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exenios por Categoría y Sexo" sheetId="1" state="visible" r:id="rId3"/>
    <sheet name="Evolución PDI Sexenios" sheetId="2" state="visible" r:id="rId4"/>
  </sheets>
  <definedNames>
    <definedName function="false" hidden="false" localSheetId="1" name="_xlnm.Print_Titles" vbProcedure="false">'Evolución PDI Sexenios'!$1:$4</definedName>
    <definedName function="false" hidden="false" localSheetId="0" name="_xlnm.Print_Titles" vbProcedure="false">'Sexenios por Categoría y Sexo'!$1:$4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<sst xmlns="http://schemas.openxmlformats.org/spreadsheetml/2006/main" count="102" uniqueCount="69">
  <si>
    <t xml:space="preserve">SEXENIOS 2025 — DATOS EXTRAÍDOS A 1 DE JUNIO DE 2025</t>
  </si>
  <si>
    <t xml:space="preserve">Hora de ejecución: 27/02/2026 9:11:48</t>
  </si>
  <si>
    <t xml:space="preserve">Categoría/Cuerpo SIDI</t>
  </si>
  <si>
    <t xml:space="preserve">PDI — Total</t>
  </si>
  <si>
    <t xml:space="preserve">PDI — H</t>
  </si>
  <si>
    <t xml:space="preserve">PDI — M</t>
  </si>
  <si>
    <t xml:space="preserve">PDI — % H</t>
  </si>
  <si>
    <t xml:space="preserve">PDI — % M</t>
  </si>
  <si>
    <t xml:space="preserve">Sex. Investigación — Totales</t>
  </si>
  <si>
    <t xml:space="preserve">Sex. Investigación — H</t>
  </si>
  <si>
    <t xml:space="preserve">Sex. Investigación — M</t>
  </si>
  <si>
    <t xml:space="preserve">Sex. Investigación — Media</t>
  </si>
  <si>
    <t xml:space="preserve">Sex. Investigación — % H</t>
  </si>
  <si>
    <t xml:space="preserve">Sex. Investigación — % M</t>
  </si>
  <si>
    <t xml:space="preserve">Sex. Transferencia — Totales</t>
  </si>
  <si>
    <t xml:space="preserve">Sex. Transferencia — H</t>
  </si>
  <si>
    <t xml:space="preserve">Sex. Transferencia — M</t>
  </si>
  <si>
    <t xml:space="preserve">Sex. Transferencia — Media</t>
  </si>
  <si>
    <t xml:space="preserve">Sex. Transferencia — % H</t>
  </si>
  <si>
    <t xml:space="preserve">Sex. Transferencia — % M</t>
  </si>
  <si>
    <t xml:space="preserve">Total PDI</t>
  </si>
  <si>
    <t xml:space="preserve">H</t>
  </si>
  <si>
    <t xml:space="preserve">M</t>
  </si>
  <si>
    <t xml:space="preserve">% H</t>
  </si>
  <si>
    <t xml:space="preserve">% M</t>
  </si>
  <si>
    <t xml:space="preserve">Totales</t>
  </si>
  <si>
    <t xml:space="preserve">Media</t>
  </si>
  <si>
    <t xml:space="preserve">Asociado</t>
  </si>
  <si>
    <t xml:space="preserve">Asociado CC. Salud</t>
  </si>
  <si>
    <t xml:space="preserve">Asociado Interino</t>
  </si>
  <si>
    <t xml:space="preserve">Asociado/a CC. Salud</t>
  </si>
  <si>
    <t xml:space="preserve">Ayudante</t>
  </si>
  <si>
    <t xml:space="preserve">Ayudante Doctor</t>
  </si>
  <si>
    <t xml:space="preserve">Catedrático de Escuela Universitaria</t>
  </si>
  <si>
    <t xml:space="preserve">Catedrático de Universidad</t>
  </si>
  <si>
    <t xml:space="preserve">Catedrático de Universidad Vinculado</t>
  </si>
  <si>
    <t xml:space="preserve">Colaborador</t>
  </si>
  <si>
    <t xml:space="preserve">Contratado Doctor</t>
  </si>
  <si>
    <t xml:space="preserve">Contratado Doctor Interino</t>
  </si>
  <si>
    <t xml:space="preserve">Distinguido</t>
  </si>
  <si>
    <t xml:space="preserve">Emérito</t>
  </si>
  <si>
    <t xml:space="preserve">Emérito/a</t>
  </si>
  <si>
    <t xml:space="preserve">Profesor Permanente Laboral</t>
  </si>
  <si>
    <t xml:space="preserve">Sustituto</t>
  </si>
  <si>
    <t xml:space="preserve">Titular de Escuela Universitaria</t>
  </si>
  <si>
    <t xml:space="preserve">Titular de Universidad</t>
  </si>
  <si>
    <t xml:space="preserve">Titular de Universidad Interino</t>
  </si>
  <si>
    <t xml:space="preserve">Titular de Universidad Vinculado</t>
  </si>
  <si>
    <t xml:space="preserve">Visitante</t>
  </si>
  <si>
    <t xml:space="preserve">EVOLUCIÓN PDI CON SEXENIOS — ÚLTIMOS CINCO AÑOS (2021–2025)</t>
  </si>
  <si>
    <t xml:space="preserve">DATOS EXTRAÍDOS A 1 DE JUNIO DE 2025</t>
  </si>
  <si>
    <t xml:space="preserve">2021 — H</t>
  </si>
  <si>
    <t xml:space="preserve">2021 — M</t>
  </si>
  <si>
    <t xml:space="preserve">2021 — Total</t>
  </si>
  <si>
    <t xml:space="preserve">2022 — H</t>
  </si>
  <si>
    <t xml:space="preserve">2022 — M</t>
  </si>
  <si>
    <t xml:space="preserve">2022 — Total</t>
  </si>
  <si>
    <t xml:space="preserve">2023 — H</t>
  </si>
  <si>
    <t xml:space="preserve">2023 — M</t>
  </si>
  <si>
    <t xml:space="preserve">2023 — Total</t>
  </si>
  <si>
    <t xml:space="preserve">2024 — H</t>
  </si>
  <si>
    <t xml:space="preserve">2024 — M</t>
  </si>
  <si>
    <t xml:space="preserve">2024 — Total</t>
  </si>
  <si>
    <t xml:space="preserve">2025 — H</t>
  </si>
  <si>
    <t xml:space="preserve">2025 — M</t>
  </si>
  <si>
    <t xml:space="preserve">2025 — Total</t>
  </si>
  <si>
    <t xml:space="preserve">Asiociado CC. Salud</t>
  </si>
  <si>
    <t xml:space="preserve">Catedrático de Universidad Interino</t>
  </si>
  <si>
    <t xml:space="preserve">Titular de Escuela Universitaria Interino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</si>
</sst>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%"/>
    <numFmt numFmtId="167" formatCode="0.00"/>
    <numFmt numFmtId="168" formatCode="0.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003366"/>
        <bgColor rgb="FF1A5276"/>
      </patternFill>
    </fill>
    <fill>
      <patternFill patternType="solid">
        <fgColor rgb="FF1F5C99"/>
        <bgColor rgb="FF1F618D"/>
      </patternFill>
    </fill>
    <fill>
      <patternFill patternType="solid">
        <fgColor rgb="FF1A5276"/>
        <bgColor rgb="FF1F618D"/>
      </patternFill>
    </fill>
    <fill>
      <patternFill patternType="solid">
        <fgColor rgb="FF1F618D"/>
        <bgColor rgb="FF1F5C99"/>
      </patternFill>
    </fill>
    <fill>
      <patternFill patternType="solid">
        <fgColor rgb="FFD0E4F7"/>
        <bgColor rgb="FFCCFFFF"/>
      </patternFill>
    </fill>
    <fill>
      <patternFill patternType="solid">
        <fgColor rgb="FFFFFFFF"/>
        <bgColor rgb="FFF2F7FC"/>
      </patternFill>
    </fill>
    <fill>
      <patternFill patternType="solid">
        <fgColor rgb="FFF2F7F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8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8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8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8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8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8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8" fillId="8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 patternType="solid">
          <fgColor rgb="FF003366"/>
          <bgColor rgb="FF000000"/>
        </patternFill>
      </fill>
    </dxf>
    <dxf>
      <fill>
        <patternFill patternType="solid">
          <fgColor rgb="FFF2F7FC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D0E4F7"/>
          <bgColor rgb="FF000000"/>
        </patternFill>
      </fill>
    </dxf>
    <dxf>
      <fill>
        <patternFill patternType="solid">
          <fgColor rgb="FF1F5C99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F618D"/>
      <rgbColor rgb="FFC0C0C0"/>
      <rgbColor rgb="FF888888"/>
      <rgbColor rgb="FF9999FF"/>
      <rgbColor rgb="FF993366"/>
      <rgbColor rgb="FFF2F7FC"/>
      <rgbColor rgb="FFCCFFFF"/>
      <rgbColor rgb="FF660066"/>
      <rgbColor rgb="FFFF8080"/>
      <rgbColor rgb="FF1F5C99"/>
      <rgbColor rgb="FFD0E4F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993300"/>
      <rgbColor rgb="FF993366"/>
      <rgbColor rgb="FF1A5276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aCategoriaSexo" displayName="TablaCategoriaSexo" ref="A4:R26" headerRowCount="1" totalsRowCount="0" totalsRowShown="0">
  <autoFilter ref="A4:R26"/>
  <tableColumns count="18">
    <tableColumn id="1" name="Categoría/Cuerpo SIDI"/>
    <tableColumn id="2" name="Total PDI"/>
    <tableColumn id="3" name="H"/>
    <tableColumn id="4" name="M"/>
    <tableColumn id="5" name="% H"/>
    <tableColumn id="6" name="% M"/>
    <tableColumn id="7" name="Totales"/>
    <tableColumn id="8" name="H2"/>
    <tableColumn id="9" name="M2"/>
    <tableColumn id="10" name="Media"/>
    <tableColumn id="11" name="% H2"/>
    <tableColumn id="12" name="% M2"/>
    <tableColumn id="13" name="Totales2"/>
    <tableColumn id="14" name="H3"/>
    <tableColumn id="15" name="M3"/>
    <tableColumn id="16" name="Media2"/>
    <tableColumn id="17" name="% H3"/>
    <tableColumn id="18" name="% M3"/>
  </tableColumns>
</table>
</file>

<file path=xl/tables/table2.xml><?xml version="1.0" encoding="utf-8"?>
<table xmlns="http://schemas.openxmlformats.org/spreadsheetml/2006/main" id="2" name="TablaEvolucion" displayName="TablaEvolucion" ref="A4:P27" headerRowCount="1" totalsRowCount="0" totalsRowShown="0">
  <autoFilter ref="A4:P27"/>
  <tableColumns count="16">
    <tableColumn id="1" name="Categoría/Cuerpo SIDI"/>
    <tableColumn id="2" name="2021 — H"/>
    <tableColumn id="3" name="2021 — M"/>
    <tableColumn id="4" name="2021 — Total"/>
    <tableColumn id="5" name="2022 — H"/>
    <tableColumn id="6" name="2022 — M"/>
    <tableColumn id="7" name="2022 — Total"/>
    <tableColumn id="8" name="2023 — H"/>
    <tableColumn id="9" name="2023 — M"/>
    <tableColumn id="10" name="2023 — Total"/>
    <tableColumn id="11" name="2024 — H"/>
    <tableColumn id="12" name="2024 — M"/>
    <tableColumn id="13" name="2024 — Total"/>
    <tableColumn id="14" name="2025 — H"/>
    <tableColumn id="15" name="2025 — M"/>
    <tableColumn id="16" name="2025 — Total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18" min="2" style="0" width="13"/>
  </cols>
  <sheetData>
    <row r="1" customFormat="false" ht="27.75" hidden="false" customHeight="true" outlineLevel="0" collapsed="false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customFormat="false" ht="15.75" hidden="false" customHeight="true" outlineLevel="0" collapsed="false">
      <c r="A2" s="3" t="s">
        <v>1</v>
      </c>
    </row>
    <row r="3" customFormat="false" ht="24" hidden="false" customHeight="true" outlineLevel="0" collapsed="false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</row>
    <row r="4" customFormat="false" ht="24" hidden="false" customHeight="true" outlineLevel="0" collapsed="false">
      <c r="A4" s="4" t="s">
        <v>2</v>
      </c>
      <c r="B4" s="8" t="s">
        <v>20</v>
      </c>
      <c r="C4" s="8" t="s">
        <v>21</v>
      </c>
      <c r="D4" s="8" t="s">
        <v>22</v>
      </c>
      <c r="E4" s="8" t="s">
        <v>23</v>
      </c>
      <c r="F4" s="8" t="s">
        <v>24</v>
      </c>
      <c r="G4" s="8" t="s">
        <v>25</v>
      </c>
      <c r="H4" s="8" t="s">
        <v>21</v>
      </c>
      <c r="I4" s="8" t="s">
        <v>22</v>
      </c>
      <c r="J4" s="8" t="s">
        <v>26</v>
      </c>
      <c r="K4" s="8" t="s">
        <v>23</v>
      </c>
      <c r="L4" s="8" t="s">
        <v>24</v>
      </c>
      <c r="M4" s="8" t="s">
        <v>25</v>
      </c>
      <c r="N4" s="8" t="s">
        <v>21</v>
      </c>
      <c r="O4" s="8" t="s">
        <v>22</v>
      </c>
      <c r="P4" s="8" t="s">
        <v>26</v>
      </c>
      <c r="Q4" s="8" t="s">
        <v>23</v>
      </c>
      <c r="R4" s="8" t="s">
        <v>24</v>
      </c>
    </row>
    <row r="5" customFormat="false" ht="15.75" hidden="false" customHeight="true" outlineLevel="0" collapsed="false">
      <c r="A5" s="9" t="s">
        <v>27</v>
      </c>
      <c r="B5" s="10" t="n">
        <v>1120</v>
      </c>
      <c r="C5" s="10" t="n">
        <v>619</v>
      </c>
      <c r="D5" s="10" t="n">
        <v>501</v>
      </c>
      <c r="E5" s="11" t="n">
        <v>0.553</v>
      </c>
      <c r="F5" s="11" t="n">
        <v>0.447</v>
      </c>
      <c r="G5" s="10" t="n">
        <v>28</v>
      </c>
      <c r="H5" s="10" t="n">
        <v>15</v>
      </c>
      <c r="I5" s="10" t="n">
        <v>13</v>
      </c>
      <c r="J5" s="12" t="n">
        <f aca="false">G5/B5</f>
        <v>0.025</v>
      </c>
      <c r="K5" s="13" t="n">
        <f aca="false">IF(G5&gt;0,H5*100/G5,0)</f>
        <v>53.5714285714286</v>
      </c>
      <c r="L5" s="13" t="n">
        <f aca="false">IF(G5&gt;0,I5*100/G5,0)</f>
        <v>46.4285714285714</v>
      </c>
      <c r="M5" s="10" t="n">
        <v>0</v>
      </c>
      <c r="N5" s="10" t="n">
        <v>0</v>
      </c>
      <c r="O5" s="10" t="n">
        <v>0</v>
      </c>
      <c r="P5" s="12" t="n">
        <f aca="false">IF(B5&gt;0,M5/B5,0)</f>
        <v>0</v>
      </c>
      <c r="Q5" s="13" t="n">
        <f aca="false">IF(M5&gt;0,N5*100/M5,0)</f>
        <v>0</v>
      </c>
      <c r="R5" s="13" t="n">
        <f aca="false">IF(M5&gt;0,O5*100/M5,0)</f>
        <v>0</v>
      </c>
    </row>
    <row r="6" customFormat="false" ht="15.75" hidden="false" customHeight="true" outlineLevel="0" collapsed="false">
      <c r="A6" s="14" t="s">
        <v>28</v>
      </c>
      <c r="B6" s="15" t="n">
        <v>350</v>
      </c>
      <c r="C6" s="15" t="n">
        <v>161</v>
      </c>
      <c r="D6" s="15" t="n">
        <v>189</v>
      </c>
      <c r="E6" s="16" t="n">
        <v>0.46</v>
      </c>
      <c r="F6" s="16" t="n">
        <v>0.54</v>
      </c>
      <c r="G6" s="15" t="n">
        <v>14</v>
      </c>
      <c r="H6" s="15" t="n">
        <v>10</v>
      </c>
      <c r="I6" s="15" t="n">
        <v>4</v>
      </c>
      <c r="J6" s="17" t="n">
        <f aca="false">G6/B6</f>
        <v>0.04</v>
      </c>
      <c r="K6" s="18" t="n">
        <f aca="false">IF(G6&gt;0,H6*100/G6,0)</f>
        <v>71.4285714285714</v>
      </c>
      <c r="L6" s="18" t="n">
        <f aca="false">IF(G6&gt;0,I6*100/G6,0)</f>
        <v>28.5714285714286</v>
      </c>
      <c r="M6" s="15" t="n">
        <v>0</v>
      </c>
      <c r="N6" s="15" t="n">
        <v>0</v>
      </c>
      <c r="O6" s="15" t="n">
        <v>0</v>
      </c>
      <c r="P6" s="17" t="n">
        <f aca="false">IF(B6&gt;0,M6/B6,0)</f>
        <v>0</v>
      </c>
      <c r="Q6" s="18" t="n">
        <f aca="false">IF(M6&gt;0,N6*100/M6,0)</f>
        <v>0</v>
      </c>
      <c r="R6" s="18" t="n">
        <f aca="false">IF(M6&gt;0,O6*100/M6,0)</f>
        <v>0</v>
      </c>
    </row>
    <row r="7" customFormat="false" ht="15.75" hidden="false" customHeight="true" outlineLevel="0" collapsed="false">
      <c r="A7" s="9" t="s">
        <v>29</v>
      </c>
      <c r="B7" s="10" t="n">
        <v>28</v>
      </c>
      <c r="C7" s="10" t="n">
        <v>16</v>
      </c>
      <c r="D7" s="10" t="n">
        <v>12</v>
      </c>
      <c r="E7" s="11" t="n">
        <v>0.571</v>
      </c>
      <c r="F7" s="11" t="n">
        <v>0.429</v>
      </c>
      <c r="G7" s="10" t="n">
        <v>0</v>
      </c>
      <c r="H7" s="10" t="n">
        <v>0</v>
      </c>
      <c r="I7" s="10" t="n">
        <v>0</v>
      </c>
      <c r="J7" s="12" t="n">
        <f aca="false">G7/B7</f>
        <v>0</v>
      </c>
      <c r="K7" s="13" t="n">
        <f aca="false">IF(G7&gt;0,H7*100/G7,0)</f>
        <v>0</v>
      </c>
      <c r="L7" s="13" t="n">
        <f aca="false">IF(G7&gt;0,I7*100/G7,0)</f>
        <v>0</v>
      </c>
      <c r="M7" s="10" t="n">
        <v>0</v>
      </c>
      <c r="N7" s="10" t="n">
        <v>0</v>
      </c>
      <c r="O7" s="10" t="n">
        <v>0</v>
      </c>
      <c r="P7" s="12" t="n">
        <f aca="false">IF(B7&gt;0,M7/B7,0)</f>
        <v>0</v>
      </c>
      <c r="Q7" s="13" t="n">
        <f aca="false">IF(M7&gt;0,N7*100/M7,0)</f>
        <v>0</v>
      </c>
      <c r="R7" s="13" t="n">
        <f aca="false">IF(M7&gt;0,O7*100/M7,0)</f>
        <v>0</v>
      </c>
    </row>
    <row r="8" customFormat="false" ht="15.75" hidden="false" customHeight="true" outlineLevel="0" collapsed="false">
      <c r="A8" s="14" t="s">
        <v>30</v>
      </c>
      <c r="B8" s="15" t="n">
        <v>640</v>
      </c>
      <c r="C8" s="15" t="n">
        <v>244</v>
      </c>
      <c r="D8" s="15" t="n">
        <v>396</v>
      </c>
      <c r="E8" s="16" t="n">
        <v>0.381</v>
      </c>
      <c r="F8" s="16" t="n">
        <v>0.619</v>
      </c>
      <c r="G8" s="15" t="n">
        <v>24</v>
      </c>
      <c r="H8" s="15" t="n">
        <v>16</v>
      </c>
      <c r="I8" s="15" t="n">
        <v>8</v>
      </c>
      <c r="J8" s="17" t="n">
        <f aca="false">G8/B8</f>
        <v>0.0375</v>
      </c>
      <c r="K8" s="18" t="n">
        <f aca="false">IF(G8&gt;0,H8*100/G8,0)</f>
        <v>66.6666666666667</v>
      </c>
      <c r="L8" s="18" t="n">
        <f aca="false">IF(G8&gt;0,I8*100/G8,0)</f>
        <v>33.3333333333333</v>
      </c>
      <c r="M8" s="15" t="n">
        <v>0</v>
      </c>
      <c r="N8" s="15" t="n">
        <v>0</v>
      </c>
      <c r="O8" s="15" t="n">
        <v>0</v>
      </c>
      <c r="P8" s="17" t="n">
        <f aca="false">IF(B8&gt;0,M8/B8,0)</f>
        <v>0</v>
      </c>
      <c r="Q8" s="18" t="n">
        <f aca="false">IF(M8&gt;0,N8*100/M8,0)</f>
        <v>0</v>
      </c>
      <c r="R8" s="18" t="n">
        <f aca="false">IF(M8&gt;0,O8*100/M8,0)</f>
        <v>0</v>
      </c>
    </row>
    <row r="9" customFormat="false" ht="15.75" hidden="false" customHeight="true" outlineLevel="0" collapsed="false">
      <c r="A9" s="9" t="s">
        <v>31</v>
      </c>
      <c r="B9" s="10" t="n">
        <v>108</v>
      </c>
      <c r="C9" s="10" t="n">
        <v>59</v>
      </c>
      <c r="D9" s="10" t="n">
        <v>49</v>
      </c>
      <c r="E9" s="11" t="n">
        <v>0.546</v>
      </c>
      <c r="F9" s="11" t="n">
        <v>0.454</v>
      </c>
      <c r="G9" s="10" t="n">
        <v>2</v>
      </c>
      <c r="H9" s="10" t="n">
        <v>0</v>
      </c>
      <c r="I9" s="10" t="n">
        <v>2</v>
      </c>
      <c r="J9" s="12" t="n">
        <f aca="false">G9/B9</f>
        <v>0.0185185185185185</v>
      </c>
      <c r="K9" s="13" t="n">
        <f aca="false">IF(G9&gt;0,H9*100/G9,0)</f>
        <v>0</v>
      </c>
      <c r="L9" s="13" t="n">
        <f aca="false">IF(G9&gt;0,I9*100/G9,0)</f>
        <v>100</v>
      </c>
      <c r="M9" s="10" t="n">
        <v>0</v>
      </c>
      <c r="N9" s="10" t="n">
        <v>0</v>
      </c>
      <c r="O9" s="10" t="n">
        <v>0</v>
      </c>
      <c r="P9" s="12" t="n">
        <f aca="false">IF(B9&gt;0,M9/B9,0)</f>
        <v>0</v>
      </c>
      <c r="Q9" s="13" t="n">
        <f aca="false">IF(M9&gt;0,N9*100/M9,0)</f>
        <v>0</v>
      </c>
      <c r="R9" s="13" t="n">
        <f aca="false">IF(M9&gt;0,O9*100/M9,0)</f>
        <v>0</v>
      </c>
    </row>
    <row r="10" customFormat="false" ht="15.75" hidden="false" customHeight="true" outlineLevel="0" collapsed="false">
      <c r="A10" s="14" t="s">
        <v>32</v>
      </c>
      <c r="B10" s="15" t="n">
        <v>959</v>
      </c>
      <c r="C10" s="15" t="n">
        <v>445</v>
      </c>
      <c r="D10" s="15" t="n">
        <v>514</v>
      </c>
      <c r="E10" s="16" t="n">
        <v>0.464</v>
      </c>
      <c r="F10" s="16" t="n">
        <v>0.536</v>
      </c>
      <c r="G10" s="15" t="n">
        <v>524</v>
      </c>
      <c r="H10" s="15" t="n">
        <v>227</v>
      </c>
      <c r="I10" s="15" t="n">
        <v>297</v>
      </c>
      <c r="J10" s="17" t="n">
        <f aca="false">G10/B10</f>
        <v>0.546402502606882</v>
      </c>
      <c r="K10" s="18" t="n">
        <f aca="false">IF(G10&gt;0,H10*100/G10,0)</f>
        <v>43.3206106870229</v>
      </c>
      <c r="L10" s="18" t="n">
        <f aca="false">IF(G10&gt;0,I10*100/G10,0)</f>
        <v>56.6793893129771</v>
      </c>
      <c r="M10" s="15" t="n">
        <v>0</v>
      </c>
      <c r="N10" s="15" t="n">
        <v>0</v>
      </c>
      <c r="O10" s="15" t="n">
        <v>0</v>
      </c>
      <c r="P10" s="17" t="n">
        <f aca="false">IF(B10&gt;0,M10/B10,0)</f>
        <v>0</v>
      </c>
      <c r="Q10" s="18" t="n">
        <f aca="false">IF(M10&gt;0,N10*100/M10,0)</f>
        <v>0</v>
      </c>
      <c r="R10" s="18" t="n">
        <f aca="false">IF(M10&gt;0,O10*100/M10,0)</f>
        <v>0</v>
      </c>
    </row>
    <row r="11" customFormat="false" ht="15.75" hidden="false" customHeight="true" outlineLevel="0" collapsed="false">
      <c r="A11" s="9" t="s">
        <v>33</v>
      </c>
      <c r="B11" s="10" t="n">
        <v>18</v>
      </c>
      <c r="C11" s="10" t="n">
        <v>12</v>
      </c>
      <c r="D11" s="10" t="n">
        <v>6</v>
      </c>
      <c r="E11" s="11" t="n">
        <v>0.667</v>
      </c>
      <c r="F11" s="11" t="n">
        <v>0.333</v>
      </c>
      <c r="G11" s="10" t="n">
        <v>46</v>
      </c>
      <c r="H11" s="10" t="n">
        <v>34</v>
      </c>
      <c r="I11" s="10" t="n">
        <v>12</v>
      </c>
      <c r="J11" s="12" t="n">
        <f aca="false">G11/B11</f>
        <v>2.55555555555556</v>
      </c>
      <c r="K11" s="13" t="n">
        <f aca="false">IF(G11&gt;0,H11*100/G11,0)</f>
        <v>73.9130434782609</v>
      </c>
      <c r="L11" s="13" t="n">
        <f aca="false">IF(G11&gt;0,I11*100/G11,0)</f>
        <v>26.0869565217391</v>
      </c>
      <c r="M11" s="10" t="n">
        <v>2</v>
      </c>
      <c r="N11" s="10" t="n">
        <v>2</v>
      </c>
      <c r="O11" s="10" t="n">
        <v>0</v>
      </c>
      <c r="P11" s="12" t="n">
        <f aca="false">IF(B11&gt;0,M11/B11,0)</f>
        <v>0.111111111111111</v>
      </c>
      <c r="Q11" s="13" t="n">
        <f aca="false">IF(M11&gt;0,N11*100/M11,0)</f>
        <v>100</v>
      </c>
      <c r="R11" s="13" t="n">
        <f aca="false">IF(M11&gt;0,O11*100/M11,0)</f>
        <v>0</v>
      </c>
    </row>
    <row r="12" customFormat="false" ht="15.75" hidden="false" customHeight="true" outlineLevel="0" collapsed="false">
      <c r="A12" s="14" t="s">
        <v>34</v>
      </c>
      <c r="B12" s="15" t="n">
        <v>750</v>
      </c>
      <c r="C12" s="15" t="n">
        <v>469</v>
      </c>
      <c r="D12" s="15" t="n">
        <v>281</v>
      </c>
      <c r="E12" s="16" t="n">
        <v>0.625</v>
      </c>
      <c r="F12" s="16" t="n">
        <v>0.375</v>
      </c>
      <c r="G12" s="15" t="n">
        <v>3480</v>
      </c>
      <c r="H12" s="15" t="n">
        <v>2170</v>
      </c>
      <c r="I12" s="15" t="n">
        <v>1310</v>
      </c>
      <c r="J12" s="17" t="n">
        <f aca="false">G12/B12</f>
        <v>4.64</v>
      </c>
      <c r="K12" s="18" t="n">
        <f aca="false">IF(G12&gt;0,H12*100/G12,0)</f>
        <v>62.3563218390805</v>
      </c>
      <c r="L12" s="18" t="n">
        <f aca="false">IF(G12&gt;0,I12*100/G12,0)</f>
        <v>37.6436781609195</v>
      </c>
      <c r="M12" s="15" t="n">
        <v>180</v>
      </c>
      <c r="N12" s="15" t="n">
        <v>113</v>
      </c>
      <c r="O12" s="15" t="n">
        <v>67</v>
      </c>
      <c r="P12" s="17" t="n">
        <f aca="false">IF(B12&gt;0,M12/B12,0)</f>
        <v>0.24</v>
      </c>
      <c r="Q12" s="18" t="n">
        <f aca="false">IF(M12&gt;0,N12*100/M12,0)</f>
        <v>62.7777777777778</v>
      </c>
      <c r="R12" s="18" t="n">
        <f aca="false">IF(M12&gt;0,O12*100/M12,0)</f>
        <v>37.2222222222222</v>
      </c>
    </row>
    <row r="13" customFormat="false" ht="15.75" hidden="false" customHeight="true" outlineLevel="0" collapsed="false">
      <c r="A13" s="9" t="s">
        <v>35</v>
      </c>
      <c r="B13" s="10" t="n">
        <v>35</v>
      </c>
      <c r="C13" s="10" t="n">
        <v>33</v>
      </c>
      <c r="D13" s="10" t="n">
        <v>2</v>
      </c>
      <c r="E13" s="11" t="n">
        <v>0.943</v>
      </c>
      <c r="F13" s="11" t="n">
        <v>0.057</v>
      </c>
      <c r="G13" s="10" t="n">
        <v>152</v>
      </c>
      <c r="H13" s="10" t="n">
        <v>143</v>
      </c>
      <c r="I13" s="10" t="n">
        <v>9</v>
      </c>
      <c r="J13" s="12" t="n">
        <f aca="false">G13/B13</f>
        <v>4.34285714285714</v>
      </c>
      <c r="K13" s="13" t="n">
        <f aca="false">IF(G13&gt;0,H13*100/G13,0)</f>
        <v>94.0789473684211</v>
      </c>
      <c r="L13" s="13" t="n">
        <f aca="false">IF(G13&gt;0,I13*100/G13,0)</f>
        <v>5.92105263157895</v>
      </c>
      <c r="M13" s="10" t="n">
        <v>4</v>
      </c>
      <c r="N13" s="10" t="n">
        <v>4</v>
      </c>
      <c r="O13" s="10" t="n">
        <v>0</v>
      </c>
      <c r="P13" s="12" t="n">
        <f aca="false">IF(B13&gt;0,M13/B13,0)</f>
        <v>0.114285714285714</v>
      </c>
      <c r="Q13" s="13" t="n">
        <f aca="false">IF(M13&gt;0,N13*100/M13,0)</f>
        <v>100</v>
      </c>
      <c r="R13" s="13" t="n">
        <f aca="false">IF(M13&gt;0,O13*100/M13,0)</f>
        <v>0</v>
      </c>
    </row>
    <row r="14" customFormat="false" ht="15.75" hidden="false" customHeight="true" outlineLevel="0" collapsed="false">
      <c r="A14" s="14" t="s">
        <v>36</v>
      </c>
      <c r="B14" s="15" t="n">
        <v>29</v>
      </c>
      <c r="C14" s="15" t="n">
        <v>15</v>
      </c>
      <c r="D14" s="15" t="n">
        <v>14</v>
      </c>
      <c r="E14" s="16" t="n">
        <v>0.517</v>
      </c>
      <c r="F14" s="16" t="n">
        <v>0.483</v>
      </c>
      <c r="G14" s="15" t="n">
        <v>7</v>
      </c>
      <c r="H14" s="15" t="n">
        <v>3</v>
      </c>
      <c r="I14" s="15" t="n">
        <v>4</v>
      </c>
      <c r="J14" s="17" t="n">
        <f aca="false">G14/B14</f>
        <v>0.241379310344828</v>
      </c>
      <c r="K14" s="18" t="n">
        <f aca="false">IF(G14&gt;0,H14*100/G14,0)</f>
        <v>42.8571428571429</v>
      </c>
      <c r="L14" s="18" t="n">
        <f aca="false">IF(G14&gt;0,I14*100/G14,0)</f>
        <v>57.1428571428571</v>
      </c>
      <c r="M14" s="15" t="n">
        <v>0</v>
      </c>
      <c r="N14" s="15" t="n">
        <v>0</v>
      </c>
      <c r="O14" s="15" t="n">
        <v>0</v>
      </c>
      <c r="P14" s="17" t="n">
        <f aca="false">IF(B14&gt;0,M14/B14,0)</f>
        <v>0</v>
      </c>
      <c r="Q14" s="18" t="n">
        <f aca="false">IF(M14&gt;0,N14*100/M14,0)</f>
        <v>0</v>
      </c>
      <c r="R14" s="18" t="n">
        <f aca="false">IF(M14&gt;0,O14*100/M14,0)</f>
        <v>0</v>
      </c>
    </row>
    <row r="15" customFormat="false" ht="15.75" hidden="false" customHeight="true" outlineLevel="0" collapsed="false">
      <c r="A15" s="9" t="s">
        <v>37</v>
      </c>
      <c r="B15" s="10" t="n">
        <v>804</v>
      </c>
      <c r="C15" s="10" t="n">
        <v>360</v>
      </c>
      <c r="D15" s="10" t="n">
        <v>444</v>
      </c>
      <c r="E15" s="11" t="n">
        <v>0.448</v>
      </c>
      <c r="F15" s="11" t="n">
        <v>0.552</v>
      </c>
      <c r="G15" s="10" t="n">
        <v>1045</v>
      </c>
      <c r="H15" s="10" t="n">
        <v>490</v>
      </c>
      <c r="I15" s="10" t="n">
        <v>555</v>
      </c>
      <c r="J15" s="12" t="n">
        <f aca="false">G15/B15</f>
        <v>1.29975124378109</v>
      </c>
      <c r="K15" s="13" t="n">
        <f aca="false">IF(G15&gt;0,H15*100/G15,0)</f>
        <v>46.88995215311</v>
      </c>
      <c r="L15" s="13" t="n">
        <f aca="false">IF(G15&gt;0,I15*100/G15,0)</f>
        <v>53.11004784689</v>
      </c>
      <c r="M15" s="10" t="n">
        <v>9</v>
      </c>
      <c r="N15" s="10" t="n">
        <v>8</v>
      </c>
      <c r="O15" s="10" t="n">
        <v>1</v>
      </c>
      <c r="P15" s="12" t="n">
        <f aca="false">IF(B15&gt;0,M15/B15,0)</f>
        <v>0.0111940298507463</v>
      </c>
      <c r="Q15" s="13" t="n">
        <f aca="false">IF(M15&gt;0,N15*100/M15,0)</f>
        <v>88.8888888888889</v>
      </c>
      <c r="R15" s="13" t="n">
        <f aca="false">IF(M15&gt;0,O15*100/M15,0)</f>
        <v>11.1111111111111</v>
      </c>
    </row>
    <row r="16" customFormat="false" ht="15.75" hidden="false" customHeight="true" outlineLevel="0" collapsed="false">
      <c r="A16" s="14" t="s">
        <v>38</v>
      </c>
      <c r="B16" s="15" t="n">
        <v>6</v>
      </c>
      <c r="C16" s="15" t="n">
        <v>3</v>
      </c>
      <c r="D16" s="15" t="n">
        <v>3</v>
      </c>
      <c r="E16" s="16" t="n">
        <v>0.5</v>
      </c>
      <c r="F16" s="16" t="n">
        <v>0.5</v>
      </c>
      <c r="G16" s="15" t="n">
        <v>9</v>
      </c>
      <c r="H16" s="15" t="n">
        <v>3</v>
      </c>
      <c r="I16" s="15" t="n">
        <v>6</v>
      </c>
      <c r="J16" s="17" t="n">
        <f aca="false">G16/B16</f>
        <v>1.5</v>
      </c>
      <c r="K16" s="18" t="n">
        <f aca="false">IF(G16&gt;0,H16*100/G16,0)</f>
        <v>33.3333333333333</v>
      </c>
      <c r="L16" s="18" t="n">
        <f aca="false">IF(G16&gt;0,I16*100/G16,0)</f>
        <v>66.6666666666667</v>
      </c>
      <c r="M16" s="15" t="n">
        <v>0</v>
      </c>
      <c r="N16" s="15" t="n">
        <v>0</v>
      </c>
      <c r="O16" s="15" t="n">
        <v>0</v>
      </c>
      <c r="P16" s="17" t="n">
        <f aca="false">IF(B16&gt;0,M16/B16,0)</f>
        <v>0</v>
      </c>
      <c r="Q16" s="18" t="n">
        <f aca="false">IF(M16&gt;0,N16*100/M16,0)</f>
        <v>0</v>
      </c>
      <c r="R16" s="18" t="n">
        <f aca="false">IF(M16&gt;0,O16*100/M16,0)</f>
        <v>0</v>
      </c>
    </row>
    <row r="17" customFormat="false" ht="15.75" hidden="false" customHeight="true" outlineLevel="0" collapsed="false">
      <c r="A17" s="9" t="s">
        <v>39</v>
      </c>
      <c r="B17" s="10" t="n">
        <v>2</v>
      </c>
      <c r="C17" s="10" t="n">
        <v>1</v>
      </c>
      <c r="D17" s="10" t="n">
        <v>1</v>
      </c>
      <c r="E17" s="11" t="n">
        <v>0.5</v>
      </c>
      <c r="F17" s="11" t="n">
        <v>0.5</v>
      </c>
      <c r="G17" s="10" t="n">
        <v>0</v>
      </c>
      <c r="H17" s="10" t="n">
        <v>0</v>
      </c>
      <c r="I17" s="10" t="n">
        <v>0</v>
      </c>
      <c r="J17" s="12" t="n">
        <f aca="false">G17/B17</f>
        <v>0</v>
      </c>
      <c r="K17" s="13" t="n">
        <f aca="false">IF(G17&gt;0,H17*100/G17,0)</f>
        <v>0</v>
      </c>
      <c r="L17" s="13" t="n">
        <f aca="false">IF(G17&gt;0,I17*100/G17,0)</f>
        <v>0</v>
      </c>
      <c r="M17" s="10" t="n">
        <v>0</v>
      </c>
      <c r="N17" s="10" t="n">
        <v>0</v>
      </c>
      <c r="O17" s="10" t="n">
        <v>0</v>
      </c>
      <c r="P17" s="12" t="n">
        <f aca="false">IF(B17&gt;0,M17/B17,0)</f>
        <v>0</v>
      </c>
      <c r="Q17" s="13" t="n">
        <f aca="false">IF(M17&gt;0,N17*100/M17,0)</f>
        <v>0</v>
      </c>
      <c r="R17" s="13" t="n">
        <f aca="false">IF(M17&gt;0,O17*100/M17,0)</f>
        <v>0</v>
      </c>
    </row>
    <row r="18" customFormat="false" ht="15.75" hidden="false" customHeight="true" outlineLevel="0" collapsed="false">
      <c r="A18" s="14" t="s">
        <v>40</v>
      </c>
      <c r="B18" s="15" t="n">
        <v>34</v>
      </c>
      <c r="C18" s="15" t="n">
        <v>23</v>
      </c>
      <c r="D18" s="15" t="n">
        <v>11</v>
      </c>
      <c r="E18" s="16" t="n">
        <v>0.676</v>
      </c>
      <c r="F18" s="16" t="n">
        <v>0.324</v>
      </c>
      <c r="G18" s="15" t="n">
        <v>184</v>
      </c>
      <c r="H18" s="15" t="n">
        <v>126</v>
      </c>
      <c r="I18" s="15" t="n">
        <v>58</v>
      </c>
      <c r="J18" s="17" t="n">
        <f aca="false">G18/B18</f>
        <v>5.41176470588235</v>
      </c>
      <c r="K18" s="18" t="n">
        <f aca="false">IF(G18&gt;0,H18*100/G18,0)</f>
        <v>68.4782608695652</v>
      </c>
      <c r="L18" s="18" t="n">
        <f aca="false">IF(G18&gt;0,I18*100/G18,0)</f>
        <v>31.5217391304348</v>
      </c>
      <c r="M18" s="15" t="n">
        <v>3</v>
      </c>
      <c r="N18" s="15" t="n">
        <v>1</v>
      </c>
      <c r="O18" s="15" t="n">
        <v>2</v>
      </c>
      <c r="P18" s="17" t="n">
        <f aca="false">IF(B18&gt;0,M18/B18,0)</f>
        <v>0.0882352941176471</v>
      </c>
      <c r="Q18" s="18" t="n">
        <f aca="false">IF(M18&gt;0,N18*100/M18,0)</f>
        <v>33.3333333333333</v>
      </c>
      <c r="R18" s="18" t="n">
        <f aca="false">IF(M18&gt;0,O18*100/M18,0)</f>
        <v>66.6666666666667</v>
      </c>
    </row>
    <row r="19" customFormat="false" ht="15.75" hidden="false" customHeight="true" outlineLevel="0" collapsed="false">
      <c r="A19" s="9" t="s">
        <v>41</v>
      </c>
      <c r="B19" s="10" t="n">
        <v>45</v>
      </c>
      <c r="C19" s="10" t="n">
        <v>32</v>
      </c>
      <c r="D19" s="10" t="n">
        <v>13</v>
      </c>
      <c r="E19" s="11" t="n">
        <v>0.711</v>
      </c>
      <c r="F19" s="11" t="n">
        <v>0.289</v>
      </c>
      <c r="G19" s="10" t="n">
        <v>235</v>
      </c>
      <c r="H19" s="10" t="n">
        <v>168</v>
      </c>
      <c r="I19" s="10" t="n">
        <v>67</v>
      </c>
      <c r="J19" s="12" t="n">
        <f aca="false">G19/B19</f>
        <v>5.22222222222222</v>
      </c>
      <c r="K19" s="13" t="n">
        <f aca="false">IF(G19&gt;0,H19*100/G19,0)</f>
        <v>71.4893617021277</v>
      </c>
      <c r="L19" s="13" t="n">
        <f aca="false">IF(G19&gt;0,I19*100/G19,0)</f>
        <v>28.5106382978723</v>
      </c>
      <c r="M19" s="10" t="n">
        <v>7</v>
      </c>
      <c r="N19" s="10" t="n">
        <v>6</v>
      </c>
      <c r="O19" s="10" t="n">
        <v>1</v>
      </c>
      <c r="P19" s="12" t="n">
        <f aca="false">IF(B19&gt;0,M19/B19,0)</f>
        <v>0.155555555555556</v>
      </c>
      <c r="Q19" s="13" t="n">
        <f aca="false">IF(M19&gt;0,N19*100/M19,0)</f>
        <v>85.7142857142857</v>
      </c>
      <c r="R19" s="13" t="n">
        <f aca="false">IF(M19&gt;0,O19*100/M19,0)</f>
        <v>14.2857142857143</v>
      </c>
    </row>
    <row r="20" customFormat="false" ht="15.75" hidden="false" customHeight="true" outlineLevel="0" collapsed="false">
      <c r="A20" s="14" t="s">
        <v>42</v>
      </c>
      <c r="B20" s="15" t="n">
        <v>223</v>
      </c>
      <c r="C20" s="15" t="n">
        <v>91</v>
      </c>
      <c r="D20" s="15" t="n">
        <v>132</v>
      </c>
      <c r="E20" s="16" t="n">
        <v>0.408</v>
      </c>
      <c r="F20" s="16" t="n">
        <v>0.592</v>
      </c>
      <c r="G20" s="15" t="n">
        <v>202</v>
      </c>
      <c r="H20" s="15" t="n">
        <v>75</v>
      </c>
      <c r="I20" s="15" t="n">
        <v>127</v>
      </c>
      <c r="J20" s="17" t="n">
        <f aca="false">G20/B20</f>
        <v>0.905829596412556</v>
      </c>
      <c r="K20" s="18" t="n">
        <f aca="false">IF(G20&gt;0,H20*100/G20,0)</f>
        <v>37.1287128712871</v>
      </c>
      <c r="L20" s="18" t="n">
        <f aca="false">IF(G20&gt;0,I20*100/G20,0)</f>
        <v>62.8712871287129</v>
      </c>
      <c r="M20" s="15" t="n">
        <v>0</v>
      </c>
      <c r="N20" s="15" t="n">
        <v>0</v>
      </c>
      <c r="O20" s="15" t="n">
        <v>0</v>
      </c>
      <c r="P20" s="17" t="n">
        <f aca="false">IF(B20&gt;0,M20/B20,0)</f>
        <v>0</v>
      </c>
      <c r="Q20" s="18" t="n">
        <f aca="false">IF(M20&gt;0,N20*100/M20,0)</f>
        <v>0</v>
      </c>
      <c r="R20" s="18" t="n">
        <f aca="false">IF(M20&gt;0,O20*100/M20,0)</f>
        <v>0</v>
      </c>
    </row>
    <row r="21" customFormat="false" ht="15.75" hidden="false" customHeight="true" outlineLevel="0" collapsed="false">
      <c r="A21" s="9" t="s">
        <v>43</v>
      </c>
      <c r="B21" s="10" t="n">
        <v>245</v>
      </c>
      <c r="C21" s="10" t="n">
        <v>112</v>
      </c>
      <c r="D21" s="10" t="n">
        <v>133</v>
      </c>
      <c r="E21" s="11" t="n">
        <v>0.457</v>
      </c>
      <c r="F21" s="11" t="n">
        <v>0.543</v>
      </c>
      <c r="G21" s="10" t="n">
        <v>0</v>
      </c>
      <c r="H21" s="10" t="n">
        <v>0</v>
      </c>
      <c r="I21" s="10" t="n">
        <v>0</v>
      </c>
      <c r="J21" s="12" t="n">
        <f aca="false">G21/B21</f>
        <v>0</v>
      </c>
      <c r="K21" s="13" t="n">
        <f aca="false">IF(G21&gt;0,H21*100/G21,0)</f>
        <v>0</v>
      </c>
      <c r="L21" s="13" t="n">
        <f aca="false">IF(G21&gt;0,I21*100/G21,0)</f>
        <v>0</v>
      </c>
      <c r="M21" s="10" t="n">
        <v>0</v>
      </c>
      <c r="N21" s="10" t="n">
        <v>0</v>
      </c>
      <c r="O21" s="10" t="n">
        <v>0</v>
      </c>
      <c r="P21" s="12" t="n">
        <f aca="false">IF(B21&gt;0,M21/B21,0)</f>
        <v>0</v>
      </c>
      <c r="Q21" s="13" t="n">
        <f aca="false">IF(M21&gt;0,N21*100/M21,0)</f>
        <v>0</v>
      </c>
      <c r="R21" s="13" t="n">
        <f aca="false">IF(M21&gt;0,O21*100/M21,0)</f>
        <v>0</v>
      </c>
    </row>
    <row r="22" customFormat="false" ht="15.75" hidden="false" customHeight="true" outlineLevel="0" collapsed="false">
      <c r="A22" s="14" t="s">
        <v>44</v>
      </c>
      <c r="B22" s="15" t="n">
        <v>23</v>
      </c>
      <c r="C22" s="15" t="n">
        <v>10</v>
      </c>
      <c r="D22" s="15" t="n">
        <v>13</v>
      </c>
      <c r="E22" s="16" t="n">
        <v>0.435</v>
      </c>
      <c r="F22" s="16" t="n">
        <v>0.565</v>
      </c>
      <c r="G22" s="15" t="n">
        <v>0</v>
      </c>
      <c r="H22" s="15" t="n">
        <v>0</v>
      </c>
      <c r="I22" s="15" t="n">
        <v>0</v>
      </c>
      <c r="J22" s="17" t="n">
        <f aca="false">G22/B22</f>
        <v>0</v>
      </c>
      <c r="K22" s="18" t="n">
        <f aca="false">IF(G22&gt;0,H22*100/G22,0)</f>
        <v>0</v>
      </c>
      <c r="L22" s="18" t="n">
        <f aca="false">IF(G22&gt;0,I22*100/G22,0)</f>
        <v>0</v>
      </c>
      <c r="M22" s="15" t="n">
        <v>0</v>
      </c>
      <c r="N22" s="15" t="n">
        <v>0</v>
      </c>
      <c r="O22" s="15" t="n">
        <v>0</v>
      </c>
      <c r="P22" s="17" t="n">
        <f aca="false">IF(B22&gt;0,M22/B22,0)</f>
        <v>0</v>
      </c>
      <c r="Q22" s="18" t="n">
        <f aca="false">IF(M22&gt;0,N22*100/M22,0)</f>
        <v>0</v>
      </c>
      <c r="R22" s="18" t="n">
        <f aca="false">IF(M22&gt;0,O22*100/M22,0)</f>
        <v>0</v>
      </c>
    </row>
    <row r="23" customFormat="false" ht="15.75" hidden="false" customHeight="true" outlineLevel="0" collapsed="false">
      <c r="A23" s="9" t="s">
        <v>45</v>
      </c>
      <c r="B23" s="10" t="n">
        <v>1439</v>
      </c>
      <c r="C23" s="10" t="n">
        <v>690</v>
      </c>
      <c r="D23" s="10" t="n">
        <v>749</v>
      </c>
      <c r="E23" s="11" t="n">
        <v>0.479</v>
      </c>
      <c r="F23" s="11" t="n">
        <v>0.521</v>
      </c>
      <c r="G23" s="10" t="n">
        <v>3731</v>
      </c>
      <c r="H23" s="10" t="n">
        <v>1790</v>
      </c>
      <c r="I23" s="10" t="n">
        <v>1941</v>
      </c>
      <c r="J23" s="12" t="n">
        <f aca="false">G23/B23</f>
        <v>2.59277275886032</v>
      </c>
      <c r="K23" s="13" t="n">
        <f aca="false">IF(G23&gt;0,H23*100/G23,0)</f>
        <v>47.9764138300724</v>
      </c>
      <c r="L23" s="13" t="n">
        <f aca="false">IF(G23&gt;0,I23*100/G23,0)</f>
        <v>52.0235861699276</v>
      </c>
      <c r="M23" s="10" t="n">
        <v>117</v>
      </c>
      <c r="N23" s="10" t="n">
        <v>56</v>
      </c>
      <c r="O23" s="10" t="n">
        <v>61</v>
      </c>
      <c r="P23" s="12" t="n">
        <f aca="false">IF(B23&gt;0,M23/B23,0)</f>
        <v>0.0813064628214038</v>
      </c>
      <c r="Q23" s="13" t="n">
        <f aca="false">IF(M23&gt;0,N23*100/M23,0)</f>
        <v>47.8632478632479</v>
      </c>
      <c r="R23" s="13" t="n">
        <f aca="false">IF(M23&gt;0,O23*100/M23,0)</f>
        <v>52.1367521367521</v>
      </c>
    </row>
    <row r="24" customFormat="false" ht="15.75" hidden="false" customHeight="true" outlineLevel="0" collapsed="false">
      <c r="A24" s="14" t="s">
        <v>46</v>
      </c>
      <c r="B24" s="15" t="n">
        <v>11</v>
      </c>
      <c r="C24" s="15" t="n">
        <v>7</v>
      </c>
      <c r="D24" s="15" t="n">
        <v>4</v>
      </c>
      <c r="E24" s="16" t="n">
        <v>0.636</v>
      </c>
      <c r="F24" s="16" t="n">
        <v>0.364</v>
      </c>
      <c r="G24" s="15" t="n">
        <v>4</v>
      </c>
      <c r="H24" s="15" t="n">
        <v>1</v>
      </c>
      <c r="I24" s="15" t="n">
        <v>3</v>
      </c>
      <c r="J24" s="17" t="n">
        <f aca="false">G24/B24</f>
        <v>0.363636363636364</v>
      </c>
      <c r="K24" s="18" t="n">
        <f aca="false">IF(G24&gt;0,H24*100/G24,0)</f>
        <v>25</v>
      </c>
      <c r="L24" s="18" t="n">
        <f aca="false">IF(G24&gt;0,I24*100/G24,0)</f>
        <v>75</v>
      </c>
      <c r="M24" s="15" t="n">
        <v>0</v>
      </c>
      <c r="N24" s="15" t="n">
        <v>0</v>
      </c>
      <c r="O24" s="15" t="n">
        <v>0</v>
      </c>
      <c r="P24" s="17" t="n">
        <f aca="false">IF(B24&gt;0,M24/B24,0)</f>
        <v>0</v>
      </c>
      <c r="Q24" s="18" t="n">
        <f aca="false">IF(M24&gt;0,N24*100/M24,0)</f>
        <v>0</v>
      </c>
      <c r="R24" s="18" t="n">
        <f aca="false">IF(M24&gt;0,O24*100/M24,0)</f>
        <v>0</v>
      </c>
    </row>
    <row r="25" customFormat="false" ht="15.75" hidden="false" customHeight="true" outlineLevel="0" collapsed="false">
      <c r="A25" s="9" t="s">
        <v>47</v>
      </c>
      <c r="B25" s="10" t="n">
        <v>66</v>
      </c>
      <c r="C25" s="10" t="n">
        <v>47</v>
      </c>
      <c r="D25" s="10" t="n">
        <v>19</v>
      </c>
      <c r="E25" s="11" t="n">
        <v>0.712</v>
      </c>
      <c r="F25" s="11" t="n">
        <v>0.288</v>
      </c>
      <c r="G25" s="10" t="n">
        <v>178</v>
      </c>
      <c r="H25" s="10" t="n">
        <v>133</v>
      </c>
      <c r="I25" s="10" t="n">
        <v>45</v>
      </c>
      <c r="J25" s="12" t="n">
        <f aca="false">G25/B25</f>
        <v>2.6969696969697</v>
      </c>
      <c r="K25" s="13" t="n">
        <f aca="false">IF(G25&gt;0,H25*100/G25,0)</f>
        <v>74.7191011235955</v>
      </c>
      <c r="L25" s="13" t="n">
        <f aca="false">IF(G25&gt;0,I25*100/G25,0)</f>
        <v>25.2808988764045</v>
      </c>
      <c r="M25" s="10" t="n">
        <v>4</v>
      </c>
      <c r="N25" s="10" t="n">
        <v>3</v>
      </c>
      <c r="O25" s="10" t="n">
        <v>1</v>
      </c>
      <c r="P25" s="12" t="n">
        <f aca="false">IF(B25&gt;0,M25/B25,0)</f>
        <v>0.0606060606060606</v>
      </c>
      <c r="Q25" s="13" t="n">
        <f aca="false">IF(M25&gt;0,N25*100/M25,0)</f>
        <v>75</v>
      </c>
      <c r="R25" s="13" t="n">
        <f aca="false">IF(M25&gt;0,O25*100/M25,0)</f>
        <v>25</v>
      </c>
    </row>
    <row r="26" customFormat="false" ht="15.75" hidden="false" customHeight="true" outlineLevel="0" collapsed="false">
      <c r="A26" s="14" t="s">
        <v>48</v>
      </c>
      <c r="B26" s="15" t="n">
        <v>10</v>
      </c>
      <c r="C26" s="15" t="n">
        <v>5</v>
      </c>
      <c r="D26" s="15" t="n">
        <v>5</v>
      </c>
      <c r="E26" s="16" t="n">
        <v>0.5</v>
      </c>
      <c r="F26" s="16" t="n">
        <v>0.5</v>
      </c>
      <c r="G26" s="15" t="n">
        <v>1</v>
      </c>
      <c r="H26" s="15" t="n">
        <v>1</v>
      </c>
      <c r="I26" s="15" t="n">
        <v>0</v>
      </c>
      <c r="J26" s="17" t="n">
        <f aca="false">G26/B26</f>
        <v>0.1</v>
      </c>
      <c r="K26" s="18" t="n">
        <f aca="false">IF(G26&gt;0,H26*100/G26,0)</f>
        <v>100</v>
      </c>
      <c r="L26" s="18" t="n">
        <f aca="false">IF(G26&gt;0,I26*100/G26,0)</f>
        <v>0</v>
      </c>
      <c r="M26" s="15" t="n">
        <v>0</v>
      </c>
      <c r="N26" s="15" t="n">
        <v>0</v>
      </c>
      <c r="O26" s="15" t="n">
        <v>0</v>
      </c>
      <c r="P26" s="17" t="n">
        <f aca="false">IF(B26&gt;0,M26/B26,0)</f>
        <v>0</v>
      </c>
      <c r="Q26" s="18" t="n">
        <f aca="false">IF(M26&gt;0,N26*100/M26,0)</f>
        <v>0</v>
      </c>
      <c r="R26" s="18" t="n">
        <f aca="false">IF(M26&gt;0,O26*100/M26,0)</f>
        <v>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16" min="2" style="0" width="9"/>
  </cols>
  <sheetData>
    <row r="1" customFormat="false" ht="25.5" hidden="false" customHeight="true" outlineLevel="0" collapsed="false">
      <c r="A1" s="1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customFormat="false" ht="15.75" hidden="false" customHeight="true" outlineLevel="0" collapsed="false">
      <c r="A2" s="3" t="s">
        <v>50</v>
      </c>
    </row>
    <row r="3" customFormat="false" ht="15.75" hidden="false" customHeight="true" outlineLevel="0" collapsed="false">
      <c r="A3" s="3" t="s">
        <v>1</v>
      </c>
    </row>
    <row r="4" customFormat="false" ht="36" hidden="false" customHeight="true" outlineLevel="0" collapsed="false">
      <c r="A4" s="4" t="s">
        <v>2</v>
      </c>
      <c r="B4" s="5" t="s">
        <v>51</v>
      </c>
      <c r="C4" s="5" t="s">
        <v>52</v>
      </c>
      <c r="D4" s="5" t="s">
        <v>53</v>
      </c>
      <c r="E4" s="5" t="s">
        <v>54</v>
      </c>
      <c r="F4" s="5" t="s">
        <v>55</v>
      </c>
      <c r="G4" s="5" t="s">
        <v>56</v>
      </c>
      <c r="H4" s="5" t="s">
        <v>57</v>
      </c>
      <c r="I4" s="5" t="s">
        <v>58</v>
      </c>
      <c r="J4" s="5" t="s">
        <v>59</v>
      </c>
      <c r="K4" s="5" t="s">
        <v>60</v>
      </c>
      <c r="L4" s="5" t="s">
        <v>61</v>
      </c>
      <c r="M4" s="5" t="s">
        <v>62</v>
      </c>
      <c r="N4" s="5" t="s">
        <v>63</v>
      </c>
      <c r="O4" s="5" t="s">
        <v>64</v>
      </c>
      <c r="P4" s="5" t="s">
        <v>65</v>
      </c>
    </row>
    <row r="5" customFormat="false" ht="15.75" hidden="false" customHeight="true" outlineLevel="0" collapsed="false">
      <c r="A5" s="9" t="s">
        <v>27</v>
      </c>
      <c r="B5" s="10" t="n">
        <v>635</v>
      </c>
      <c r="C5" s="10" t="n">
        <v>567</v>
      </c>
      <c r="D5" s="10" t="n">
        <f aca="false">SUM(B5:C5)</f>
        <v>1202</v>
      </c>
      <c r="E5" s="10" t="n">
        <v>776</v>
      </c>
      <c r="F5" s="10" t="n">
        <v>626</v>
      </c>
      <c r="G5" s="10" t="n">
        <f aca="false">SUM(E5:F5)</f>
        <v>1402</v>
      </c>
      <c r="H5" s="10" t="n">
        <v>784</v>
      </c>
      <c r="I5" s="10" t="n">
        <v>679</v>
      </c>
      <c r="J5" s="10" t="n">
        <f aca="false">SUM(H5:I5)</f>
        <v>1463</v>
      </c>
      <c r="K5" s="10" t="n">
        <v>716</v>
      </c>
      <c r="L5" s="10" t="n">
        <v>598</v>
      </c>
      <c r="M5" s="10" t="n">
        <f aca="false">SUM(K5:L5)</f>
        <v>1314</v>
      </c>
      <c r="N5" s="10" t="n">
        <v>619</v>
      </c>
      <c r="O5" s="10" t="n">
        <v>501</v>
      </c>
      <c r="P5" s="10" t="n">
        <f aca="false">SUM(N5:O5)</f>
        <v>1120</v>
      </c>
    </row>
    <row r="6" customFormat="false" ht="15.75" hidden="false" customHeight="true" outlineLevel="0" collapsed="false">
      <c r="A6" s="14" t="s">
        <v>66</v>
      </c>
      <c r="B6" s="15" t="n">
        <v>433</v>
      </c>
      <c r="C6" s="15" t="n">
        <v>489</v>
      </c>
      <c r="D6" s="15" t="n">
        <f aca="false">SUM(B6:C6)</f>
        <v>922</v>
      </c>
      <c r="E6" s="15" t="n">
        <v>429</v>
      </c>
      <c r="F6" s="15" t="n">
        <v>506</v>
      </c>
      <c r="G6" s="15" t="n">
        <f aca="false">SUM(E6:F6)</f>
        <v>935</v>
      </c>
      <c r="H6" s="15" t="n">
        <v>429</v>
      </c>
      <c r="I6" s="15" t="n">
        <v>538</v>
      </c>
      <c r="J6" s="15" t="n">
        <f aca="false">SUM(H6:I6)</f>
        <v>967</v>
      </c>
      <c r="K6" s="15" t="n">
        <v>419</v>
      </c>
      <c r="L6" s="15" t="n">
        <v>552</v>
      </c>
      <c r="M6" s="15" t="n">
        <f aca="false">SUM(K6:L6)</f>
        <v>971</v>
      </c>
      <c r="N6" s="15" t="n">
        <v>161</v>
      </c>
      <c r="O6" s="15" t="n">
        <v>189</v>
      </c>
      <c r="P6" s="15" t="n">
        <f aca="false">SUM(N6:O6)</f>
        <v>350</v>
      </c>
    </row>
    <row r="7" customFormat="false" ht="15.75" hidden="false" customHeight="true" outlineLevel="0" collapsed="false">
      <c r="A7" s="9" t="s">
        <v>29</v>
      </c>
      <c r="B7" s="10" t="n">
        <v>221</v>
      </c>
      <c r="C7" s="10" t="n">
        <v>172</v>
      </c>
      <c r="D7" s="10" t="n">
        <f aca="false">SUM(B7:C7)</f>
        <v>393</v>
      </c>
      <c r="E7" s="10" t="n">
        <v>67</v>
      </c>
      <c r="F7" s="10" t="n">
        <v>62</v>
      </c>
      <c r="G7" s="10" t="n">
        <f aca="false">SUM(E7:F7)</f>
        <v>129</v>
      </c>
      <c r="H7" s="10" t="n">
        <v>46</v>
      </c>
      <c r="I7" s="10" t="n">
        <v>43</v>
      </c>
      <c r="J7" s="10" t="n">
        <f aca="false">SUM(H7:I7)</f>
        <v>89</v>
      </c>
      <c r="K7" s="10" t="n">
        <v>36</v>
      </c>
      <c r="L7" s="10" t="n">
        <v>30</v>
      </c>
      <c r="M7" s="10" t="n">
        <f aca="false">SUM(K7:L7)</f>
        <v>66</v>
      </c>
      <c r="N7" s="10" t="n">
        <v>16</v>
      </c>
      <c r="O7" s="10" t="n">
        <v>12</v>
      </c>
      <c r="P7" s="10" t="n">
        <f aca="false">SUM(N7:O7)</f>
        <v>28</v>
      </c>
    </row>
    <row r="8" customFormat="false" ht="15.75" hidden="false" customHeight="true" outlineLevel="0" collapsed="false">
      <c r="A8" s="14" t="s">
        <v>30</v>
      </c>
      <c r="B8" s="15" t="n">
        <v>0</v>
      </c>
      <c r="C8" s="15" t="n">
        <v>0</v>
      </c>
      <c r="D8" s="15" t="n">
        <f aca="false">SUM(B8:C8)</f>
        <v>0</v>
      </c>
      <c r="E8" s="15" t="n">
        <v>0</v>
      </c>
      <c r="F8" s="15" t="n">
        <v>0</v>
      </c>
      <c r="G8" s="15" t="n">
        <f aca="false">SUM(E8:F8)</f>
        <v>0</v>
      </c>
      <c r="H8" s="15" t="n">
        <v>0</v>
      </c>
      <c r="I8" s="15" t="n">
        <v>0</v>
      </c>
      <c r="J8" s="15" t="n">
        <f aca="false">SUM(H8:I8)</f>
        <v>0</v>
      </c>
      <c r="K8" s="15" t="n">
        <v>0</v>
      </c>
      <c r="L8" s="15" t="n">
        <v>0</v>
      </c>
      <c r="M8" s="15" t="n">
        <f aca="false">SUM(K8:L8)</f>
        <v>0</v>
      </c>
      <c r="N8" s="15" t="n">
        <v>244</v>
      </c>
      <c r="O8" s="15" t="n">
        <v>396</v>
      </c>
      <c r="P8" s="15" t="n">
        <f aca="false">SUM(N8:O8)</f>
        <v>640</v>
      </c>
    </row>
    <row r="9" customFormat="false" ht="15.75" hidden="false" customHeight="true" outlineLevel="0" collapsed="false">
      <c r="A9" s="9" t="s">
        <v>31</v>
      </c>
      <c r="B9" s="10" t="n">
        <v>12</v>
      </c>
      <c r="C9" s="10" t="n">
        <v>8</v>
      </c>
      <c r="D9" s="10" t="n">
        <f aca="false">SUM(B9:C9)</f>
        <v>20</v>
      </c>
      <c r="E9" s="10" t="n">
        <v>44</v>
      </c>
      <c r="F9" s="10" t="n">
        <v>40</v>
      </c>
      <c r="G9" s="10" t="n">
        <f aca="false">SUM(E9:F9)</f>
        <v>84</v>
      </c>
      <c r="H9" s="10" t="n">
        <v>72</v>
      </c>
      <c r="I9" s="10" t="n">
        <v>65</v>
      </c>
      <c r="J9" s="10" t="n">
        <f aca="false">SUM(H9:I9)</f>
        <v>137</v>
      </c>
      <c r="K9" s="10" t="n">
        <v>67</v>
      </c>
      <c r="L9" s="10" t="n">
        <v>62</v>
      </c>
      <c r="M9" s="10" t="n">
        <f aca="false">SUM(K9:L9)</f>
        <v>129</v>
      </c>
      <c r="N9" s="10" t="n">
        <v>59</v>
      </c>
      <c r="O9" s="10" t="n">
        <v>49</v>
      </c>
      <c r="P9" s="10" t="n">
        <f aca="false">SUM(N9:O9)</f>
        <v>108</v>
      </c>
    </row>
    <row r="10" customFormat="false" ht="15.75" hidden="false" customHeight="true" outlineLevel="0" collapsed="false">
      <c r="A10" s="14" t="s">
        <v>32</v>
      </c>
      <c r="B10" s="15" t="n">
        <v>215</v>
      </c>
      <c r="C10" s="15" t="n">
        <v>282</v>
      </c>
      <c r="D10" s="15" t="n">
        <f aca="false">SUM(B10:C10)</f>
        <v>497</v>
      </c>
      <c r="E10" s="15" t="n">
        <v>313</v>
      </c>
      <c r="F10" s="15" t="n">
        <v>404</v>
      </c>
      <c r="G10" s="15" t="n">
        <f aca="false">SUM(E10:F10)</f>
        <v>717</v>
      </c>
      <c r="H10" s="15" t="n">
        <v>384</v>
      </c>
      <c r="I10" s="15" t="n">
        <v>485</v>
      </c>
      <c r="J10" s="15" t="n">
        <f aca="false">SUM(H10:I10)</f>
        <v>869</v>
      </c>
      <c r="K10" s="15" t="n">
        <v>413</v>
      </c>
      <c r="L10" s="15" t="n">
        <v>491</v>
      </c>
      <c r="M10" s="15" t="n">
        <f aca="false">SUM(K10:L10)</f>
        <v>904</v>
      </c>
      <c r="N10" s="15" t="n">
        <v>445</v>
      </c>
      <c r="O10" s="15" t="n">
        <v>514</v>
      </c>
      <c r="P10" s="15" t="n">
        <f aca="false">SUM(N10:O10)</f>
        <v>959</v>
      </c>
    </row>
    <row r="11" customFormat="false" ht="15.75" hidden="false" customHeight="true" outlineLevel="0" collapsed="false">
      <c r="A11" s="9" t="s">
        <v>33</v>
      </c>
      <c r="B11" s="10" t="n">
        <v>21</v>
      </c>
      <c r="C11" s="10" t="n">
        <v>7</v>
      </c>
      <c r="D11" s="10" t="n">
        <f aca="false">SUM(B11:C11)</f>
        <v>28</v>
      </c>
      <c r="E11" s="10" t="n">
        <v>17</v>
      </c>
      <c r="F11" s="10" t="n">
        <v>6</v>
      </c>
      <c r="G11" s="10" t="n">
        <f aca="false">SUM(E11:F11)</f>
        <v>23</v>
      </c>
      <c r="H11" s="10" t="n">
        <v>15</v>
      </c>
      <c r="I11" s="10" t="n">
        <v>6</v>
      </c>
      <c r="J11" s="10" t="n">
        <f aca="false">SUM(H11:I11)</f>
        <v>21</v>
      </c>
      <c r="K11" s="10" t="n">
        <v>15</v>
      </c>
      <c r="L11" s="10" t="n">
        <v>6</v>
      </c>
      <c r="M11" s="10" t="n">
        <f aca="false">SUM(K11:L11)</f>
        <v>21</v>
      </c>
      <c r="N11" s="10" t="n">
        <v>12</v>
      </c>
      <c r="O11" s="10" t="n">
        <v>6</v>
      </c>
      <c r="P11" s="10" t="n">
        <f aca="false">SUM(N11:O11)</f>
        <v>18</v>
      </c>
    </row>
    <row r="12" customFormat="false" ht="15.75" hidden="false" customHeight="true" outlineLevel="0" collapsed="false">
      <c r="A12" s="14" t="s">
        <v>34</v>
      </c>
      <c r="B12" s="15" t="n">
        <v>483</v>
      </c>
      <c r="C12" s="15" t="n">
        <v>269</v>
      </c>
      <c r="D12" s="15" t="n">
        <f aca="false">SUM(B12:C12)</f>
        <v>752</v>
      </c>
      <c r="E12" s="15" t="n">
        <v>483</v>
      </c>
      <c r="F12" s="15" t="n">
        <v>269</v>
      </c>
      <c r="G12" s="15" t="n">
        <f aca="false">SUM(E12:F12)</f>
        <v>752</v>
      </c>
      <c r="H12" s="15" t="n">
        <v>484</v>
      </c>
      <c r="I12" s="15" t="n">
        <v>270</v>
      </c>
      <c r="J12" s="15" t="n">
        <f aca="false">SUM(H12:I12)</f>
        <v>754</v>
      </c>
      <c r="K12" s="15" t="n">
        <v>485</v>
      </c>
      <c r="L12" s="15" t="n">
        <v>281</v>
      </c>
      <c r="M12" s="15" t="n">
        <f aca="false">SUM(K12:L12)</f>
        <v>766</v>
      </c>
      <c r="N12" s="15" t="n">
        <v>469</v>
      </c>
      <c r="O12" s="15" t="n">
        <v>281</v>
      </c>
      <c r="P12" s="15" t="n">
        <f aca="false">SUM(N12:O12)</f>
        <v>750</v>
      </c>
    </row>
    <row r="13" customFormat="false" ht="15.75" hidden="false" customHeight="true" outlineLevel="0" collapsed="false">
      <c r="A13" s="9" t="s">
        <v>67</v>
      </c>
      <c r="B13" s="10" t="n">
        <v>0</v>
      </c>
      <c r="C13" s="10" t="n">
        <v>1</v>
      </c>
      <c r="D13" s="10" t="n">
        <f aca="false">SUM(B13:C13)</f>
        <v>1</v>
      </c>
      <c r="E13" s="10" t="n">
        <v>0</v>
      </c>
      <c r="F13" s="10" t="n">
        <v>1</v>
      </c>
      <c r="G13" s="10" t="n">
        <f aca="false">SUM(E13:F13)</f>
        <v>1</v>
      </c>
      <c r="H13" s="10" t="n">
        <v>0</v>
      </c>
      <c r="I13" s="10" t="n">
        <v>1</v>
      </c>
      <c r="J13" s="10" t="n">
        <f aca="false">SUM(H13:I13)</f>
        <v>1</v>
      </c>
      <c r="K13" s="10" t="n">
        <v>0</v>
      </c>
      <c r="L13" s="10" t="n">
        <v>1</v>
      </c>
      <c r="M13" s="10" t="n">
        <f aca="false">SUM(K13:L13)</f>
        <v>1</v>
      </c>
      <c r="N13" s="10" t="n">
        <v>0</v>
      </c>
      <c r="O13" s="10" t="n">
        <v>0</v>
      </c>
      <c r="P13" s="10" t="n">
        <f aca="false">SUM(N13:O13)</f>
        <v>0</v>
      </c>
    </row>
    <row r="14" customFormat="false" ht="15.75" hidden="false" customHeight="true" outlineLevel="0" collapsed="false">
      <c r="A14" s="14" t="s">
        <v>35</v>
      </c>
      <c r="B14" s="15" t="n">
        <v>30</v>
      </c>
      <c r="C14" s="15" t="n">
        <v>2</v>
      </c>
      <c r="D14" s="15" t="n">
        <f aca="false">SUM(B14:C14)</f>
        <v>32</v>
      </c>
      <c r="E14" s="15" t="n">
        <v>29</v>
      </c>
      <c r="F14" s="15" t="n">
        <v>2</v>
      </c>
      <c r="G14" s="15" t="n">
        <f aca="false">SUM(E14:F14)</f>
        <v>31</v>
      </c>
      <c r="H14" s="15" t="n">
        <v>30</v>
      </c>
      <c r="I14" s="15" t="n">
        <v>2</v>
      </c>
      <c r="J14" s="15" t="n">
        <f aca="false">SUM(H14:I14)</f>
        <v>32</v>
      </c>
      <c r="K14" s="15" t="n">
        <v>34</v>
      </c>
      <c r="L14" s="15" t="n">
        <v>2</v>
      </c>
      <c r="M14" s="15" t="n">
        <f aca="false">SUM(K14:L14)</f>
        <v>36</v>
      </c>
      <c r="N14" s="15" t="n">
        <v>33</v>
      </c>
      <c r="O14" s="15" t="n">
        <v>2</v>
      </c>
      <c r="P14" s="15" t="n">
        <f aca="false">SUM(N14:O14)</f>
        <v>35</v>
      </c>
    </row>
    <row r="15" customFormat="false" ht="15.75" hidden="false" customHeight="true" outlineLevel="0" collapsed="false">
      <c r="A15" s="9" t="s">
        <v>36</v>
      </c>
      <c r="B15" s="10" t="n">
        <v>20</v>
      </c>
      <c r="C15" s="10" t="n">
        <v>16</v>
      </c>
      <c r="D15" s="10" t="n">
        <f aca="false">SUM(B15:C15)</f>
        <v>36</v>
      </c>
      <c r="E15" s="10" t="n">
        <v>18</v>
      </c>
      <c r="F15" s="10" t="n">
        <v>15</v>
      </c>
      <c r="G15" s="10" t="n">
        <f aca="false">SUM(E15:F15)</f>
        <v>33</v>
      </c>
      <c r="H15" s="10" t="n">
        <v>17</v>
      </c>
      <c r="I15" s="10" t="n">
        <v>15</v>
      </c>
      <c r="J15" s="10" t="n">
        <f aca="false">SUM(H15:I15)</f>
        <v>32</v>
      </c>
      <c r="K15" s="10" t="n">
        <v>16</v>
      </c>
      <c r="L15" s="10" t="n">
        <v>14</v>
      </c>
      <c r="M15" s="10" t="n">
        <f aca="false">SUM(K15:L15)</f>
        <v>30</v>
      </c>
      <c r="N15" s="10" t="n">
        <v>15</v>
      </c>
      <c r="O15" s="10" t="n">
        <v>14</v>
      </c>
      <c r="P15" s="10" t="n">
        <f aca="false">SUM(N15:O15)</f>
        <v>29</v>
      </c>
    </row>
    <row r="16" customFormat="false" ht="15.75" hidden="false" customHeight="true" outlineLevel="0" collapsed="false">
      <c r="A16" s="14" t="s">
        <v>37</v>
      </c>
      <c r="B16" s="15" t="n">
        <v>318</v>
      </c>
      <c r="C16" s="15" t="n">
        <v>365</v>
      </c>
      <c r="D16" s="15" t="n">
        <f aca="false">SUM(B16:C16)</f>
        <v>683</v>
      </c>
      <c r="E16" s="15" t="n">
        <v>331</v>
      </c>
      <c r="F16" s="15" t="n">
        <v>375</v>
      </c>
      <c r="G16" s="15" t="n">
        <f aca="false">SUM(E16:F16)</f>
        <v>706</v>
      </c>
      <c r="H16" s="15" t="n">
        <v>420</v>
      </c>
      <c r="I16" s="15" t="n">
        <v>505</v>
      </c>
      <c r="J16" s="15" t="n">
        <f aca="false">SUM(H16:I16)</f>
        <v>925</v>
      </c>
      <c r="K16" s="15" t="n">
        <v>379</v>
      </c>
      <c r="L16" s="15" t="n">
        <v>462</v>
      </c>
      <c r="M16" s="15" t="n">
        <f aca="false">SUM(K16:L16)</f>
        <v>841</v>
      </c>
      <c r="N16" s="15" t="n">
        <v>360</v>
      </c>
      <c r="O16" s="15" t="n">
        <v>444</v>
      </c>
      <c r="P16" s="15" t="n">
        <f aca="false">SUM(N16:O16)</f>
        <v>804</v>
      </c>
    </row>
    <row r="17" customFormat="false" ht="15.75" hidden="false" customHeight="true" outlineLevel="0" collapsed="false">
      <c r="A17" s="9" t="s">
        <v>38</v>
      </c>
      <c r="B17" s="10" t="n">
        <v>81</v>
      </c>
      <c r="C17" s="10" t="n">
        <v>99</v>
      </c>
      <c r="D17" s="10" t="n">
        <f aca="false">SUM(B17:C17)</f>
        <v>180</v>
      </c>
      <c r="E17" s="10" t="n">
        <v>110</v>
      </c>
      <c r="F17" s="10" t="n">
        <v>137</v>
      </c>
      <c r="G17" s="10" t="n">
        <f aca="false">SUM(E17:F17)</f>
        <v>247</v>
      </c>
      <c r="H17" s="10" t="n">
        <v>14</v>
      </c>
      <c r="I17" s="10" t="n">
        <v>24</v>
      </c>
      <c r="J17" s="10" t="n">
        <f aca="false">SUM(H17:I17)</f>
        <v>38</v>
      </c>
      <c r="K17" s="10" t="n">
        <v>5</v>
      </c>
      <c r="L17" s="10" t="n">
        <v>10</v>
      </c>
      <c r="M17" s="10" t="n">
        <f aca="false">SUM(K17:L17)</f>
        <v>15</v>
      </c>
      <c r="N17" s="10" t="n">
        <v>3</v>
      </c>
      <c r="O17" s="10" t="n">
        <v>3</v>
      </c>
      <c r="P17" s="10" t="n">
        <f aca="false">SUM(N17:O17)</f>
        <v>6</v>
      </c>
    </row>
    <row r="18" customFormat="false" ht="15.75" hidden="false" customHeight="true" outlineLevel="0" collapsed="false">
      <c r="A18" s="14" t="s">
        <v>39</v>
      </c>
      <c r="B18" s="15" t="n">
        <v>0</v>
      </c>
      <c r="C18" s="15" t="n">
        <v>0</v>
      </c>
      <c r="D18" s="15" t="n">
        <f aca="false">SUM(B18:C18)</f>
        <v>0</v>
      </c>
      <c r="E18" s="15" t="n">
        <v>0</v>
      </c>
      <c r="F18" s="15" t="n">
        <v>0</v>
      </c>
      <c r="G18" s="15" t="n">
        <f aca="false">SUM(E18:F18)</f>
        <v>0</v>
      </c>
      <c r="H18" s="15" t="n">
        <v>0</v>
      </c>
      <c r="I18" s="15" t="n">
        <v>0</v>
      </c>
      <c r="J18" s="15" t="n">
        <f aca="false">SUM(H18:I18)</f>
        <v>0</v>
      </c>
      <c r="K18" s="15" t="n">
        <v>0</v>
      </c>
      <c r="L18" s="15" t="n">
        <v>0</v>
      </c>
      <c r="M18" s="15" t="n">
        <f aca="false">SUM(K18:L18)</f>
        <v>0</v>
      </c>
      <c r="N18" s="15" t="n">
        <v>1</v>
      </c>
      <c r="O18" s="15" t="n">
        <v>1</v>
      </c>
      <c r="P18" s="15" t="n">
        <f aca="false">SUM(N18:O18)</f>
        <v>2</v>
      </c>
    </row>
    <row r="19" customFormat="false" ht="15.75" hidden="false" customHeight="true" outlineLevel="0" collapsed="false">
      <c r="A19" s="9" t="s">
        <v>41</v>
      </c>
      <c r="B19" s="10" t="n">
        <v>65</v>
      </c>
      <c r="C19" s="10" t="n">
        <v>22</v>
      </c>
      <c r="D19" s="10" t="n">
        <f aca="false">SUM(B19:C19)</f>
        <v>87</v>
      </c>
      <c r="E19" s="10" t="n">
        <v>67</v>
      </c>
      <c r="F19" s="10" t="n">
        <v>28</v>
      </c>
      <c r="G19" s="10" t="n">
        <f aca="false">SUM(E19:F19)</f>
        <v>95</v>
      </c>
      <c r="H19" s="10" t="n">
        <v>75</v>
      </c>
      <c r="I19" s="10" t="n">
        <v>29</v>
      </c>
      <c r="J19" s="10" t="n">
        <f aca="false">SUM(H19:I19)</f>
        <v>104</v>
      </c>
      <c r="K19" s="10" t="n">
        <v>71</v>
      </c>
      <c r="L19" s="10" t="n">
        <v>29</v>
      </c>
      <c r="M19" s="10" t="n">
        <f aca="false">SUM(K19:L19)</f>
        <v>100</v>
      </c>
      <c r="N19" s="10" t="n">
        <v>55</v>
      </c>
      <c r="O19" s="10" t="n">
        <v>24</v>
      </c>
      <c r="P19" s="10" t="n">
        <f aca="false">SUM(N19:O19)</f>
        <v>79</v>
      </c>
    </row>
    <row r="20" customFormat="false" ht="15.75" hidden="false" customHeight="true" outlineLevel="0" collapsed="false">
      <c r="A20" s="14" t="s">
        <v>42</v>
      </c>
      <c r="B20" s="15" t="n">
        <v>0</v>
      </c>
      <c r="C20" s="15" t="n">
        <v>0</v>
      </c>
      <c r="D20" s="15" t="n">
        <f aca="false">SUM(B20:C20)</f>
        <v>0</v>
      </c>
      <c r="E20" s="15" t="n">
        <v>0</v>
      </c>
      <c r="F20" s="15" t="n">
        <v>0</v>
      </c>
      <c r="G20" s="15" t="n">
        <f aca="false">SUM(E20:F20)</f>
        <v>0</v>
      </c>
      <c r="H20" s="15" t="n">
        <v>0</v>
      </c>
      <c r="I20" s="15" t="n">
        <v>0</v>
      </c>
      <c r="J20" s="15" t="n">
        <f aca="false">SUM(H20:I20)</f>
        <v>0</v>
      </c>
      <c r="K20" s="15" t="n">
        <v>51</v>
      </c>
      <c r="L20" s="15" t="n">
        <v>68</v>
      </c>
      <c r="M20" s="15" t="n">
        <f aca="false">SUM(K20:L20)</f>
        <v>119</v>
      </c>
      <c r="N20" s="15" t="n">
        <v>91</v>
      </c>
      <c r="O20" s="15" t="n">
        <v>132</v>
      </c>
      <c r="P20" s="15" t="n">
        <f aca="false">SUM(N20:O20)</f>
        <v>223</v>
      </c>
    </row>
    <row r="21" customFormat="false" ht="15.75" hidden="false" customHeight="true" outlineLevel="0" collapsed="false">
      <c r="A21" s="9" t="s">
        <v>43</v>
      </c>
      <c r="B21" s="10" t="n">
        <v>0</v>
      </c>
      <c r="C21" s="10" t="n">
        <v>0</v>
      </c>
      <c r="D21" s="10" t="n">
        <f aca="false">SUM(B21:C21)</f>
        <v>0</v>
      </c>
      <c r="E21" s="10" t="n">
        <v>0</v>
      </c>
      <c r="F21" s="10" t="n">
        <v>0</v>
      </c>
      <c r="G21" s="10" t="n">
        <f aca="false">SUM(E21:F21)</f>
        <v>0</v>
      </c>
      <c r="H21" s="10" t="n">
        <v>0</v>
      </c>
      <c r="I21" s="10" t="n">
        <v>0</v>
      </c>
      <c r="J21" s="10" t="n">
        <f aca="false">SUM(H21:I21)</f>
        <v>0</v>
      </c>
      <c r="K21" s="10" t="n">
        <v>17</v>
      </c>
      <c r="L21" s="10" t="n">
        <v>24</v>
      </c>
      <c r="M21" s="10" t="n">
        <f aca="false">SUM(K21:L21)</f>
        <v>41</v>
      </c>
      <c r="N21" s="10" t="n">
        <v>112</v>
      </c>
      <c r="O21" s="10" t="n">
        <v>133</v>
      </c>
      <c r="P21" s="10" t="n">
        <f aca="false">SUM(N21:O21)</f>
        <v>245</v>
      </c>
    </row>
    <row r="22" customFormat="false" ht="15.75" hidden="false" customHeight="true" outlineLevel="0" collapsed="false">
      <c r="A22" s="14" t="s">
        <v>44</v>
      </c>
      <c r="B22" s="15" t="n">
        <v>33</v>
      </c>
      <c r="C22" s="15" t="n">
        <v>31</v>
      </c>
      <c r="D22" s="15" t="n">
        <f aca="false">SUM(B22:C22)</f>
        <v>64</v>
      </c>
      <c r="E22" s="15" t="n">
        <v>24</v>
      </c>
      <c r="F22" s="15" t="n">
        <v>24</v>
      </c>
      <c r="G22" s="15" t="n">
        <f aca="false">SUM(E22:F22)</f>
        <v>48</v>
      </c>
      <c r="H22" s="15" t="n">
        <v>22</v>
      </c>
      <c r="I22" s="15" t="n">
        <v>19</v>
      </c>
      <c r="J22" s="15" t="n">
        <f aca="false">SUM(H22:I22)</f>
        <v>41</v>
      </c>
      <c r="K22" s="15" t="n">
        <v>12</v>
      </c>
      <c r="L22" s="15" t="n">
        <v>18</v>
      </c>
      <c r="M22" s="15" t="n">
        <f aca="false">SUM(K22:L22)</f>
        <v>30</v>
      </c>
      <c r="N22" s="15" t="n">
        <v>10</v>
      </c>
      <c r="O22" s="15" t="n">
        <v>13</v>
      </c>
      <c r="P22" s="15" t="n">
        <f aca="false">SUM(N22:O22)</f>
        <v>23</v>
      </c>
    </row>
    <row r="23" customFormat="false" ht="15.75" hidden="false" customHeight="true" outlineLevel="0" collapsed="false">
      <c r="A23" s="9" t="s">
        <v>68</v>
      </c>
      <c r="B23" s="10" t="n">
        <v>0</v>
      </c>
      <c r="C23" s="10" t="n">
        <v>1</v>
      </c>
      <c r="D23" s="10" t="n">
        <f aca="false">SUM(B23:C23)</f>
        <v>1</v>
      </c>
      <c r="E23" s="10" t="n">
        <v>0</v>
      </c>
      <c r="F23" s="10" t="n">
        <v>1</v>
      </c>
      <c r="G23" s="10" t="n">
        <f aca="false">SUM(E23:F23)</f>
        <v>1</v>
      </c>
      <c r="H23" s="10" t="n">
        <v>0</v>
      </c>
      <c r="I23" s="10" t="n">
        <v>0</v>
      </c>
      <c r="J23" s="10" t="n">
        <f aca="false">SUM(H23:I23)</f>
        <v>0</v>
      </c>
      <c r="K23" s="10" t="n">
        <v>0</v>
      </c>
      <c r="L23" s="10" t="n">
        <v>0</v>
      </c>
      <c r="M23" s="10" t="n">
        <f aca="false">SUM(K23:L23)</f>
        <v>0</v>
      </c>
      <c r="N23" s="10" t="n">
        <v>0</v>
      </c>
      <c r="O23" s="10" t="n">
        <v>0</v>
      </c>
      <c r="P23" s="10" t="n">
        <f aca="false">SUM(N23:O23)</f>
        <v>0</v>
      </c>
    </row>
    <row r="24" customFormat="false" ht="15.75" hidden="false" customHeight="true" outlineLevel="0" collapsed="false">
      <c r="A24" s="14" t="s">
        <v>45</v>
      </c>
      <c r="B24" s="15" t="n">
        <v>722</v>
      </c>
      <c r="C24" s="15" t="n">
        <v>760</v>
      </c>
      <c r="D24" s="15" t="n">
        <f aca="false">SUM(B24:C24)</f>
        <v>1482</v>
      </c>
      <c r="E24" s="15" t="n">
        <v>705</v>
      </c>
      <c r="F24" s="15" t="n">
        <v>743</v>
      </c>
      <c r="G24" s="15" t="n">
        <f aca="false">SUM(E24:F24)</f>
        <v>1448</v>
      </c>
      <c r="H24" s="15" t="n">
        <v>708</v>
      </c>
      <c r="I24" s="15" t="n">
        <v>752</v>
      </c>
      <c r="J24" s="15" t="n">
        <f aca="false">SUM(H24:I24)</f>
        <v>1460</v>
      </c>
      <c r="K24" s="15" t="n">
        <v>705</v>
      </c>
      <c r="L24" s="15" t="n">
        <v>772</v>
      </c>
      <c r="M24" s="15" t="n">
        <f aca="false">SUM(K24:L24)</f>
        <v>1477</v>
      </c>
      <c r="N24" s="15" t="n">
        <v>690</v>
      </c>
      <c r="O24" s="15" t="n">
        <v>749</v>
      </c>
      <c r="P24" s="15" t="n">
        <f aca="false">SUM(N24:O24)</f>
        <v>1439</v>
      </c>
    </row>
    <row r="25" customFormat="false" ht="15.75" hidden="false" customHeight="true" outlineLevel="0" collapsed="false">
      <c r="A25" s="9" t="s">
        <v>46</v>
      </c>
      <c r="B25" s="10" t="n">
        <v>11</v>
      </c>
      <c r="C25" s="10" t="n">
        <v>6</v>
      </c>
      <c r="D25" s="10" t="n">
        <f aca="false">SUM(B25:C25)</f>
        <v>17</v>
      </c>
      <c r="E25" s="10" t="n">
        <v>10</v>
      </c>
      <c r="F25" s="10" t="n">
        <v>5</v>
      </c>
      <c r="G25" s="10" t="n">
        <f aca="false">SUM(E25:F25)</f>
        <v>15</v>
      </c>
      <c r="H25" s="10" t="n">
        <v>10</v>
      </c>
      <c r="I25" s="10" t="n">
        <v>5</v>
      </c>
      <c r="J25" s="10" t="n">
        <f aca="false">SUM(H25:I25)</f>
        <v>15</v>
      </c>
      <c r="K25" s="10" t="n">
        <v>8</v>
      </c>
      <c r="L25" s="10" t="n">
        <v>4</v>
      </c>
      <c r="M25" s="10" t="n">
        <f aca="false">SUM(K25:L25)</f>
        <v>12</v>
      </c>
      <c r="N25" s="10" t="n">
        <v>7</v>
      </c>
      <c r="O25" s="10" t="n">
        <v>4</v>
      </c>
      <c r="P25" s="10" t="n">
        <f aca="false">SUM(N25:O25)</f>
        <v>11</v>
      </c>
    </row>
    <row r="26" customFormat="false" ht="15.75" hidden="false" customHeight="true" outlineLevel="0" collapsed="false">
      <c r="A26" s="14" t="s">
        <v>47</v>
      </c>
      <c r="B26" s="15" t="n">
        <v>39</v>
      </c>
      <c r="C26" s="15" t="n">
        <v>6</v>
      </c>
      <c r="D26" s="15" t="n">
        <f aca="false">SUM(B26:C26)</f>
        <v>45</v>
      </c>
      <c r="E26" s="15" t="n">
        <v>41</v>
      </c>
      <c r="F26" s="15" t="n">
        <v>9</v>
      </c>
      <c r="G26" s="15" t="n">
        <f aca="false">SUM(E26:F26)</f>
        <v>50</v>
      </c>
      <c r="H26" s="15" t="n">
        <v>43</v>
      </c>
      <c r="I26" s="15" t="n">
        <v>14</v>
      </c>
      <c r="J26" s="15" t="n">
        <f aca="false">SUM(H26:I26)</f>
        <v>57</v>
      </c>
      <c r="K26" s="15" t="n">
        <v>47</v>
      </c>
      <c r="L26" s="15" t="n">
        <v>20</v>
      </c>
      <c r="M26" s="15" t="n">
        <f aca="false">SUM(K26:L26)</f>
        <v>67</v>
      </c>
      <c r="N26" s="15" t="n">
        <v>47</v>
      </c>
      <c r="O26" s="15" t="n">
        <v>19</v>
      </c>
      <c r="P26" s="15" t="n">
        <f aca="false">SUM(N26:O26)</f>
        <v>66</v>
      </c>
    </row>
    <row r="27" customFormat="false" ht="15.75" hidden="false" customHeight="true" outlineLevel="0" collapsed="false">
      <c r="A27" s="9" t="s">
        <v>48</v>
      </c>
      <c r="B27" s="10" t="n">
        <v>6</v>
      </c>
      <c r="C27" s="10" t="n">
        <v>7</v>
      </c>
      <c r="D27" s="10" t="n">
        <f aca="false">SUM(B27:C27)</f>
        <v>13</v>
      </c>
      <c r="E27" s="10" t="n">
        <v>10</v>
      </c>
      <c r="F27" s="10" t="n">
        <v>9</v>
      </c>
      <c r="G27" s="10" t="n">
        <f aca="false">SUM(E27:F27)</f>
        <v>19</v>
      </c>
      <c r="H27" s="10" t="n">
        <v>11</v>
      </c>
      <c r="I27" s="10" t="n">
        <v>12</v>
      </c>
      <c r="J27" s="10" t="n">
        <f aca="false">SUM(H27:I27)</f>
        <v>23</v>
      </c>
      <c r="K27" s="10" t="n">
        <v>9</v>
      </c>
      <c r="L27" s="10" t="n">
        <v>9</v>
      </c>
      <c r="M27" s="10" t="n">
        <f aca="false">SUM(K27:L27)</f>
        <v>18</v>
      </c>
      <c r="N27" s="10" t="n">
        <v>5</v>
      </c>
      <c r="O27" s="10" t="n">
        <v>5</v>
      </c>
      <c r="P27" s="10" t="n">
        <f aca="false">SUM(N27:O27)</f>
        <v>10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2026-03-17T16:03:35Z</dcterms:created>
  <dc:creator>Universidad Complutense de Madrid</dc:creator>
  <dc:description>Datos de sexenios de investigación y transferencia del PDI de la UCM por categoría y sexo, y evolución 2021–2025.</dc:description>
  <dc:language>es-ES</dc:language>
  <cp:lastModifiedBy/>
  <dcterms:modified xsi:type="dcterms:W3CDTF">2026-03-17T16:03:35Z</dcterms:modified>
  <cp:revision>0</cp:revision>
  <dc:subject/>
  <dc:title>Sexenios UCM 2025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