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Transparencia\Portal\Bloque Económico-Financiero\Web\Gráficos_enlaces_documentos_WEB\Cuentas anuales\"/>
    </mc:Choice>
  </mc:AlternateContent>
  <bookViews>
    <workbookView xWindow="0" yWindow="0" windowWidth="28800" windowHeight="108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E28" i="1"/>
  <c r="D28" i="1"/>
  <c r="C28" i="1"/>
  <c r="B28" i="1"/>
  <c r="G27" i="1"/>
  <c r="H27" i="1" s="1"/>
  <c r="G26" i="1"/>
  <c r="H26" i="1" s="1"/>
  <c r="G25" i="1"/>
  <c r="H25" i="1" s="1"/>
  <c r="G24" i="1"/>
  <c r="H24" i="1" s="1"/>
  <c r="G23" i="1"/>
  <c r="H23" i="1" s="1"/>
  <c r="G22" i="1"/>
  <c r="H22" i="1" s="1"/>
  <c r="G21" i="1"/>
  <c r="H21" i="1" s="1"/>
  <c r="G20" i="1"/>
  <c r="H20" i="1" s="1"/>
  <c r="G19" i="1"/>
  <c r="H19" i="1" s="1"/>
  <c r="G18" i="1"/>
  <c r="H18" i="1" s="1"/>
  <c r="G17" i="1"/>
  <c r="H17" i="1" s="1"/>
  <c r="G16" i="1"/>
  <c r="H16" i="1" s="1"/>
  <c r="G15" i="1"/>
  <c r="H15" i="1" s="1"/>
  <c r="H14" i="1"/>
  <c r="G14" i="1"/>
  <c r="G13" i="1"/>
  <c r="H13" i="1" s="1"/>
  <c r="G12" i="1"/>
  <c r="H12" i="1" s="1"/>
  <c r="G11" i="1"/>
  <c r="H11" i="1" s="1"/>
  <c r="G10" i="1"/>
  <c r="H10" i="1" s="1"/>
  <c r="G9" i="1"/>
  <c r="H9" i="1" s="1"/>
  <c r="G8" i="1"/>
  <c r="H8" i="1" s="1"/>
  <c r="G7" i="1"/>
  <c r="H7" i="1" s="1"/>
  <c r="H6" i="1"/>
  <c r="G6" i="1"/>
  <c r="G28" i="1" l="1"/>
  <c r="H28" i="1" s="1"/>
</calcChain>
</file>

<file path=xl/sharedStrings.xml><?xml version="1.0" encoding="utf-8"?>
<sst xmlns="http://schemas.openxmlformats.org/spreadsheetml/2006/main" count="42" uniqueCount="39">
  <si>
    <t>DENOMINACIÓN</t>
  </si>
  <si>
    <t>CAPITAL CONCEDIDO</t>
  </si>
  <si>
    <t>SALDO VIVO EN CIRCULACIÓN AL COMIENZO DEL EJERCICIO</t>
  </si>
  <si>
    <t>AMORTIZACIONES</t>
  </si>
  <si>
    <t>DEVOLUCIONES</t>
  </si>
  <si>
    <t>PROGRAMA ANUAL DE ENDEUDAMIENTO (E)</t>
  </si>
  <si>
    <t>ENDEUDAMIENTO NETO</t>
  </si>
  <si>
    <t>SALDO VIVO EN CIRCULACIÓN AL FINAL DEL PERIODO</t>
  </si>
  <si>
    <t>TOTAL ACUMULADO AÑO</t>
  </si>
  <si>
    <t>(1)</t>
  </si>
  <si>
    <t>(2)</t>
  </si>
  <si>
    <t>(3)</t>
  </si>
  <si>
    <t>(4)</t>
  </si>
  <si>
    <t>(5) = (4) - (3) - (2)</t>
  </si>
  <si>
    <t>(5) = (1) + (4)</t>
  </si>
  <si>
    <t>CAMPUS EXCELENCIA 2009</t>
  </si>
  <si>
    <t>CAMPUS EXCELENCIA 2010</t>
  </si>
  <si>
    <t>PRESTAMO FGUCM</t>
  </si>
  <si>
    <t>F_INNPACTO 2012</t>
  </si>
  <si>
    <t>INFRAESTRUCTURAS 2009 UCMA08</t>
  </si>
  <si>
    <t>INFRAESTRUCTURAS 2015 UCMA15</t>
  </si>
  <si>
    <t>INFRAESTRUCTURAS 2018 EQC2018</t>
  </si>
  <si>
    <t>INFRAESTRUCTURAS 2019 EQC 2019</t>
  </si>
  <si>
    <t>INNOCAMPUS 2010 UPM CEI10</t>
  </si>
  <si>
    <t>MECANISMO UCM 2013-2023</t>
  </si>
  <si>
    <t>PR16/13 (ANTIC FEDER) CTQ2013</t>
  </si>
  <si>
    <t>PR19/13 (ANTIC.FEDER) SAF2013</t>
  </si>
  <si>
    <t>PR38/15 (FEDER)</t>
  </si>
  <si>
    <t>PR59/17 (FEDER) S2017/BMD</t>
  </si>
  <si>
    <t>PR9/16 (FEDER)</t>
  </si>
  <si>
    <t>R78/07 PROYECTO PLAN AVANZA PAV</t>
  </si>
  <si>
    <t>RTC 2015</t>
  </si>
  <si>
    <t>RTC 2016</t>
  </si>
  <si>
    <t>RTC 2017</t>
  </si>
  <si>
    <t>SUDOE SOE1</t>
  </si>
  <si>
    <t>UCMA13</t>
  </si>
  <si>
    <t xml:space="preserve">TOTAL </t>
  </si>
  <si>
    <t>PASIVOS FINANCIEROS A 31.12.2019</t>
  </si>
  <si>
    <t>CONVENIO MINECO ICTS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</si>
</sst>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5" x14ac:knownFonts="1">
    <font>
      <sz val="11"/>
      <color theme="1"/>
      <name val="Calibri"/>
      <family val="2"/>
      <scheme val="minor"/>
    </font>
    <font>
      <sz val="9"/>
      <color indexed="8"/>
      <name val="Trebuchet MS"/>
      <family val="2"/>
    </font>
    <font>
      <sz val="8"/>
      <name val="Trebuchet MS"/>
      <family val="2"/>
    </font>
    <font>
      <b/>
      <sz val="9"/>
      <color theme="1"/>
      <name val="Calibri"/>
      <family val="2"/>
      <scheme val="minor"/>
    </font>
    <font>
      <b/>
      <sz val="11"/>
      <color indexed="8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thick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thick">
        <color rgb="FF0070C0"/>
      </bottom>
      <diagonal/>
    </border>
    <border>
      <left style="thick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 style="medium">
        <color rgb="FF0070C0"/>
      </right>
      <top/>
      <bottom style="medium">
        <color rgb="FF0070C0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1">
    <xf numFmtId="0" fontId="0" fillId="0" borderId="0"/>
  </cellStyleXfs>
  <cellXfs count="16">
    <xf numFmtId="0" fontId="0" fillId="0" borderId="0" xfId="0"/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top" wrapText="1"/>
    </xf>
    <xf numFmtId="164" fontId="2" fillId="0" borderId="2" xfId="0" applyNumberFormat="1" applyFont="1" applyBorder="1" applyAlignment="1">
      <alignment wrapText="1"/>
    </xf>
    <xf numFmtId="164" fontId="1" fillId="2" borderId="2" xfId="0" applyNumberFormat="1" applyFont="1" applyFill="1" applyBorder="1" applyAlignment="1">
      <alignment horizontal="right" wrapText="1"/>
    </xf>
    <xf numFmtId="0" fontId="3" fillId="2" borderId="3" xfId="0" applyFont="1" applyFill="1" applyBorder="1" applyAlignment="1">
      <alignment wrapText="1"/>
    </xf>
    <xf numFmtId="164" fontId="3" fillId="2" borderId="4" xfId="0" applyNumberFormat="1" applyFont="1" applyFill="1" applyBorder="1" applyAlignment="1">
      <alignment wrapText="1"/>
    </xf>
    <xf numFmtId="164" fontId="3" fillId="2" borderId="4" xfId="0" applyNumberFormat="1" applyFont="1" applyFill="1" applyBorder="1" applyAlignment="1">
      <alignment horizontal="right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"/>
  <sheetViews>
    <sheetView tabSelected="1" workbookViewId="0">
      <selection activeCell="A9" sqref="A9"/>
    </sheetView>
  </sheetViews>
  <sheetFormatPr baseColWidth="10" defaultRowHeight="15" x14ac:dyDescent="0.25"/>
  <cols>
    <col min="1" max="1" width="25.42578125" customWidth="1"/>
    <col min="2" max="2" width="16.28515625" customWidth="1"/>
    <col min="3" max="3" width="18.5703125" customWidth="1"/>
    <col min="4" max="4" width="18.85546875" customWidth="1"/>
    <col min="5" max="5" width="18" customWidth="1"/>
    <col min="6" max="6" width="15" customWidth="1"/>
    <col min="7" max="7" width="18.5703125" customWidth="1"/>
    <col min="8" max="8" width="20.7109375" customWidth="1"/>
  </cols>
  <sheetData>
    <row r="1" spans="1:8" ht="15.75" thickBot="1" x14ac:dyDescent="0.3"/>
    <row r="2" spans="1:8" ht="30.75" customHeight="1" thickBot="1" x14ac:dyDescent="0.3">
      <c r="A2" s="13" t="s">
        <v>37</v>
      </c>
      <c r="B2" s="14"/>
      <c r="C2" s="14"/>
      <c r="D2" s="14"/>
      <c r="E2" s="14"/>
      <c r="F2" s="14"/>
      <c r="G2" s="14"/>
      <c r="H2" s="15"/>
    </row>
    <row r="3" spans="1:8" ht="60.75" thickBot="1" x14ac:dyDescent="0.3">
      <c r="A3" s="9" t="s">
        <v>0</v>
      </c>
      <c r="B3" s="11" t="s">
        <v>1</v>
      </c>
      <c r="C3" s="11" t="s">
        <v>2</v>
      </c>
      <c r="D3" s="8" t="s">
        <v>3</v>
      </c>
      <c r="E3" s="8" t="s">
        <v>4</v>
      </c>
      <c r="F3" s="8" t="s">
        <v>5</v>
      </c>
      <c r="G3" s="8" t="s">
        <v>6</v>
      </c>
      <c r="H3" s="11" t="s">
        <v>7</v>
      </c>
    </row>
    <row r="4" spans="1:8" ht="30.75" thickBot="1" x14ac:dyDescent="0.3">
      <c r="A4" s="10"/>
      <c r="B4" s="12"/>
      <c r="C4" s="12"/>
      <c r="D4" s="1" t="s">
        <v>8</v>
      </c>
      <c r="E4" s="1" t="s">
        <v>8</v>
      </c>
      <c r="F4" s="1" t="s">
        <v>8</v>
      </c>
      <c r="G4" s="1" t="s">
        <v>8</v>
      </c>
      <c r="H4" s="12"/>
    </row>
    <row r="5" spans="1:8" ht="15.75" thickBot="1" x14ac:dyDescent="0.3">
      <c r="A5" s="10"/>
      <c r="B5" s="12"/>
      <c r="C5" s="1" t="s">
        <v>9</v>
      </c>
      <c r="D5" s="1" t="s">
        <v>10</v>
      </c>
      <c r="E5" s="1" t="s">
        <v>11</v>
      </c>
      <c r="F5" s="1" t="s">
        <v>12</v>
      </c>
      <c r="G5" s="1" t="s">
        <v>13</v>
      </c>
      <c r="H5" s="1" t="s">
        <v>14</v>
      </c>
    </row>
    <row r="6" spans="1:8" ht="34.5" customHeight="1" thickBot="1" x14ac:dyDescent="0.4">
      <c r="A6" s="2" t="s">
        <v>15</v>
      </c>
      <c r="B6" s="3">
        <v>11000000</v>
      </c>
      <c r="C6" s="3">
        <v>5219738.68</v>
      </c>
      <c r="D6" s="3">
        <v>916666</v>
      </c>
      <c r="E6" s="3">
        <v>0</v>
      </c>
      <c r="F6" s="3">
        <v>0</v>
      </c>
      <c r="G6" s="3">
        <f t="shared" ref="G6:G27" si="0">F6-E6-D6</f>
        <v>-916666</v>
      </c>
      <c r="H6" s="4">
        <f t="shared" ref="H6:H28" si="1">C6+G6</f>
        <v>4303072.68</v>
      </c>
    </row>
    <row r="7" spans="1:8" ht="34.5" customHeight="1" thickBot="1" x14ac:dyDescent="0.4">
      <c r="A7" s="2" t="s">
        <v>16</v>
      </c>
      <c r="B7" s="3">
        <v>2115249.92</v>
      </c>
      <c r="C7" s="3">
        <v>1164315.8</v>
      </c>
      <c r="D7" s="3">
        <v>172394.55</v>
      </c>
      <c r="E7" s="3">
        <v>4061.82</v>
      </c>
      <c r="F7" s="3">
        <v>0</v>
      </c>
      <c r="G7" s="3">
        <f t="shared" si="0"/>
        <v>-176456.37</v>
      </c>
      <c r="H7" s="4">
        <f t="shared" si="1"/>
        <v>987859.43</v>
      </c>
    </row>
    <row r="8" spans="1:8" ht="34.5" customHeight="1" thickBot="1" x14ac:dyDescent="0.4">
      <c r="A8" s="2" t="s">
        <v>17</v>
      </c>
      <c r="B8" s="3">
        <v>5251321.18</v>
      </c>
      <c r="C8" s="3">
        <v>0</v>
      </c>
      <c r="D8" s="3">
        <v>0</v>
      </c>
      <c r="E8" s="3">
        <v>5251321.18</v>
      </c>
      <c r="F8" s="3">
        <v>5251321.18</v>
      </c>
      <c r="G8" s="3">
        <f t="shared" si="0"/>
        <v>0</v>
      </c>
      <c r="H8" s="4">
        <f t="shared" si="1"/>
        <v>0</v>
      </c>
    </row>
    <row r="9" spans="1:8" ht="34.5" customHeight="1" thickBot="1" x14ac:dyDescent="0.4">
      <c r="A9" s="2" t="s">
        <v>38</v>
      </c>
      <c r="B9" s="3">
        <v>116908.38</v>
      </c>
      <c r="C9" s="3">
        <v>0</v>
      </c>
      <c r="D9" s="3">
        <v>0</v>
      </c>
      <c r="E9" s="3">
        <v>0</v>
      </c>
      <c r="F9" s="3">
        <v>116908.38</v>
      </c>
      <c r="G9" s="3">
        <f t="shared" si="0"/>
        <v>116908.38</v>
      </c>
      <c r="H9" s="4">
        <f t="shared" si="1"/>
        <v>116908.38</v>
      </c>
    </row>
    <row r="10" spans="1:8" ht="34.5" customHeight="1" thickBot="1" x14ac:dyDescent="0.4">
      <c r="A10" s="2" t="s">
        <v>18</v>
      </c>
      <c r="B10" s="3">
        <v>482806.99</v>
      </c>
      <c r="C10" s="3">
        <v>482806.99</v>
      </c>
      <c r="D10" s="3">
        <v>0</v>
      </c>
      <c r="E10" s="3">
        <v>5.38</v>
      </c>
      <c r="F10" s="3">
        <v>0</v>
      </c>
      <c r="G10" s="3">
        <f t="shared" si="0"/>
        <v>-5.38</v>
      </c>
      <c r="H10" s="4">
        <f t="shared" si="1"/>
        <v>482801.61</v>
      </c>
    </row>
    <row r="11" spans="1:8" ht="34.5" customHeight="1" thickBot="1" x14ac:dyDescent="0.4">
      <c r="A11" s="2" t="s">
        <v>19</v>
      </c>
      <c r="B11" s="3">
        <v>473870</v>
      </c>
      <c r="C11" s="3">
        <v>254805.80000000002</v>
      </c>
      <c r="D11" s="3">
        <v>21752.6</v>
      </c>
      <c r="E11" s="3">
        <v>0</v>
      </c>
      <c r="F11" s="3">
        <v>0</v>
      </c>
      <c r="G11" s="3">
        <f t="shared" si="0"/>
        <v>-21752.6</v>
      </c>
      <c r="H11" s="4">
        <f t="shared" si="1"/>
        <v>233053.2</v>
      </c>
    </row>
    <row r="12" spans="1:8" ht="34.5" customHeight="1" thickBot="1" x14ac:dyDescent="0.4">
      <c r="A12" s="2" t="s">
        <v>20</v>
      </c>
      <c r="B12" s="3">
        <v>977056</v>
      </c>
      <c r="C12" s="3">
        <v>879697.74999999988</v>
      </c>
      <c r="D12" s="3">
        <v>48744.11</v>
      </c>
      <c r="E12" s="3">
        <v>0</v>
      </c>
      <c r="F12" s="3">
        <v>0</v>
      </c>
      <c r="G12" s="3">
        <f t="shared" si="0"/>
        <v>-48744.11</v>
      </c>
      <c r="H12" s="4">
        <f t="shared" si="1"/>
        <v>830953.6399999999</v>
      </c>
    </row>
    <row r="13" spans="1:8" ht="34.5" customHeight="1" thickBot="1" x14ac:dyDescent="0.4">
      <c r="A13" s="2" t="s">
        <v>21</v>
      </c>
      <c r="B13" s="3">
        <v>59771.65</v>
      </c>
      <c r="C13" s="3">
        <v>59771.65</v>
      </c>
      <c r="D13" s="3">
        <v>0</v>
      </c>
      <c r="E13" s="3">
        <v>0</v>
      </c>
      <c r="F13" s="3">
        <v>0</v>
      </c>
      <c r="G13" s="3">
        <f t="shared" si="0"/>
        <v>0</v>
      </c>
      <c r="H13" s="4">
        <f t="shared" si="1"/>
        <v>59771.65</v>
      </c>
    </row>
    <row r="14" spans="1:8" ht="34.5" customHeight="1" thickBot="1" x14ac:dyDescent="0.4">
      <c r="A14" s="2" t="s">
        <v>22</v>
      </c>
      <c r="B14" s="3">
        <v>422636.5</v>
      </c>
      <c r="C14" s="3">
        <v>0</v>
      </c>
      <c r="D14" s="3">
        <v>0</v>
      </c>
      <c r="E14" s="3">
        <v>0</v>
      </c>
      <c r="F14" s="3">
        <v>422636.5</v>
      </c>
      <c r="G14" s="3">
        <f t="shared" si="0"/>
        <v>422636.5</v>
      </c>
      <c r="H14" s="4">
        <f t="shared" si="1"/>
        <v>422636.5</v>
      </c>
    </row>
    <row r="15" spans="1:8" ht="34.5" customHeight="1" thickBot="1" x14ac:dyDescent="0.4">
      <c r="A15" s="2" t="s">
        <v>23</v>
      </c>
      <c r="B15" s="3">
        <v>4500431.6099999994</v>
      </c>
      <c r="C15" s="3">
        <v>2819134.7</v>
      </c>
      <c r="D15" s="3">
        <v>364746.79</v>
      </c>
      <c r="E15" s="3">
        <v>0</v>
      </c>
      <c r="F15" s="3">
        <v>0</v>
      </c>
      <c r="G15" s="3">
        <f t="shared" si="0"/>
        <v>-364746.79</v>
      </c>
      <c r="H15" s="4">
        <f t="shared" si="1"/>
        <v>2454387.91</v>
      </c>
    </row>
    <row r="16" spans="1:8" ht="34.5" customHeight="1" thickBot="1" x14ac:dyDescent="0.4">
      <c r="A16" s="2" t="s">
        <v>24</v>
      </c>
      <c r="B16" s="3">
        <v>57157141.389999993</v>
      </c>
      <c r="C16" s="3">
        <v>35723400.909999996</v>
      </c>
      <c r="D16" s="3">
        <v>7144680.1600000001</v>
      </c>
      <c r="E16" s="3">
        <v>0</v>
      </c>
      <c r="F16" s="3">
        <v>0</v>
      </c>
      <c r="G16" s="3">
        <f t="shared" si="0"/>
        <v>-7144680.1600000001</v>
      </c>
      <c r="H16" s="4">
        <f t="shared" si="1"/>
        <v>28578720.749999996</v>
      </c>
    </row>
    <row r="17" spans="1:8" ht="34.5" customHeight="1" thickBot="1" x14ac:dyDescent="0.4">
      <c r="A17" s="2" t="s">
        <v>25</v>
      </c>
      <c r="B17" s="3">
        <v>22990</v>
      </c>
      <c r="C17" s="3">
        <v>22990</v>
      </c>
      <c r="D17" s="3">
        <v>0</v>
      </c>
      <c r="E17" s="3">
        <v>0</v>
      </c>
      <c r="F17" s="3">
        <v>0</v>
      </c>
      <c r="G17" s="3">
        <f t="shared" si="0"/>
        <v>0</v>
      </c>
      <c r="H17" s="4">
        <f t="shared" si="1"/>
        <v>22990</v>
      </c>
    </row>
    <row r="18" spans="1:8" ht="34.5" customHeight="1" thickBot="1" x14ac:dyDescent="0.4">
      <c r="A18" s="2" t="s">
        <v>26</v>
      </c>
      <c r="B18" s="3">
        <v>260150</v>
      </c>
      <c r="C18" s="3">
        <v>260150</v>
      </c>
      <c r="D18" s="3">
        <v>0</v>
      </c>
      <c r="E18" s="3">
        <v>0</v>
      </c>
      <c r="F18" s="3">
        <v>0</v>
      </c>
      <c r="G18" s="3">
        <f t="shared" si="0"/>
        <v>0</v>
      </c>
      <c r="H18" s="4">
        <f t="shared" si="1"/>
        <v>260150</v>
      </c>
    </row>
    <row r="19" spans="1:8" ht="34.5" customHeight="1" thickBot="1" x14ac:dyDescent="0.4">
      <c r="A19" s="2" t="s">
        <v>27</v>
      </c>
      <c r="B19" s="3">
        <v>1669195</v>
      </c>
      <c r="C19" s="3">
        <v>1669195</v>
      </c>
      <c r="D19" s="3">
        <v>0</v>
      </c>
      <c r="E19" s="3">
        <v>0</v>
      </c>
      <c r="F19" s="3">
        <v>0</v>
      </c>
      <c r="G19" s="3">
        <f t="shared" si="0"/>
        <v>0</v>
      </c>
      <c r="H19" s="4">
        <f t="shared" si="1"/>
        <v>1669195</v>
      </c>
    </row>
    <row r="20" spans="1:8" ht="34.5" customHeight="1" thickBot="1" x14ac:dyDescent="0.4">
      <c r="A20" s="2" t="s">
        <v>28</v>
      </c>
      <c r="B20" s="3">
        <v>108000</v>
      </c>
      <c r="C20" s="3">
        <v>108000</v>
      </c>
      <c r="D20" s="3">
        <v>0</v>
      </c>
      <c r="E20" s="3">
        <v>0</v>
      </c>
      <c r="F20" s="3">
        <v>0</v>
      </c>
      <c r="G20" s="3">
        <f t="shared" si="0"/>
        <v>0</v>
      </c>
      <c r="H20" s="4">
        <f t="shared" si="1"/>
        <v>108000</v>
      </c>
    </row>
    <row r="21" spans="1:8" ht="34.5" customHeight="1" thickBot="1" x14ac:dyDescent="0.4">
      <c r="A21" s="2" t="s">
        <v>29</v>
      </c>
      <c r="B21" s="3">
        <v>1137279</v>
      </c>
      <c r="C21" s="3">
        <v>1137279</v>
      </c>
      <c r="D21" s="3">
        <v>0</v>
      </c>
      <c r="E21" s="3">
        <v>0</v>
      </c>
      <c r="F21" s="3">
        <v>0</v>
      </c>
      <c r="G21" s="3">
        <f t="shared" si="0"/>
        <v>0</v>
      </c>
      <c r="H21" s="4">
        <f t="shared" si="1"/>
        <v>1137279</v>
      </c>
    </row>
    <row r="22" spans="1:8" ht="34.5" customHeight="1" thickBot="1" x14ac:dyDescent="0.4">
      <c r="A22" s="2" t="s">
        <v>30</v>
      </c>
      <c r="B22" s="3">
        <v>1000000</v>
      </c>
      <c r="C22" s="3">
        <v>254031.11000000002</v>
      </c>
      <c r="D22" s="3">
        <v>63507.79</v>
      </c>
      <c r="E22" s="3">
        <v>0</v>
      </c>
      <c r="F22" s="3">
        <v>0</v>
      </c>
      <c r="G22" s="3">
        <f t="shared" si="0"/>
        <v>-63507.79</v>
      </c>
      <c r="H22" s="4">
        <f t="shared" si="1"/>
        <v>190523.32</v>
      </c>
    </row>
    <row r="23" spans="1:8" ht="34.5" customHeight="1" thickBot="1" x14ac:dyDescent="0.4">
      <c r="A23" s="2" t="s">
        <v>31</v>
      </c>
      <c r="B23" s="3">
        <v>289236.5</v>
      </c>
      <c r="C23" s="3">
        <v>289236.5</v>
      </c>
      <c r="D23" s="3">
        <v>0</v>
      </c>
      <c r="E23" s="3">
        <v>1949.1</v>
      </c>
      <c r="F23" s="3">
        <v>0</v>
      </c>
      <c r="G23" s="3">
        <f t="shared" si="0"/>
        <v>-1949.1</v>
      </c>
      <c r="H23" s="4">
        <f t="shared" si="1"/>
        <v>287287.40000000002</v>
      </c>
    </row>
    <row r="24" spans="1:8" ht="34.5" customHeight="1" thickBot="1" x14ac:dyDescent="0.4">
      <c r="A24" s="2" t="s">
        <v>32</v>
      </c>
      <c r="B24" s="3">
        <v>369111.76</v>
      </c>
      <c r="C24" s="3">
        <v>250651.81999999998</v>
      </c>
      <c r="D24" s="3">
        <v>0</v>
      </c>
      <c r="E24" s="3">
        <v>7883.33</v>
      </c>
      <c r="F24" s="3">
        <v>118459.94</v>
      </c>
      <c r="G24" s="3">
        <f t="shared" si="0"/>
        <v>110576.61</v>
      </c>
      <c r="H24" s="4">
        <f t="shared" si="1"/>
        <v>361228.43</v>
      </c>
    </row>
    <row r="25" spans="1:8" ht="34.5" customHeight="1" thickBot="1" x14ac:dyDescent="0.4">
      <c r="A25" s="2" t="s">
        <v>33</v>
      </c>
      <c r="B25" s="3">
        <v>96715</v>
      </c>
      <c r="C25" s="3">
        <v>11168</v>
      </c>
      <c r="D25" s="3">
        <v>0</v>
      </c>
      <c r="E25" s="3">
        <v>271.67</v>
      </c>
      <c r="F25" s="3">
        <v>85547</v>
      </c>
      <c r="G25" s="3">
        <f t="shared" si="0"/>
        <v>85275.33</v>
      </c>
      <c r="H25" s="4">
        <f t="shared" si="1"/>
        <v>96443.33</v>
      </c>
    </row>
    <row r="26" spans="1:8" ht="34.5" customHeight="1" thickBot="1" x14ac:dyDescent="0.4">
      <c r="A26" s="2" t="s">
        <v>34</v>
      </c>
      <c r="B26" s="3">
        <v>47333.06</v>
      </c>
      <c r="C26" s="3">
        <v>16470.75</v>
      </c>
      <c r="D26" s="3">
        <v>0</v>
      </c>
      <c r="E26" s="3">
        <v>0</v>
      </c>
      <c r="F26" s="3">
        <v>30862.31</v>
      </c>
      <c r="G26" s="3">
        <f t="shared" si="0"/>
        <v>30862.31</v>
      </c>
      <c r="H26" s="4">
        <f t="shared" si="1"/>
        <v>47333.06</v>
      </c>
    </row>
    <row r="27" spans="1:8" ht="34.5" customHeight="1" thickBot="1" x14ac:dyDescent="0.4">
      <c r="A27" s="2" t="s">
        <v>35</v>
      </c>
      <c r="B27" s="3">
        <v>1279777.46</v>
      </c>
      <c r="C27" s="3">
        <v>987159.08</v>
      </c>
      <c r="D27" s="3">
        <v>60839.4</v>
      </c>
      <c r="E27" s="3">
        <v>0</v>
      </c>
      <c r="F27" s="3">
        <v>0</v>
      </c>
      <c r="G27" s="3">
        <f t="shared" si="0"/>
        <v>-60839.4</v>
      </c>
      <c r="H27" s="4">
        <f t="shared" si="1"/>
        <v>926319.67999999993</v>
      </c>
    </row>
    <row r="28" spans="1:8" ht="33" customHeight="1" thickBot="1" x14ac:dyDescent="0.3">
      <c r="A28" s="5" t="s">
        <v>36</v>
      </c>
      <c r="B28" s="6">
        <f t="shared" ref="B28:G28" si="2">SUM(B6:B27)</f>
        <v>88836981.399999991</v>
      </c>
      <c r="C28" s="7">
        <f t="shared" si="2"/>
        <v>51610003.539999999</v>
      </c>
      <c r="D28" s="7">
        <f t="shared" si="2"/>
        <v>8793331.4000000004</v>
      </c>
      <c r="E28" s="7">
        <f t="shared" si="2"/>
        <v>5265492.4799999995</v>
      </c>
      <c r="F28" s="7">
        <f t="shared" si="2"/>
        <v>6025735.3099999996</v>
      </c>
      <c r="G28" s="7">
        <f t="shared" si="2"/>
        <v>-8033088.5700000003</v>
      </c>
      <c r="H28" s="7">
        <f t="shared" si="1"/>
        <v>43576914.969999999</v>
      </c>
    </row>
    <row r="29" spans="1:8" ht="15.75" thickTop="1" x14ac:dyDescent="0.25"/>
  </sheetData>
  <mergeCells count="5">
    <mergeCell ref="A3:A5"/>
    <mergeCell ref="B3:B5"/>
    <mergeCell ref="C3:C4"/>
    <mergeCell ref="H3:H4"/>
    <mergeCell ref="A2:H2"/>
  </mergeCells>
  <pageMargins left="0.7" right="0.7" top="0.75" bottom="0.75" header="0.3" footer="0.3"/>
  <pageSetup paperSize="9" orientation="portrait" r:id="rId1"/>
  <ignoredErrors>
    <ignoredError sqref="C5:F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NURIA BARANDA DIAZ</dc:creator>
  <cp:lastModifiedBy>MARIA DOLORES GARCIA SILVA</cp:lastModifiedBy>
  <dcterms:created xsi:type="dcterms:W3CDTF">2021-05-10T07:38:21Z</dcterms:created>
  <dcterms:modified xsi:type="dcterms:W3CDTF">2021-05-12T07:40:02Z</dcterms:modified>
</cp:coreProperties>
</file>