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pprod-my.sharepoint.com/personal/menacam_carburos_com/Documents/0 Licitaciones Concursos/5 Concursos AF2023/CENTRO MSU/AM 10-23 UCM/"/>
    </mc:Choice>
  </mc:AlternateContent>
  <xr:revisionPtr revIDLastSave="0" documentId="8_{18D27722-6676-45A6-BD0B-FB16BA16E664}" xr6:coauthVersionLast="47" xr6:coauthVersionMax="47" xr10:uidLastSave="{00000000-0000-0000-0000-000000000000}"/>
  <bookViews>
    <workbookView xWindow="-120" yWindow="-120" windowWidth="29040" windowHeight="15840" activeTab="1" xr2:uid="{8334AB11-08A7-45E5-A0C9-79FDB50EEEE4}"/>
  </bookViews>
  <sheets>
    <sheet name="Original" sheetId="2" r:id="rId1"/>
    <sheet name="Amplitud Catalogo" sheetId="4" r:id="rId2"/>
  </sheets>
  <definedNames>
    <definedName name="_xlnm._FilterDatabase" localSheetId="1" hidden="1">'Amplitud Catalogo'!$A$3:$O$50</definedName>
    <definedName name="_xlnm._FilterDatabase" localSheetId="0" hidden="1">Original!$A$3:$O$93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2" l="1"/>
  <c r="J67" i="2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D4" i="4"/>
  <c r="J4" i="4" s="1"/>
  <c r="J72" i="2"/>
  <c r="J71" i="2"/>
  <c r="J70" i="2"/>
  <c r="J69" i="2"/>
  <c r="J68" i="2"/>
  <c r="J66" i="2"/>
  <c r="J65" i="2"/>
  <c r="D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 l="1"/>
  <c r="J38" i="2" l="1"/>
  <c r="J37" i="2"/>
  <c r="J36" i="2"/>
  <c r="J34" i="2"/>
  <c r="J33" i="2"/>
  <c r="J32" i="2"/>
  <c r="J31" i="2"/>
  <c r="J30" i="2"/>
  <c r="J29" i="2"/>
  <c r="J28" i="2" l="1"/>
  <c r="J26" i="2" l="1"/>
  <c r="J25" i="2"/>
  <c r="J24" i="2"/>
  <c r="J23" i="2"/>
  <c r="J22" i="2"/>
  <c r="J21" i="2"/>
  <c r="D20" i="2"/>
  <c r="J20" i="2" s="1"/>
  <c r="J19" i="2"/>
  <c r="J18" i="2"/>
  <c r="J16" i="2" l="1"/>
  <c r="J15" i="2"/>
  <c r="J17" i="2"/>
  <c r="J14" i="2"/>
  <c r="J12" i="2"/>
  <c r="J8" i="2"/>
  <c r="J6" i="2"/>
  <c r="D10" i="2"/>
  <c r="J64" i="2"/>
  <c r="J35" i="2"/>
  <c r="J27" i="2"/>
  <c r="J10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Santander Mota,Nelmar Milagros</author>
  </authors>
  <commentList>
    <comment ref="H5" authorId="0" shapeId="0" xr:uid="{FE4F6980-2BEF-4375-982E-A31998A104BE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" authorId="0" shapeId="0" xr:uid="{F6FD3F26-D09C-4C89-8B1F-E0DBB0F7BF1C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" authorId="0" shapeId="0" xr:uid="{95E5B046-FA3C-4CF4-81B8-FB125B8E5637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902156CE-52CD-471C-A9F7-FB62459149EB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3" authorId="0" shapeId="0" xr:uid="{CB9B88A8-7AAD-43C7-9F5A-BCF8E7B7982E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5" authorId="0" shapeId="0" xr:uid="{38601E9A-C280-428A-B5EA-F9D508387E79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2" authorId="0" shapeId="0" xr:uid="{006311B8-F169-4FBF-BC67-DAF92497E4A0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3" authorId="0" shapeId="0" xr:uid="{3C3283E1-EAB9-418B-A66A-30EA4689F847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</text>
    </comment>
    <comment ref="H24" authorId="0" shapeId="0" xr:uid="{27E9F29E-F706-45E1-A42B-8101C65A0F15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5" authorId="0" shapeId="0" xr:uid="{2389A9C6-7554-4A15-9C60-B0677E31DBC8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6" authorId="0" shapeId="0" xr:uid="{02E0A819-E40F-4D59-9A83-9BB4C2CEAFCC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9" authorId="0" shapeId="0" xr:uid="{C55CA342-74EB-4CA1-BC76-014D806B2024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0" authorId="0" shapeId="0" xr:uid="{91F31196-CBFB-455F-9637-B454019D2618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1" authorId="0" shapeId="0" xr:uid="{19E26251-A0B9-4561-8950-C295F77DE1B8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2" authorId="0" shapeId="0" xr:uid="{8A7CB71C-CB88-4ABD-8BEF-4A037B0DCE58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3" authorId="0" shapeId="0" xr:uid="{E61B2921-83F2-4B2D-B20F-5D2F8530886A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0" authorId="0" shapeId="0" xr:uid="{EAE51012-7554-47DE-8439-FFE0477873DE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1" authorId="0" shapeId="0" xr:uid="{6A1F742A-A745-488B-8F61-A26D9477D8F7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4" authorId="0" shapeId="0" xr:uid="{DC60D1D3-C71D-4A67-A075-2F9291094843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5" authorId="0" shapeId="0" xr:uid="{45715E1C-EB50-4E2D-9CAA-86AFBD8BF7DB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6" authorId="0" shapeId="0" xr:uid="{D972D2CE-53A1-4581-849E-373D8BA0B52B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8" authorId="0" shapeId="0" xr:uid="{E6B135D4-78D5-4BBE-9B7C-9068D8B79CD8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</text>
    </comment>
    <comment ref="H49" authorId="0" shapeId="0" xr:uid="{54F42293-EE94-43A6-9850-A1470CEA6384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0" authorId="0" shapeId="0" xr:uid="{8D114330-8619-44EA-85F1-22D61F574C82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</text>
    </comment>
    <comment ref="H52" authorId="0" shapeId="0" xr:uid="{6CA38541-8C2B-4183-B02A-0A544C990B9D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3" authorId="0" shapeId="0" xr:uid="{58C30F57-3B68-4346-8581-2ED076696ECB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4" authorId="0" shapeId="0" xr:uid="{25B78451-0961-41CB-816D-C24FD834D808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5" authorId="0" shapeId="0" xr:uid="{C5C860E5-DC14-49F6-895D-45CAE2A913BE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</text>
    </comment>
    <comment ref="H56" authorId="0" shapeId="0" xr:uid="{63E4E7E7-3AFE-4B50-93BD-1B6FD25BA452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7" authorId="0" shapeId="0" xr:uid="{1D4B470E-00BC-4872-B102-37CF6C5C082E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8" authorId="0" shapeId="0" xr:uid="{787BBE0A-0A04-48FA-A9BE-67901BD2033F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</text>
    </comment>
    <comment ref="H63" authorId="0" shapeId="0" xr:uid="{3E25D763-6AD7-40F9-853F-9E5883AB789E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</text>
    </comment>
    <comment ref="H64" authorId="0" shapeId="0" xr:uid="{53F60287-F078-4C52-8E56-1A2D798E8F7D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</text>
    </comment>
    <comment ref="H65" authorId="0" shapeId="0" xr:uid="{E2936981-95BF-4886-BC42-80F8BB231E9B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7" authorId="0" shapeId="0" xr:uid="{0C95FC21-301D-473B-BAD9-483EBBB60ABB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8" authorId="0" shapeId="0" xr:uid="{CB53789E-7E44-45F1-A0DE-2B234C1C1763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9" authorId="0" shapeId="0" xr:uid="{DB494137-BD00-4EA3-B634-4C1F43DB4377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0" authorId="0" shapeId="0" xr:uid="{1B52CA5C-E966-4F8B-ABAF-CF559795C2B2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1" authorId="0" shapeId="0" xr:uid="{A948738A-02D4-4064-A07A-70682A11A201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2" authorId="0" shapeId="0" xr:uid="{75832D33-7EC7-48AD-80F2-3FFF4C26A0D9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Santander Mota,Nelmar Milagros</author>
  </authors>
  <commentList>
    <comment ref="H6" authorId="0" shapeId="0" xr:uid="{091B144A-60AC-4380-9C02-0928834A0131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" authorId="0" shapeId="0" xr:uid="{7BDBE1CB-3136-4E7D-8851-6FA8306656CF}">
      <text>
        <r>
          <rPr>
            <b/>
            <sz val="9"/>
            <color indexed="81"/>
            <rFont val="Tahoma"/>
            <family val="2"/>
          </rPr>
          <t>Al final de pagina en el Apartado Centro de Recursos, se encuentra el LINK Catalogo Botellas Desechables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" authorId="0" shapeId="0" xr:uid="{72DFDD55-AAD5-49E0-B7A0-839D5E6CADE1}">
      <text>
        <r>
          <rPr>
            <b/>
            <sz val="9"/>
            <color indexed="81"/>
            <rFont val="Tahoma"/>
            <family val="2"/>
          </rPr>
          <t>Al final de pagina en el Apartado Centro de Recursos, se encuentra el LINK Catalogo Botellas Desechables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1198EDE0-E50A-4DF1-8D66-0B07D5D0970A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3" authorId="0" shapeId="0" xr:uid="{1F946413-26E1-462A-ABD8-4CC3F4290AA1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4" authorId="0" shapeId="0" xr:uid="{1EB909D4-B903-4A13-9D80-DCB9B82A6960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6" authorId="0" shapeId="0" xr:uid="{A8C3BF6E-575A-4863-8213-825E44AB6D26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7" authorId="0" shapeId="0" xr:uid="{E2CC3D0C-664E-43B8-A0AB-06E077F89AAF}">
      <text>
        <r>
          <rPr>
            <b/>
            <sz val="9"/>
            <color indexed="81"/>
            <rFont val="Tahoma"/>
            <family val="2"/>
          </rPr>
          <t>Al final de pagina en el Apartado Centro de Recursos, se encuentra el LINK Catalogo Botellas Desechables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1" authorId="0" shapeId="0" xr:uid="{DE611573-F008-4959-845C-40B944024BC3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3" authorId="0" shapeId="0" xr:uid="{9A7A4776-CCF3-4730-A041-0FB8E9130A82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5" authorId="0" shapeId="0" xr:uid="{AF969997-0108-4F62-9E29-03A1936EE15B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8" authorId="0" shapeId="0" xr:uid="{CE929119-A550-4201-B3E3-9CB3EE06E5C4}">
      <text>
        <r>
          <rPr>
            <b/>
            <sz val="9"/>
            <color indexed="81"/>
            <rFont val="Tahoma"/>
            <family val="2"/>
          </rPr>
          <t>Al final de la Pagina, en el Apartado Centro de Recursos se encuentran las fichas tecnicas de los materiales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6" authorId="0" shapeId="0" xr:uid="{C92F6673-FCA2-4545-97D9-DC2B8D021A72}">
      <text>
        <r>
          <rPr>
            <b/>
            <sz val="9"/>
            <color indexed="81"/>
            <rFont val="Tahoma"/>
            <family val="2"/>
          </rPr>
          <t>Al final de pagina en el Apartado Centro de Recursos, se encuentra el LINK Catalogo Botellas Desechables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7" authorId="0" shapeId="0" xr:uid="{69BBAD94-35E5-4F88-AC3A-D88BDEC708AD}">
      <text>
        <r>
          <rPr>
            <b/>
            <sz val="9"/>
            <color indexed="81"/>
            <rFont val="Tahoma"/>
            <family val="2"/>
          </rPr>
          <t>Al final de pagina en el Apartado Centro de Recursos, se encuentra el LINK Catalogo Botellas Desechables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<sst xmlns="http://schemas.openxmlformats.org/spreadsheetml/2006/main" count="1268" uniqueCount="404">
  <si>
    <t>Descripción</t>
  </si>
  <si>
    <t>Tipo de unidad</t>
  </si>
  <si>
    <t>Capacidad</t>
  </si>
  <si>
    <t>Formato</t>
  </si>
  <si>
    <t>Marca comercial</t>
  </si>
  <si>
    <t>Gases Puros: Molécula Gas + Nombre Gas + Pureza</t>
  </si>
  <si>
    <t>Mezcla Gases: Molécula Gas 1 + % Gas 1 + Molécula Gas 2 + % Gas 2 / Nombre Gas 1 + % Gas 1 + Nombre Gas 2 + % Gas 2 + Pureza</t>
  </si>
  <si>
    <t>Ar Argón 5.0</t>
  </si>
  <si>
    <t>m3</t>
  </si>
  <si>
    <t>B10</t>
  </si>
  <si>
    <t>B50</t>
  </si>
  <si>
    <t>Ar Argón ICP 5.0</t>
  </si>
  <si>
    <t>Ar Argón 5.0 Bloque de 16 botellas B50</t>
  </si>
  <si>
    <t>Bloque de 16 B50</t>
  </si>
  <si>
    <t>Ar Argón 6.0</t>
  </si>
  <si>
    <t>Ar 92% + CO₂ 8% / Argón 92% + CO₂ 8%</t>
  </si>
  <si>
    <t>C2H2 Acetileno 2.5</t>
  </si>
  <si>
    <t>kg</t>
  </si>
  <si>
    <t>C2H4 Etileno 3.5</t>
  </si>
  <si>
    <t>C2H4 4% + N2 96% / 4% Etileno + Nitrógeno 96%</t>
  </si>
  <si>
    <t>CH4 Metano 2.0</t>
  </si>
  <si>
    <t>CH4 Metano 4.5</t>
  </si>
  <si>
    <t>CH4 Metano 5.0</t>
  </si>
  <si>
    <t>CH4 Metano 5.5</t>
  </si>
  <si>
    <t>CO2 Dióxido de Carbono 2.0</t>
  </si>
  <si>
    <t>CO2 Dióxido de Carbono 2.5</t>
  </si>
  <si>
    <t>CO2 Dióxido de Carbono Industrial 2.7</t>
  </si>
  <si>
    <t>CO2 Dióxido de Carbono Sifón Industrial 2.7</t>
  </si>
  <si>
    <t>CO2 Dióxido de Carbono Industrial 2.7 Bloque de 16 botellas B50</t>
  </si>
  <si>
    <t>CO2 Dióxido de Carbono Alimentario 3.0</t>
  </si>
  <si>
    <t>B20</t>
  </si>
  <si>
    <t>CO2 Dióxido de Carbono 3.8</t>
  </si>
  <si>
    <t>CO2 Dióxido de Carbono 4.5</t>
  </si>
  <si>
    <t>CO2 Dióxido de Carbono 4.8</t>
  </si>
  <si>
    <t>CO2 Dióxido de Carbono Hielo Seco</t>
  </si>
  <si>
    <t>Caja 10 kg</t>
  </si>
  <si>
    <t>Caja 20 kg</t>
  </si>
  <si>
    <t>Arco 200 kg</t>
  </si>
  <si>
    <t>CO2 30% ± 3% + N2 / Dióxido de Carbono 30% ± 3% + Nitrógeno Atmósfera Protectora</t>
  </si>
  <si>
    <t>CO2 5% ± 0.5% + O2 / Dióxido de Carbono 5% ± 0.5% + Oxígeno Carbógeno</t>
  </si>
  <si>
    <t>CO₂ 30% ± 10% + O2 19% ± 10% + N2/ Dióxido de Carbono 30% ± 10% + Oxígeno 19% ± 10% + Nitrógeno</t>
  </si>
  <si>
    <t>H2 Hidrógeno 5.0</t>
  </si>
  <si>
    <t>H2 5% ± 0,5% + Ar / Hidrógeno 5% ± 0,5% + Argón</t>
  </si>
  <si>
    <t>H2 5% ± 2% + N2 / Hidrógeno 5% ± 2% + Nitrógeno</t>
  </si>
  <si>
    <t>He Helio 5.0</t>
  </si>
  <si>
    <t>He Helio 6.0</t>
  </si>
  <si>
    <t>He Helio Líquido 5.0</t>
  </si>
  <si>
    <t>Tanque</t>
  </si>
  <si>
    <t>N2 Nitrógeno Industrial 2.8</t>
  </si>
  <si>
    <t>N2 Nitrógeno Líquido Intercambio 2.8</t>
  </si>
  <si>
    <t>Dewar</t>
  </si>
  <si>
    <t>N2 Nitrógeno Líquido rellenado 2.8</t>
  </si>
  <si>
    <t>N2 Nitrógeno Alimentario 4.5</t>
  </si>
  <si>
    <t>N2 Nitrógeno 5.0</t>
  </si>
  <si>
    <t>N2 Nitrógeno Líquido Intercambio 5.0</t>
  </si>
  <si>
    <t>N2 Nitrógeno Líquido rellenado 5.0</t>
  </si>
  <si>
    <t>N2 Nitrógeno 6.0</t>
  </si>
  <si>
    <t>N2 + O2 22% ± 2% / Nitrógeno + Oxígeno 22% ± 2% Aire Sintético Medicinal 2.5</t>
  </si>
  <si>
    <t>N2 90% + CO₂ 10% / Nitrógeno 90% + Dióxido de Carbono 10% Analox</t>
  </si>
  <si>
    <t>N2 95% + H2 5% ± 0.5% / Nitrógeno 95% + Hidrógeno 5% ± 0.5% Formingas 5</t>
  </si>
  <si>
    <t>N2 80% + H2 10% + CO₂ 10% ± 2% / Nitrógeno 80% + Hidrógeno 10% + Dióxido de Carbono 10% ± 2%</t>
  </si>
  <si>
    <t>NO2 Protóxido de Nitrógeno 2.6</t>
  </si>
  <si>
    <t>O2 20% ± 2% + N2 / Oxígeno 20% ± 2% + Nitrógeno Aire Sintético 5.0</t>
  </si>
  <si>
    <t>O2 Oxígeno Medicinal 2.5</t>
  </si>
  <si>
    <t>O2 Oxígeno 2.6</t>
  </si>
  <si>
    <t>O2 Oxígeno 4.5</t>
  </si>
  <si>
    <t>O2 Oxígeno 5.0</t>
  </si>
  <si>
    <t>O2 Oxígeno 5.5</t>
  </si>
  <si>
    <t>ADR (botella)</t>
  </si>
  <si>
    <t>Botella</t>
  </si>
  <si>
    <t>ADR (dewar)</t>
  </si>
  <si>
    <t>Transporte Botella</t>
  </si>
  <si>
    <t>Transporte Arco Pellets CO2</t>
  </si>
  <si>
    <t>Arco</t>
  </si>
  <si>
    <t>Transporte Rack</t>
  </si>
  <si>
    <t>Rack</t>
  </si>
  <si>
    <t>Transporte Intercambio Dewar</t>
  </si>
  <si>
    <t>Transporte rellenado Dewar</t>
  </si>
  <si>
    <t>Transporte rellenado Tanque y descarga</t>
  </si>
  <si>
    <t>Alquiler Botella</t>
  </si>
  <si>
    <t>Botella/Año</t>
  </si>
  <si>
    <t>Alquiler Arco Pellets CO2</t>
  </si>
  <si>
    <t>Arco/Año</t>
  </si>
  <si>
    <t>Alquiler Rack 12 botellas</t>
  </si>
  <si>
    <t>Rack/año</t>
  </si>
  <si>
    <t>Alquiler Rack 16 botellas</t>
  </si>
  <si>
    <t>Alquiler Rack 18 botellas</t>
  </si>
  <si>
    <t>Alquiler Caja Pellet CO2 10 Kgs</t>
  </si>
  <si>
    <t>Caja/año</t>
  </si>
  <si>
    <t>Alquiler Caja Pellet CO2 20 Kgs</t>
  </si>
  <si>
    <t>Alquiler Dewar &lt; 50 litros</t>
  </si>
  <si>
    <t>Mes</t>
  </si>
  <si>
    <t>Alquiler Dewar &gt; 50 litros</t>
  </si>
  <si>
    <t>Alquiler Tanque &lt; 2000 litros</t>
  </si>
  <si>
    <t>Alquiler Tanque 2000 &lt; X &lt; 6000 litros</t>
  </si>
  <si>
    <t>Alquiler Tanque &gt; 6000 litros</t>
  </si>
  <si>
    <t>URL a la ficha del producto</t>
  </si>
  <si>
    <t>Código CAS</t>
  </si>
  <si>
    <t>PR_ARGON_X10S_BIP___ES_U</t>
  </si>
  <si>
    <t>PR_ARGON_X10S_Food___ES_U_200B</t>
  </si>
  <si>
    <t>PR_ARGON_X10S_PRM___ES_U</t>
  </si>
  <si>
    <t>PR_ARGON_X10S_TECH___ES_U</t>
  </si>
  <si>
    <t>PR_ARGON_X50S_BIP___ES_U</t>
  </si>
  <si>
    <t>PR_ARGON_X50S_PRM___ES_U</t>
  </si>
  <si>
    <t>PR_ARGON_X50S_TECH___ES_U</t>
  </si>
  <si>
    <t>PR_ARGON_X50S_Food___ES_U_200B</t>
  </si>
  <si>
    <t>Aplicación</t>
  </si>
  <si>
    <t>Pureza</t>
  </si>
  <si>
    <t>Especificaciones</t>
  </si>
  <si>
    <t>Precio sin IVA/Botella</t>
  </si>
  <si>
    <t>Precio sin IVA
m3 ó kg</t>
  </si>
  <si>
    <t>Valvula</t>
  </si>
  <si>
    <t>URL Ficha de Seguridad</t>
  </si>
  <si>
    <t>PR_C2H2_X40S_PRM+___ES_U_7K</t>
  </si>
  <si>
    <t>PR_C2H2_X40S_IND___ES_U_7K</t>
  </si>
  <si>
    <t>PR_ETILENO_X10S_3.0___ES_U_3.5K</t>
  </si>
  <si>
    <t>PR_METANO_X50S_2.5___ES_U_200B</t>
  </si>
  <si>
    <t>PR_METANO_X50S_4.5___ES_U_175B</t>
  </si>
  <si>
    <t>PR_METANO_X10S_5.5___ES_U_100B</t>
  </si>
  <si>
    <t>PR_METANO_X50S_5.5___ES_U_175B</t>
  </si>
  <si>
    <t>PR_METANO_X10S_2.5___ES_U_175B</t>
  </si>
  <si>
    <t>PR_CO2 LIQ_X50S_COM___ES_U_38K</t>
  </si>
  <si>
    <t>PR_CO2 LIQ_X50S_Food___ES_U_38K</t>
  </si>
  <si>
    <t>PR_CO2_X50S_COM___ES_U_38K</t>
  </si>
  <si>
    <t>PR_CO2_16X50S_COM___ES_U_600K</t>
  </si>
  <si>
    <t>PR_CO2_X50S_Food___ES_U_38K</t>
  </si>
  <si>
    <t>PR_CO2_X20S_Food___ES_U_14K</t>
  </si>
  <si>
    <t>PR_CO2_X50S_PRM___ES_U</t>
  </si>
  <si>
    <t>PR_CO2_X10S_PRM___ES_U_47B</t>
  </si>
  <si>
    <t>PR_CO2 SOL 16MM_A15B_Food____U_10K</t>
  </si>
  <si>
    <t>PR_CO2 SOL 16MM_A15B_Food____U_20K</t>
  </si>
  <si>
    <t>PR_CO2 SOL 16MM BAG_A510Z_Food____U_200K</t>
  </si>
  <si>
    <t>PR_CO2 LIQ_X16S_Food___ES_U_12K</t>
  </si>
  <si>
    <t>PR_CO2 LIQ_X50S_PRM___ES_U_38K</t>
  </si>
  <si>
    <t>PR_CO2 SOL 16MM_G15E_Food____U_10K</t>
  </si>
  <si>
    <t>PR_CO2_X10S_COM___ES_U_7K</t>
  </si>
  <si>
    <t>PR_CO2_X10S_Food___ES_U_8K</t>
  </si>
  <si>
    <t>PR_FL30CO2N2_X50S_Food___ES_U_200B</t>
  </si>
  <si>
    <t>PR_MX02GP_X50S__O2_CO2:5%_ES_U</t>
  </si>
  <si>
    <t>PR_MX03GC_X50S__N2_CO2:30%/O2:20.9%_ES_U</t>
  </si>
  <si>
    <t>PR_H2_X10S_PRM+___ES_U</t>
  </si>
  <si>
    <t>PR_H2_X50S_PRM+___ES_U</t>
  </si>
  <si>
    <t>PR_R1ArH5_X50S_COM___ES_U_200B</t>
  </si>
  <si>
    <t>PR_N5NH5_X50S_COM___ES_U_200B</t>
  </si>
  <si>
    <t>PR_HE_X10S_PRM___ES_U</t>
  </si>
  <si>
    <t>PR_HE_X50S_PRM___ES_U</t>
  </si>
  <si>
    <t>PR_HE_X10S_BIP___ES_U</t>
  </si>
  <si>
    <t>BC_HE LIQ_COM___UN_U__C</t>
  </si>
  <si>
    <t>PR_N2_X50S_TECH___ES_U</t>
  </si>
  <si>
    <t>BK_N2 LIQ_GCOM</t>
  </si>
  <si>
    <t>PR_N2_X50S_Food___ES_U_200B</t>
  </si>
  <si>
    <t>PR_N2_X50S_PRM___ES_U</t>
  </si>
  <si>
    <t>PR_N2_X10S_PRM___ES_U</t>
  </si>
  <si>
    <t>PR_N2_X50S_BIP___ES_U</t>
  </si>
  <si>
    <t>PR_MedAireSin_X50S_MED__HSBB_ES_U_200B</t>
  </si>
  <si>
    <t>PR_MX02GC_X50S__N2_CO2:10%_ES_U</t>
  </si>
  <si>
    <t>PR_MX02GP_X50S__N2_H2:5%_ES_U</t>
  </si>
  <si>
    <t>PR_MX03GP_X50S__N2_CO2:10%/H2:10%_ES_U</t>
  </si>
  <si>
    <t>PR_N2O_X50S_TECH___ES_U_38K</t>
  </si>
  <si>
    <t>PR_AIRE SINT_X20S_ZERO___ES_U_200B</t>
  </si>
  <si>
    <t>PR_AIRE SINT_X50S_ZERO___ES_U_200B</t>
  </si>
  <si>
    <t>PR_O2_X50S_MED__HSFB_ES_U_200B</t>
  </si>
  <si>
    <t>BK_O2 LIQ_COM</t>
  </si>
  <si>
    <t>PR_O2_X10S_PRM___ES_U</t>
  </si>
  <si>
    <t>PR_O2_X50S_PRM___ES_U</t>
  </si>
  <si>
    <t>PR_O2_X10S_UP___ES_U</t>
  </si>
  <si>
    <t>PR_O2_X50S_UP___ES_U</t>
  </si>
  <si>
    <t>PR_O2_X10S_UP+___ES_U</t>
  </si>
  <si>
    <t>PR_NITROETIL_X50S_PPP___ES_R_200B</t>
  </si>
  <si>
    <t>PR_M20ArC8_X50S_COM___ES_U_200B</t>
  </si>
  <si>
    <t>PR_ARGON_16X50S_PRM___ES_U</t>
  </si>
  <si>
    <t>Laboratorio</t>
  </si>
  <si>
    <t>H2O &lt; 2 vpm
O2 &lt; 2 vpm
N2 &lt; 4 vpm
THC &lt; 0,1 vpm</t>
  </si>
  <si>
    <t>Tipo C</t>
  </si>
  <si>
    <t xml:space="preserve"> 7440-37-1</t>
  </si>
  <si>
    <t>7440-37-1</t>
  </si>
  <si>
    <t>Soldadura</t>
  </si>
  <si>
    <t>Tipo H</t>
  </si>
  <si>
    <t>https://www.carburos.com/applications/welding</t>
  </si>
  <si>
    <t>H2O &lt; 0,02 vpm
O2 &lt; 0,01 vpm
N2 &lt; 1 vpm
THC &lt; 0,1 vpm
CO + CO2 &lt; 0,1 vpm</t>
  </si>
  <si>
    <t xml:space="preserve">https://safety.airproducts.com/?ct=es&amp;lo=es </t>
  </si>
  <si>
    <t>PH3 &lt; 1 vpm
H2S &lt; 1 vpm</t>
  </si>
  <si>
    <t>https://www.carburos.com/gases/food-gas-mixtures</t>
  </si>
  <si>
    <t>Tipo E</t>
  </si>
  <si>
    <t>74-85-1</t>
  </si>
  <si>
    <t>Alimentacion</t>
  </si>
  <si>
    <t>74-82-8</t>
  </si>
  <si>
    <t>Etileno 74-85-1
Nitrógeno 7727-37-9</t>
  </si>
  <si>
    <t>H2O &lt; 10ppm
N2 &lt; 100ppm
THC &lt; 0,1 vpm
H2 &lt; 100ppm</t>
  </si>
  <si>
    <t>CH4 + C2H6 &lt; 1000ppm
O2 &lt; 10ppm
C2H2 &lt; 10ppm</t>
  </si>
  <si>
    <t>No Aplica</t>
  </si>
  <si>
    <t>Otros Cargos</t>
  </si>
  <si>
    <t>https://airproducts-sp.custhelp.com/app/categories/detail/c/206/~/certificados</t>
  </si>
  <si>
    <t>C2H6 &lt; 15ppm
N2 &lt; 15ppm
O2 &lt; 5ppm
H2O &lt; 5ppm
THC &lt; 5ppm
H2 &lt; 1ppm
CO2 &lt; 1ppm</t>
  </si>
  <si>
    <t>C2H6 &lt; 0,1ppm
N2 &lt; 2ppm
O2 &lt; 0,5ppm
H2O &lt; 2ppm
THC &lt; 0,05ppm
H2 &lt; 0,1ppm
CO2 &lt; 0,1ppm</t>
  </si>
  <si>
    <t>Incubadoras</t>
  </si>
  <si>
    <t>124-38-9</t>
  </si>
  <si>
    <t>H2O &lt; 50ppm
O2 &lt; 60ppm
N2 &lt; 250ppm
THC &lt; 100ppm
CO &lt; 10ppm</t>
  </si>
  <si>
    <t>General</t>
  </si>
  <si>
    <t>General/ Uso Fase Liquida</t>
  </si>
  <si>
    <t>Especial Bloques</t>
  </si>
  <si>
    <t>https://www.carburos.com/gases/food-gases</t>
  </si>
  <si>
    <t>H2O &lt; 7ppm
O2 &lt; 10ppm
N2 &lt; 25ppm
THC &lt; 5ppm
CO &lt; 2ppm</t>
  </si>
  <si>
    <t>https://www.carburos.com/gases/dry-ice</t>
  </si>
  <si>
    <t>CO &lt; 10ppm
Subs. Reductoras (H2S,PH3) - Pass Test
Acidez - Pass Test
Aceites &lt; 5mg/kg
H2O &lt; 20ppm</t>
  </si>
  <si>
    <t>Conservacion/ Laboratorio/ Industria</t>
  </si>
  <si>
    <t>https://www.carburos.com/industries/food</t>
  </si>
  <si>
    <t xml:space="preserve">CO2: 124-38-9
N2: 7727-37-9 </t>
  </si>
  <si>
    <t>Tipo G</t>
  </si>
  <si>
    <t>CO2: 124-38-9
O2: 7782-44-7</t>
  </si>
  <si>
    <t>CO2: 124-38-9
O2: 7782-44-7
N2: 7727-37-9</t>
  </si>
  <si>
    <t>Tipo M</t>
  </si>
  <si>
    <t>Calibracion</t>
  </si>
  <si>
    <t>https://www.carburos.com/gases/calibration-mixtures</t>
  </si>
  <si>
    <t>https://www.carburos.com/gases/specialty-gases</t>
  </si>
  <si>
    <t>1333-74-0</t>
  </si>
  <si>
    <t>H2O &lt; 2ppm
O2 &lt; 1ppm
N2 &lt; 5ppm
THC &lt; 100ppb
CO/CO2 &lt; 500ppb</t>
  </si>
  <si>
    <t>https://www.carburos.com/gases/welding-cutting-laser-gases</t>
  </si>
  <si>
    <t>Ar:  7440-37-1
H2: 1333-74-0</t>
  </si>
  <si>
    <t>H2O &lt; 10ppm
O2 &lt; 10ppm
N2 &lt; 20ppm
CO2 &lt; 200ppm</t>
  </si>
  <si>
    <t>N2: 7727-37-9
H2: 1333-74-0</t>
  </si>
  <si>
    <t>Laboratorio/ Soldadura</t>
  </si>
  <si>
    <t>H2O &lt; 10ppm
O2 &lt; 10ppm
CO2 &lt; 10ppm</t>
  </si>
  <si>
    <t>H2O &lt; 2ppm
O2 &lt; 1ppm
THC &lt; 0,5ppm
N2 &lt; 5ppm</t>
  </si>
  <si>
    <t>7440-59-7</t>
  </si>
  <si>
    <t>H2O &lt; 0,02ppm
O2 &lt; 0,01ppm
THC &lt; 0,1ppm
N2 &lt; 1ppm
CO+CO2 &lt; 0,1ppm</t>
  </si>
  <si>
    <t>https://www.carburos.com/gases/helium</t>
  </si>
  <si>
    <t>Laboratorio / RMN</t>
  </si>
  <si>
    <t>Gas: 1/2"
Liquido: 10/12 mm diametro</t>
  </si>
  <si>
    <t>07727-37-9</t>
  </si>
  <si>
    <t xml:space="preserve">H2O &lt; 3ppm
O2 &lt; 5ppm
</t>
  </si>
  <si>
    <t>Laboratorio / Crioconservación</t>
  </si>
  <si>
    <t xml:space="preserve">H2O &lt; 2ppm
O2 &lt; 5ppm
</t>
  </si>
  <si>
    <t>Gas: W21,7-14 h/1”derecha macho
Liquido: M26x2 derecha macho</t>
  </si>
  <si>
    <t>Gas: W21,7-14 h/1”derecha macho
Liquido: M26x2 derecha macho
Atmosferico</t>
  </si>
  <si>
    <t>H2O &lt; 50ppm
O2 &lt; 5ppm
THC &lt; 100ppm
NO+NO2 &lt; 10ppm
CO+CO2 &lt; 10ppm</t>
  </si>
  <si>
    <t>H2O &lt; 2ppm
O2 &lt; 3ppm
THC &lt; 0,5ppm
CO &lt; 1ppm
CO2 &lt;1ppm</t>
  </si>
  <si>
    <t>PR_N2_X10S_BIP___ES_U</t>
  </si>
  <si>
    <t>H2O &lt; 0,02ppm
O2 &lt; 0,01ppm
THC &lt; 0,1ppm
H2 &lt; 0,2ppm
CO+CO2 &lt; 0,5ppm
NO+NO2 &lt; 0,1ppm</t>
  </si>
  <si>
    <t>O2: 7782-44-7
N2: 7727-37-9</t>
  </si>
  <si>
    <t>https://www.carburosmedica.com/productos/gases-medicinales.php</t>
  </si>
  <si>
    <t>Medicinal</t>
  </si>
  <si>
    <t>H2O &lt;67ppm</t>
  </si>
  <si>
    <t>Tipo B</t>
  </si>
  <si>
    <t>Laboratorio / Calibración Equipos</t>
  </si>
  <si>
    <t>CO2: 124-38-9
O2: 7782-44-7
H2: 1333-74-0</t>
  </si>
  <si>
    <t>Tipo U</t>
  </si>
  <si>
    <t>10024-97-2</t>
  </si>
  <si>
    <t>H2O &lt; 20ppm
CO2 &lt; 300ppm
CO &lt; 30ppm
Nox &lt; 10ppm
O2/N2 &lt; 1% v/v</t>
  </si>
  <si>
    <t>NOx &lt; 0,1ppm
CO+CO2 &lt; 1ppm
H2O &lt; 3ppm
THC &lt; 0,2ppm</t>
  </si>
  <si>
    <t>Laboratorio/Equipos Analiticos</t>
  </si>
  <si>
    <t>unidad</t>
  </si>
  <si>
    <t xml:space="preserve">	7782-44-7</t>
  </si>
  <si>
    <t>H2O &lt; 2ppm</t>
  </si>
  <si>
    <t>Consultar</t>
  </si>
  <si>
    <t xml:space="preserve">H2O &lt; 300ppm
CO2 &lt; 5ppm
</t>
  </si>
  <si>
    <t>Tipo F</t>
  </si>
  <si>
    <t>H2 &lt; 1ppm
N2 &lt; 10ppm
CO + CO2 &lt; 1ppm
H2O &lt; 3ppm
THC &lt; 1ppm</t>
  </si>
  <si>
    <t>H2 &lt; 0,5ppm
N2 &lt; 5ppm
CO + CO2 &lt; 0,5ppm
H2O &lt; 1ppm
THC &lt; 0,5ppm</t>
  </si>
  <si>
    <t>H2 &lt; 0,1ppm
N2 &lt; 0,4ppm
CO + CO2 &lt; 0,1ppm
H2O &lt; 0,5ppm
THC &lt; 0,1ppm
Ar &lt; 0,1ppm</t>
  </si>
  <si>
    <t>PR_AIRE SINT_12X50S_COM___ES_U</t>
  </si>
  <si>
    <t>PR_AIRE SINT_X10S_COM___ES_U</t>
  </si>
  <si>
    <t>PR_AIRE SINT_X10S_PRM___ES_U_200B</t>
  </si>
  <si>
    <t>BK_ARGON LIQ__COM</t>
  </si>
  <si>
    <t>BK_CO2 LIQ__COM</t>
  </si>
  <si>
    <t>PR_ARGON_C0.9A_PRM___UN_U_34B</t>
  </si>
  <si>
    <t>PR_ARGON_C1.6A_PRM___UN_U_69B</t>
  </si>
  <si>
    <t>PR_CO_C1.6A_PRM___UN_U_69B</t>
  </si>
  <si>
    <t>PR_CO_X10A_PRM___EU_U_142B</t>
  </si>
  <si>
    <t>PR_H2_X50S_TECH___ES_U</t>
  </si>
  <si>
    <t>PR_M12ArC2_X50S_COM___ES_U_200B</t>
  </si>
  <si>
    <t>PR_M12ArC5_X50S_COM___ES_U_200B</t>
  </si>
  <si>
    <t>PR_M13ArO2_X50S_COM___ES_U_200B</t>
  </si>
  <si>
    <t>PR_M20ArC15_X50S_COM___ES_U_200B</t>
  </si>
  <si>
    <t>PR_MX02GA_X10A__N2_C3:100M_ES_U</t>
  </si>
  <si>
    <t>PR_MX02GA_X10A__N2_CH4:100M_BS_U</t>
  </si>
  <si>
    <t>PR_MX02GC_C0.85A__N2_NO:200M_UN_U</t>
  </si>
  <si>
    <t>PR_MX02GC_C0.85A__N2_NO:20M_UN_U</t>
  </si>
  <si>
    <t>PR_MX02GC_X10A__N2_CO2:8%_ES_U</t>
  </si>
  <si>
    <t>PR_MX02GC_X10A__N2_NH3:20M_ES_U</t>
  </si>
  <si>
    <t>PR_N5NH35_X50S_COM___ES_U_200B</t>
  </si>
  <si>
    <t>PR_NH3_X83S_TECH___ES_U_44K</t>
  </si>
  <si>
    <t>PR_O2_X10S_MED__HSFB_ES_U_200B</t>
  </si>
  <si>
    <t>PR_O2_X50S_Food___ES_U_200B</t>
  </si>
  <si>
    <t>PR_PROPANO_X10S_2.5___ES_U_4.2K</t>
  </si>
  <si>
    <t>PR_PROPANO_X50S_2.5___ES_U_21K</t>
  </si>
  <si>
    <t>PR_PROPILENO_X50S_2.0___ES_U_25K</t>
  </si>
  <si>
    <t>PR_PROPILENO_X50S_3.5___EU_U_22K</t>
  </si>
  <si>
    <t>PR_PROTAR 12_X50S_COM___ES_U_200B</t>
  </si>
  <si>
    <t>PR_R1ArH2_X50S_COM___ES_U_200B</t>
  </si>
  <si>
    <t>PR_SO2_X40S_Food___ES_U_50K</t>
  </si>
  <si>
    <t>Aire Sintetico Comercial</t>
  </si>
  <si>
    <t>Bloque 12xX50S</t>
  </si>
  <si>
    <t>X10S</t>
  </si>
  <si>
    <t>X50S</t>
  </si>
  <si>
    <t>X40S</t>
  </si>
  <si>
    <t>X16S</t>
  </si>
  <si>
    <t>Aire Sintetico Premier</t>
  </si>
  <si>
    <t>Industrial</t>
  </si>
  <si>
    <t>Granel</t>
  </si>
  <si>
    <t>0,9L (desechable)</t>
  </si>
  <si>
    <t>1,6L (desechable)</t>
  </si>
  <si>
    <t>https://www.carburos.com/equipment/non-refillable-canisters-and-associated-accessories</t>
  </si>
  <si>
    <t>H2O &lt; 5ppm</t>
  </si>
  <si>
    <t>https://www.carburos.com/gases/zero-air</t>
  </si>
  <si>
    <t>H2O &lt; 1ppm
O2 &lt; 3ppm
N2 &lt; 10ppm</t>
  </si>
  <si>
    <t>https://www.carburos.com/gases/argon</t>
  </si>
  <si>
    <t>Alimentación</t>
  </si>
  <si>
    <t>H2O &lt; 50ppm
O2 &lt; 5ppm
THC &lt; 100ppm
CO &lt; 10ppm</t>
  </si>
  <si>
    <t>Laboratorio / Industrial</t>
  </si>
  <si>
    <t>O2 &lt; 3ppm
H2O &lt; 1ppm</t>
  </si>
  <si>
    <t xml:space="preserve">https://www.carburos.com/gases/argon
</t>
  </si>
  <si>
    <t>H2O &lt; 3ppm
THC &lt; 3ppm</t>
  </si>
  <si>
    <t xml:space="preserve">https://www.carburos.com/gases/argon
</t>
  </si>
  <si>
    <t>74-86-2</t>
  </si>
  <si>
    <t>PH3 &lt; 600ppm
H2S &lt; 1500ppm</t>
  </si>
  <si>
    <t>H2O &lt; 10ppm
O2 &lt; 10ppm
N2 &lt; 700ppm
CH4 &lt; 20ppm
CO2 &lt; 50ppm
Ar &lt; 10ppm</t>
  </si>
  <si>
    <t>5/8"
(18UNF C10)</t>
  </si>
  <si>
    <t>Ar - Argon Liquido 5.0</t>
  </si>
  <si>
    <t>Ar - Argón 5.0 (Canister)</t>
  </si>
  <si>
    <t>Ar - Argon Gas 6.0</t>
  </si>
  <si>
    <t>Ar - Argon Gas Alimentación 3.8</t>
  </si>
  <si>
    <t>Ar - Argon Gas 4.8</t>
  </si>
  <si>
    <t>C2H2 - Acetileno Industrial 1.85</t>
  </si>
  <si>
    <t>CO - Canister Monoxido de Carbono 3.0</t>
  </si>
  <si>
    <t>CO - Monoxido de Carbono 3.0</t>
  </si>
  <si>
    <t>630-08-0</t>
  </si>
  <si>
    <t>Tipo C (Sonda)</t>
  </si>
  <si>
    <t>CO2 - Dioxido de Carbono Liquido Alimentación 3.0</t>
  </si>
  <si>
    <t>CO2 - Hielo Seco en bolsas</t>
  </si>
  <si>
    <t>Bolsas 10kg</t>
  </si>
  <si>
    <t>CO2 - Dioxido de Carbono 2.8</t>
  </si>
  <si>
    <t>CO2 - Dioxido de Carbono Alimentación 3.0</t>
  </si>
  <si>
    <t>CO2 - Dioxido de Carbono 3.0</t>
  </si>
  <si>
    <t>H2O &lt; 20ppm
O2 &lt; 30ppm
N2 &lt; 120ppm
THC &lt; 50ppm
CO &lt; 10ppm</t>
  </si>
  <si>
    <t xml:space="preserve">Gas:  21,7-14h/1’’ derechas macho
Líquido: W 3/4’’-16h/1’’ derechas macho
</t>
  </si>
  <si>
    <t>C2H4 - Etileno 3.0</t>
  </si>
  <si>
    <t>CH4-C2H6 &lt; 1000ppm
O2 &lt; 10ppm
C2H2 &lt; 10ppm</t>
  </si>
  <si>
    <t>H2 - Hidrogeno 4.0</t>
  </si>
  <si>
    <t>O2 &lt; 10ppm
H2O &lt; 10ppm</t>
  </si>
  <si>
    <t>CO2 2% - Ar 98% / Dioxido de Carbono 2% Argon 98%</t>
  </si>
  <si>
    <t>Ar:  7440-37-1
CO2: 124-38-9</t>
  </si>
  <si>
    <t>H2O &lt; 10ppm
THC &lt; 10ppm
N2 &lt; 100ppm
H2 &lt; 100ppm</t>
  </si>
  <si>
    <t>CO2 5% - Ar 95% / Dioxido de Carbono 5% Argon 95%</t>
  </si>
  <si>
    <t>O2 2% - Ar 98% / Oxigeno 2% Argon 98%</t>
  </si>
  <si>
    <t>O2: 7782-44-7
Ar:  7440-37-1</t>
  </si>
  <si>
    <t>CO2 15% - Ar 85% / Dioxido de Carbono 15% Argon 85%</t>
  </si>
  <si>
    <t>CH4 - Metano 2.5</t>
  </si>
  <si>
    <t>X83S</t>
  </si>
  <si>
    <t>H2O &lt; 20ppm
O2 &lt; 100ppm
CO2 &lt; 100ppm
N2 &lt; 3000ppm
C2H4 &lt; 2000ppm
C2H6 &lt; 500ppm
Otros HC &lt; 100ppm</t>
  </si>
  <si>
    <t>Laboratorio / Instrumentacion</t>
  </si>
  <si>
    <t>No aplica</t>
  </si>
  <si>
    <t>C3H8: 106-97-8
N2: 7727-37-9</t>
  </si>
  <si>
    <t>CH4: 74-82-8
N2: 7727-37-9</t>
  </si>
  <si>
    <t>NO: 10102-43-9
N2: 7727-37-9</t>
  </si>
  <si>
    <t>0,85L (Desechable)</t>
  </si>
  <si>
    <t>N2: 7727-37-9
CO2: 124-38-9</t>
  </si>
  <si>
    <t>NH3:  1336-21-6
N2: 7727-37-9</t>
  </si>
  <si>
    <t>H2: 1333-74-0
N2: 7727-37-9</t>
  </si>
  <si>
    <t>O2 &lt; 10ppm
H2O &lt; 10ppm
CO2 &lt; 10ppm</t>
  </si>
  <si>
    <t>NH3 / Amoniaco 3.8</t>
  </si>
  <si>
    <t>NH3:  1336-21-6</t>
  </si>
  <si>
    <t>H2O &lt; 200ppm</t>
  </si>
  <si>
    <t>O2 / Oxigeno 2.5</t>
  </si>
  <si>
    <t>H2O &lt; 50ppm
THC &lt; 100ppm</t>
  </si>
  <si>
    <t>O2 / Oxigeno Alimentacion 2.0</t>
  </si>
  <si>
    <t>C3H8 / Propano 2.5</t>
  </si>
  <si>
    <t>106-97-8</t>
  </si>
  <si>
    <t>General / Laboratorio</t>
  </si>
  <si>
    <t>N2 &lt; 100ppm
CO + CO2 &lt; 100ppm
O2 &lt; 30ppm
1,3-Butadieno &lt; 1ppm
Otros HC &lt; 200ppm
H2O &lt; 20ppm
S &lt; 1ppm</t>
  </si>
  <si>
    <t>115-07-1</t>
  </si>
  <si>
    <t>C3H6 / Propileno 2.0</t>
  </si>
  <si>
    <t>N2 &lt; 100ppm
CO2 &lt; 10ppm
O2 &lt; 50ppm
1,3-Butadieno &lt; 1ppm
Otros HC &lt; 9000ppm
H2O &lt; 15ppm
S &lt; 1ppm</t>
  </si>
  <si>
    <t>C3H6 / Propileno 3.5</t>
  </si>
  <si>
    <t>N2 &lt; 20ppm
CO2 &lt; 1ppm
O2 &lt; 3ppm
C3H8 &lt; 450ppm
Otros HC &lt; 50ppm
H2O &lt; 3ppm
S &lt; 1ppm</t>
  </si>
  <si>
    <t>CO2 12% + Resto Ar / Dioxido de Carbono 12% resto Argón</t>
  </si>
  <si>
    <t>C3H8 100ppm resto N2 / Propano 100ppm resto Nitrogeno
Acreditada ISO.17025</t>
  </si>
  <si>
    <t>CH4 100ppm resto N2 / Metano 100ppm resto Nitrogeno
Acreditada ISO.17025</t>
  </si>
  <si>
    <t>NO:200ppm resto N2 / Oxido Nitrico 200ppm resto Nitrogeno Canister</t>
  </si>
  <si>
    <t>NO:20ppm resto N2 / Oxido Nitrico 20ppm resto Nitrogeno Canister</t>
  </si>
  <si>
    <t>CO2 8% resto N2 / Dioxido de Carbono 8% resto Nitrogeno</t>
  </si>
  <si>
    <t>NH3 20ppm resto N2 / Amoniaco 20ppm resto Nitrogeno</t>
  </si>
  <si>
    <t>H2 35% resto N2 / Hidrogeno 35% resto Nitrogeno</t>
  </si>
  <si>
    <t>Soldadura / Laboratorio</t>
  </si>
  <si>
    <t>H2 2% resto Ar  / Hidorgeno 2% resto Argon</t>
  </si>
  <si>
    <t>H2O &lt; 10ppm
CO2 &lt; 10ppm
N2 &lt; 20ppm
O2 &lt; 10ppm</t>
  </si>
  <si>
    <t>SO2 / Dioxido de Azufre 2.5</t>
  </si>
  <si>
    <t>7446-09-5​</t>
  </si>
  <si>
    <t>H2O &lt; 0,05ppm
SO3 &lt; 0,1ppm
RNV &lt; 0,01ppm
Se &lt; 10ppm
As &lt; 3ppm
Hg &lt; 1ppm
Pb &lt; 5ppm</t>
  </si>
  <si>
    <t>Tipo S</t>
  </si>
  <si>
    <t>SEGURIDAD Y PREVENCION</t>
  </si>
  <si>
    <t>PORTES</t>
  </si>
  <si>
    <t>CUOTA DE DESCARGA</t>
  </si>
  <si>
    <t>ALQUILER ANUAL ENVASE</t>
  </si>
  <si>
    <t>ALQUILER ANUAL ARCON</t>
  </si>
  <si>
    <t>ALQUILER ANUAL BLOQUE</t>
  </si>
  <si>
    <t>ALQUILER MENSUAL DEWAR</t>
  </si>
  <si>
    <t>ALQUILER MENSUAL TANQUE</t>
  </si>
  <si>
    <t>PR_ETILENO_X50S_3.5___ES_U_18K</t>
  </si>
  <si>
    <t>PR_CO2_X10S_UP___ES_U_47B</t>
  </si>
  <si>
    <t>PR_CO2_X50S_UP___ES_U</t>
  </si>
  <si>
    <t>H2O &lt; 2ppm
O2 &lt; 3ppm
N2 &lt; 5ppm
THC &lt; 3ppm
CO &lt; 2ppm</t>
  </si>
  <si>
    <t>CO2 - Dioxido de Carbono Liquido 4.5</t>
  </si>
  <si>
    <t>CO2 - Dioxido de Carbono 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</si>
</sst>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[$€-40A]"/>
    <numFmt numFmtId="165" formatCode="0.0000%"/>
    <numFmt numFmtId="166" formatCode="0.000%"/>
    <numFmt numFmtId="167" formatCode="0.0%"/>
    <numFmt numFmtId="168" formatCode="0.00000%"/>
    <numFmt numFmtId="169" formatCode="#,##0.00\ [$€-C0A]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u/>
      <sz val="10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</cellStyleXfs>
  <cellXfs count="148">
    <xf numFmtId="0" fontId="0" fillId="0" borderId="0" xfId="0"/>
    <xf numFmtId="0" fontId="2" fillId="0" borderId="0" xfId="0" applyFont="1"/>
    <xf numFmtId="0" fontId="4" fillId="2" borderId="2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justify" vertical="center" wrapText="1"/>
    </xf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justify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1" applyFont="1" applyBorder="1" applyAlignment="1">
      <alignment horizontal="right" vertical="top"/>
    </xf>
    <xf numFmtId="0" fontId="2" fillId="0" borderId="2" xfId="2" applyFont="1" applyBorder="1" applyAlignment="1">
      <alignment vertical="top"/>
    </xf>
    <xf numFmtId="16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vertical="top"/>
    </xf>
    <xf numFmtId="0" fontId="6" fillId="0" borderId="2" xfId="3" applyBorder="1" applyAlignment="1">
      <alignment horizontal="justify"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right" vertical="top"/>
    </xf>
    <xf numFmtId="164" fontId="2" fillId="0" borderId="2" xfId="0" applyNumberFormat="1" applyFont="1" applyBorder="1" applyAlignment="1">
      <alignment horizontal="center" vertical="top"/>
    </xf>
    <xf numFmtId="0" fontId="5" fillId="3" borderId="2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justify" vertical="top" wrapText="1"/>
    </xf>
    <xf numFmtId="164" fontId="2" fillId="3" borderId="2" xfId="0" applyNumberFormat="1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vertical="top"/>
    </xf>
    <xf numFmtId="0" fontId="2" fillId="0" borderId="3" xfId="0" applyFont="1" applyBorder="1" applyAlignment="1">
      <alignment horizontal="justify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3" xfId="0" applyFont="1" applyBorder="1" applyAlignment="1">
      <alignment vertical="top"/>
    </xf>
    <xf numFmtId="0" fontId="5" fillId="0" borderId="4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justify" vertical="top" wrapText="1"/>
    </xf>
    <xf numFmtId="0" fontId="4" fillId="2" borderId="3" xfId="0" applyFont="1" applyFill="1" applyBorder="1" applyAlignment="1">
      <alignment horizontal="justify" vertical="top" wrapText="1"/>
    </xf>
    <xf numFmtId="0" fontId="2" fillId="0" borderId="2" xfId="1" applyFont="1" applyBorder="1" applyAlignment="1">
      <alignment horizontal="right" vertical="top" wrapText="1"/>
    </xf>
    <xf numFmtId="0" fontId="2" fillId="0" borderId="3" xfId="1" applyFont="1" applyBorder="1" applyAlignment="1">
      <alignment horizontal="right" vertical="top" wrapText="1"/>
    </xf>
    <xf numFmtId="0" fontId="2" fillId="0" borderId="2" xfId="2" applyFont="1" applyBorder="1" applyAlignment="1">
      <alignment horizontal="left" vertical="top" wrapText="1"/>
    </xf>
    <xf numFmtId="0" fontId="2" fillId="0" borderId="3" xfId="2" applyFont="1" applyBorder="1" applyAlignment="1">
      <alignment horizontal="left" vertical="top" wrapText="1"/>
    </xf>
    <xf numFmtId="165" fontId="2" fillId="0" borderId="2" xfId="0" applyNumberFormat="1" applyFont="1" applyBorder="1" applyAlignment="1">
      <alignment horizontal="center" vertical="top"/>
    </xf>
    <xf numFmtId="10" fontId="2" fillId="0" borderId="2" xfId="0" applyNumberFormat="1" applyFont="1" applyBorder="1" applyAlignment="1">
      <alignment horizontal="right" vertical="top"/>
    </xf>
    <xf numFmtId="166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164" fontId="9" fillId="0" borderId="2" xfId="0" applyNumberFormat="1" applyFont="1" applyBorder="1" applyAlignment="1">
      <alignment horizontal="center" vertical="top" wrapText="1"/>
    </xf>
    <xf numFmtId="164" fontId="9" fillId="0" borderId="3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 wrapText="1"/>
    </xf>
    <xf numFmtId="0" fontId="10" fillId="0" borderId="2" xfId="3" applyFont="1" applyBorder="1" applyAlignment="1">
      <alignment horizontal="justify" vertical="top" wrapText="1"/>
    </xf>
    <xf numFmtId="0" fontId="10" fillId="0" borderId="2" xfId="3" applyFont="1" applyBorder="1" applyAlignment="1">
      <alignment vertical="top"/>
    </xf>
    <xf numFmtId="0" fontId="3" fillId="3" borderId="2" xfId="0" applyFont="1" applyFill="1" applyBorder="1" applyAlignment="1">
      <alignment horizontal="justify" vertical="top" wrapText="1"/>
    </xf>
    <xf numFmtId="0" fontId="11" fillId="0" borderId="4" xfId="3" applyFont="1" applyBorder="1" applyAlignment="1">
      <alignment horizontal="justify" vertical="top" wrapText="1"/>
    </xf>
    <xf numFmtId="0" fontId="11" fillId="0" borderId="2" xfId="3" applyFont="1" applyBorder="1" applyAlignment="1">
      <alignment horizontal="justify" vertical="top" wrapText="1"/>
    </xf>
    <xf numFmtId="0" fontId="11" fillId="0" borderId="2" xfId="3" applyFont="1" applyBorder="1" applyAlignment="1">
      <alignment vertical="top"/>
    </xf>
    <xf numFmtId="0" fontId="11" fillId="0" borderId="2" xfId="3" applyFont="1" applyBorder="1" applyAlignment="1">
      <alignment vertical="top" wrapText="1"/>
    </xf>
    <xf numFmtId="164" fontId="2" fillId="0" borderId="3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10" fontId="2" fillId="0" borderId="2" xfId="0" applyNumberFormat="1" applyFont="1" applyBorder="1" applyAlignment="1">
      <alignment horizontal="center" vertical="top"/>
    </xf>
    <xf numFmtId="166" fontId="2" fillId="0" borderId="2" xfId="0" applyNumberFormat="1" applyFont="1" applyBorder="1" applyAlignment="1">
      <alignment horizontal="center" vertical="top"/>
    </xf>
    <xf numFmtId="167" fontId="2" fillId="0" borderId="2" xfId="0" applyNumberFormat="1" applyFont="1" applyBorder="1" applyAlignment="1">
      <alignment horizontal="center" vertical="top"/>
    </xf>
    <xf numFmtId="168" fontId="2" fillId="0" borderId="2" xfId="0" applyNumberFormat="1" applyFont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 wrapText="1"/>
    </xf>
    <xf numFmtId="165" fontId="2" fillId="0" borderId="2" xfId="0" applyNumberFormat="1" applyFont="1" applyBorder="1" applyAlignment="1">
      <alignment horizontal="center" vertical="top" wrapText="1"/>
    </xf>
    <xf numFmtId="0" fontId="2" fillId="0" borderId="4" xfId="1" applyFont="1" applyBorder="1" applyAlignment="1">
      <alignment horizontal="right" vertical="top" wrapText="1"/>
    </xf>
    <xf numFmtId="0" fontId="2" fillId="0" borderId="4" xfId="2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2" fillId="0" borderId="0" xfId="0" applyFont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12" fillId="0" borderId="4" xfId="0" applyFont="1" applyBorder="1" applyAlignment="1">
      <alignment horizontal="center" vertical="top" wrapText="1"/>
    </xf>
    <xf numFmtId="4" fontId="10" fillId="0" borderId="4" xfId="3" applyNumberFormat="1" applyFont="1" applyFill="1" applyBorder="1" applyAlignment="1">
      <alignment vertical="top" wrapText="1"/>
    </xf>
    <xf numFmtId="169" fontId="12" fillId="0" borderId="4" xfId="0" applyNumberFormat="1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0" fillId="0" borderId="4" xfId="3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4" fontId="10" fillId="0" borderId="2" xfId="3" applyNumberFormat="1" applyFont="1" applyFill="1" applyBorder="1" applyAlignment="1">
      <alignment vertical="top" wrapText="1"/>
    </xf>
    <xf numFmtId="169" fontId="12" fillId="0" borderId="2" xfId="0" applyNumberFormat="1" applyFont="1" applyBorder="1" applyAlignment="1">
      <alignment horizontal="center" vertical="top" wrapText="1"/>
    </xf>
    <xf numFmtId="0" fontId="10" fillId="0" borderId="2" xfId="3" applyFont="1" applyBorder="1" applyAlignment="1">
      <alignment vertical="top" wrapText="1"/>
    </xf>
    <xf numFmtId="166" fontId="12" fillId="0" borderId="2" xfId="0" applyNumberFormat="1" applyFont="1" applyBorder="1" applyAlignment="1">
      <alignment horizontal="center" vertical="top" wrapText="1"/>
    </xf>
    <xf numFmtId="0" fontId="10" fillId="0" borderId="2" xfId="3" applyFont="1" applyFill="1" applyBorder="1" applyAlignment="1">
      <alignment vertical="top" wrapText="1"/>
    </xf>
    <xf numFmtId="10" fontId="12" fillId="0" borderId="2" xfId="0" applyNumberFormat="1" applyFont="1" applyBorder="1" applyAlignment="1">
      <alignment horizontal="center" vertical="top" wrapText="1"/>
    </xf>
    <xf numFmtId="0" fontId="10" fillId="0" borderId="2" xfId="3" applyFont="1" applyBorder="1"/>
    <xf numFmtId="0" fontId="12" fillId="0" borderId="3" xfId="0" applyFont="1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 wrapText="1"/>
    </xf>
    <xf numFmtId="0" fontId="10" fillId="0" borderId="3" xfId="3" applyFont="1" applyFill="1" applyBorder="1" applyAlignment="1">
      <alignment vertical="top" wrapText="1"/>
    </xf>
    <xf numFmtId="169" fontId="12" fillId="0" borderId="3" xfId="0" applyNumberFormat="1" applyFont="1" applyBorder="1" applyAlignment="1">
      <alignment horizontal="center" vertical="top" wrapText="1"/>
    </xf>
    <xf numFmtId="10" fontId="12" fillId="0" borderId="3" xfId="0" applyNumberFormat="1" applyFont="1" applyBorder="1" applyAlignment="1">
      <alignment horizontal="center" vertical="top" wrapText="1"/>
    </xf>
    <xf numFmtId="0" fontId="10" fillId="0" borderId="3" xfId="3" applyFont="1" applyBorder="1" applyAlignment="1">
      <alignment vertical="top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right" vertical="top" wrapText="1"/>
    </xf>
    <xf numFmtId="164" fontId="12" fillId="0" borderId="0" xfId="0" applyNumberFormat="1" applyFont="1" applyAlignment="1">
      <alignment vertical="top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1" applyFont="1" applyBorder="1" applyAlignment="1">
      <alignment horizontal="right" vertical="top"/>
    </xf>
    <xf numFmtId="0" fontId="2" fillId="0" borderId="2" xfId="1" applyFont="1" applyBorder="1" applyAlignment="1">
      <alignment horizontal="right" vertical="top"/>
    </xf>
    <xf numFmtId="0" fontId="2" fillId="0" borderId="4" xfId="2" applyFont="1" applyBorder="1" applyAlignment="1">
      <alignment horizontal="left" vertical="top"/>
    </xf>
    <xf numFmtId="0" fontId="2" fillId="0" borderId="2" xfId="2" applyFont="1" applyBorder="1" applyAlignment="1">
      <alignment horizontal="left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165" fontId="2" fillId="0" borderId="4" xfId="0" applyNumberFormat="1" applyFont="1" applyBorder="1" applyAlignment="1">
      <alignment horizontal="center" vertical="top"/>
    </xf>
    <xf numFmtId="165" fontId="2" fillId="0" borderId="2" xfId="0" applyNumberFormat="1" applyFont="1" applyBorder="1" applyAlignment="1">
      <alignment horizontal="center" vertical="top"/>
    </xf>
    <xf numFmtId="0" fontId="11" fillId="0" borderId="4" xfId="3" applyFont="1" applyBorder="1" applyAlignment="1">
      <alignment horizontal="left" vertical="top"/>
    </xf>
    <xf numFmtId="0" fontId="11" fillId="0" borderId="2" xfId="3" applyFont="1" applyBorder="1" applyAlignment="1">
      <alignment horizontal="left" vertical="top"/>
    </xf>
    <xf numFmtId="164" fontId="2" fillId="0" borderId="6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10" fillId="0" borderId="2" xfId="3" applyFont="1" applyBorder="1" applyAlignment="1">
      <alignment horizontal="left" vertical="top"/>
    </xf>
    <xf numFmtId="0" fontId="12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2" fillId="0" borderId="2" xfId="1" applyFont="1" applyBorder="1" applyAlignment="1">
      <alignment horizontal="center" vertical="top" wrapText="1"/>
    </xf>
    <xf numFmtId="0" fontId="2" fillId="0" borderId="2" xfId="2" applyFont="1" applyBorder="1" applyAlignment="1">
      <alignment horizontal="left" vertical="top" wrapText="1"/>
    </xf>
    <xf numFmtId="169" fontId="12" fillId="0" borderId="6" xfId="0" applyNumberFormat="1" applyFont="1" applyBorder="1" applyAlignment="1">
      <alignment horizontal="center" vertical="top" wrapText="1"/>
    </xf>
    <xf numFmtId="169" fontId="12" fillId="0" borderId="4" xfId="0" applyNumberFormat="1" applyFont="1" applyBorder="1" applyAlignment="1">
      <alignment horizontal="center" vertical="top" wrapText="1"/>
    </xf>
    <xf numFmtId="169" fontId="12" fillId="0" borderId="2" xfId="0" applyNumberFormat="1" applyFont="1" applyBorder="1" applyAlignment="1">
      <alignment horizontal="center" vertical="top" wrapText="1"/>
    </xf>
  </cellXfs>
  <cellStyles count="4">
    <cellStyle name="Hipervínculo" xfId="3" builtinId="8"/>
    <cellStyle name="Normal" xfId="0" builtinId="0"/>
    <cellStyle name="Normal 4" xfId="2" xr:uid="{1D5BF907-3F83-4C20-87D6-50445C8B84E2}"/>
    <cellStyle name="Normal 7" xfId="1" xr:uid="{879BF3FA-9069-450F-A565-DC2BA03B64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afety.airproducts.com/?ct=es&amp;lo=es" TargetMode="External"/><Relationship Id="rId21" Type="http://schemas.openxmlformats.org/officeDocument/2006/relationships/hyperlink" Target="https://safety.airproducts.com/?ct=es&amp;lo=es" TargetMode="External"/><Relationship Id="rId42" Type="http://schemas.openxmlformats.org/officeDocument/2006/relationships/hyperlink" Target="https://safety.airproducts.com/?ct=es&amp;lo=es" TargetMode="External"/><Relationship Id="rId47" Type="http://schemas.openxmlformats.org/officeDocument/2006/relationships/hyperlink" Target="https://www.carburos.com/gases/welding-cutting-laser-gases" TargetMode="External"/><Relationship Id="rId63" Type="http://schemas.openxmlformats.org/officeDocument/2006/relationships/hyperlink" Target="https://safety.airproducts.com/?ct=es&amp;lo=es" TargetMode="External"/><Relationship Id="rId68" Type="http://schemas.openxmlformats.org/officeDocument/2006/relationships/hyperlink" Target="https://safety.airproducts.com/?ct=es&amp;lo=es" TargetMode="External"/><Relationship Id="rId84" Type="http://schemas.openxmlformats.org/officeDocument/2006/relationships/hyperlink" Target="https://safety.airproducts.com/?ct=es&amp;lo=es" TargetMode="External"/><Relationship Id="rId89" Type="http://schemas.openxmlformats.org/officeDocument/2006/relationships/hyperlink" Target="https://www.carburos.com/gases/argon" TargetMode="External"/><Relationship Id="rId16" Type="http://schemas.openxmlformats.org/officeDocument/2006/relationships/hyperlink" Target="https://safety.airproducts.com/?ct=es&amp;lo=es" TargetMode="External"/><Relationship Id="rId11" Type="http://schemas.openxmlformats.org/officeDocument/2006/relationships/hyperlink" Target="https://safety.airproducts.com/?ct=es&amp;lo=es" TargetMode="External"/><Relationship Id="rId32" Type="http://schemas.openxmlformats.org/officeDocument/2006/relationships/hyperlink" Target="https://safety.airproducts.com/?ct=es&amp;lo=es" TargetMode="External"/><Relationship Id="rId37" Type="http://schemas.openxmlformats.org/officeDocument/2006/relationships/hyperlink" Target="https://safety.airproducts.com/?ct=es&amp;lo=es" TargetMode="External"/><Relationship Id="rId53" Type="http://schemas.openxmlformats.org/officeDocument/2006/relationships/hyperlink" Target="https://safety.airproducts.com/?ct=es&amp;lo=es" TargetMode="External"/><Relationship Id="rId58" Type="http://schemas.openxmlformats.org/officeDocument/2006/relationships/hyperlink" Target="https://safety.airproducts.com/?ct=es&amp;lo=es" TargetMode="External"/><Relationship Id="rId74" Type="http://schemas.openxmlformats.org/officeDocument/2006/relationships/hyperlink" Target="https://www.carburosmedica.com/productos/gases-medicinales.php" TargetMode="External"/><Relationship Id="rId79" Type="http://schemas.openxmlformats.org/officeDocument/2006/relationships/hyperlink" Target="https://www.carburos.com/gases/specialty-gases" TargetMode="External"/><Relationship Id="rId102" Type="http://schemas.openxmlformats.org/officeDocument/2006/relationships/vmlDrawing" Target="../drawings/vmlDrawing1.vml"/><Relationship Id="rId5" Type="http://schemas.openxmlformats.org/officeDocument/2006/relationships/hyperlink" Target="https://safety.airproducts.com/?ct=es&amp;lo=es" TargetMode="External"/><Relationship Id="rId90" Type="http://schemas.openxmlformats.org/officeDocument/2006/relationships/hyperlink" Target="https://www.carburos.com/gases/specialty-gases" TargetMode="External"/><Relationship Id="rId95" Type="http://schemas.openxmlformats.org/officeDocument/2006/relationships/hyperlink" Target="https://www.carburos.com/gases/argon" TargetMode="External"/><Relationship Id="rId22" Type="http://schemas.openxmlformats.org/officeDocument/2006/relationships/hyperlink" Target="https://www.carburos.com/industries/food" TargetMode="External"/><Relationship Id="rId27" Type="http://schemas.openxmlformats.org/officeDocument/2006/relationships/hyperlink" Target="https://safety.airproducts.com/?ct=es&amp;lo=es" TargetMode="External"/><Relationship Id="rId43" Type="http://schemas.openxmlformats.org/officeDocument/2006/relationships/hyperlink" Target="https://safety.airproducts.com/?ct=es&amp;lo=es" TargetMode="External"/><Relationship Id="rId48" Type="http://schemas.openxmlformats.org/officeDocument/2006/relationships/hyperlink" Target="https://safety.airproducts.com/?ct=es&amp;lo=es" TargetMode="External"/><Relationship Id="rId64" Type="http://schemas.openxmlformats.org/officeDocument/2006/relationships/hyperlink" Target="https://safety.airproducts.com/?ct=es&amp;lo=es" TargetMode="External"/><Relationship Id="rId69" Type="http://schemas.openxmlformats.org/officeDocument/2006/relationships/hyperlink" Target="https://safety.airproducts.com/?ct=es&amp;lo=es" TargetMode="External"/><Relationship Id="rId80" Type="http://schemas.openxmlformats.org/officeDocument/2006/relationships/hyperlink" Target="https://www.carburos.com/gases/specialty-gases" TargetMode="External"/><Relationship Id="rId85" Type="http://schemas.openxmlformats.org/officeDocument/2006/relationships/hyperlink" Target="https://safety.airproducts.com/?ct=es&amp;lo=es" TargetMode="External"/><Relationship Id="rId12" Type="http://schemas.openxmlformats.org/officeDocument/2006/relationships/hyperlink" Target="https://safety.airproducts.com/?ct=es&amp;lo=es" TargetMode="External"/><Relationship Id="rId17" Type="http://schemas.openxmlformats.org/officeDocument/2006/relationships/hyperlink" Target="https://www.carburos.com/gases/dry-ice" TargetMode="External"/><Relationship Id="rId25" Type="http://schemas.openxmlformats.org/officeDocument/2006/relationships/hyperlink" Target="https://www.carburos.com/gases/calibration-mixtures" TargetMode="External"/><Relationship Id="rId33" Type="http://schemas.openxmlformats.org/officeDocument/2006/relationships/hyperlink" Target="https://airproducts-sp.custhelp.com/app/categories/detail/c/206/~/certificados" TargetMode="External"/><Relationship Id="rId38" Type="http://schemas.openxmlformats.org/officeDocument/2006/relationships/hyperlink" Target="https://safety.airproducts.com/?ct=es&amp;lo=es" TargetMode="External"/><Relationship Id="rId46" Type="http://schemas.openxmlformats.org/officeDocument/2006/relationships/hyperlink" Target="https://www.carburos.com/gases/welding-cutting-laser-gases" TargetMode="External"/><Relationship Id="rId59" Type="http://schemas.openxmlformats.org/officeDocument/2006/relationships/hyperlink" Target="https://safety.airproducts.com/?ct=es&amp;lo=es" TargetMode="External"/><Relationship Id="rId67" Type="http://schemas.openxmlformats.org/officeDocument/2006/relationships/hyperlink" Target="https://www.carburos.com/gases/calibration-mixtures" TargetMode="External"/><Relationship Id="rId103" Type="http://schemas.openxmlformats.org/officeDocument/2006/relationships/comments" Target="../comments1.xml"/><Relationship Id="rId20" Type="http://schemas.openxmlformats.org/officeDocument/2006/relationships/hyperlink" Target="https://safety.airproducts.com/?ct=es&amp;lo=es" TargetMode="External"/><Relationship Id="rId41" Type="http://schemas.openxmlformats.org/officeDocument/2006/relationships/hyperlink" Target="https://safety.airproducts.com/?ct=es&amp;lo=es" TargetMode="External"/><Relationship Id="rId54" Type="http://schemas.openxmlformats.org/officeDocument/2006/relationships/hyperlink" Target="https://www.carburos.com/gases/food-gases" TargetMode="External"/><Relationship Id="rId62" Type="http://schemas.openxmlformats.org/officeDocument/2006/relationships/hyperlink" Target="https://safety.airproducts.com/?ct=es&amp;lo=es" TargetMode="External"/><Relationship Id="rId70" Type="http://schemas.openxmlformats.org/officeDocument/2006/relationships/hyperlink" Target="https://safety.airproducts.com/?ct=es&amp;lo=es" TargetMode="External"/><Relationship Id="rId75" Type="http://schemas.openxmlformats.org/officeDocument/2006/relationships/hyperlink" Target="https://www.carburos.com/gases/specialty-gases" TargetMode="External"/><Relationship Id="rId83" Type="http://schemas.openxmlformats.org/officeDocument/2006/relationships/hyperlink" Target="https://safety.airproducts.com/?ct=es&amp;lo=es" TargetMode="External"/><Relationship Id="rId88" Type="http://schemas.openxmlformats.org/officeDocument/2006/relationships/hyperlink" Target="https://www.carburos.com/gases/specialty-gases" TargetMode="External"/><Relationship Id="rId91" Type="http://schemas.openxmlformats.org/officeDocument/2006/relationships/hyperlink" Target="https://www.carburos.com/gases/argon" TargetMode="External"/><Relationship Id="rId96" Type="http://schemas.openxmlformats.org/officeDocument/2006/relationships/hyperlink" Target="https://www.carburos.com/gases/specialty-gases" TargetMode="External"/><Relationship Id="rId1" Type="http://schemas.openxmlformats.org/officeDocument/2006/relationships/hyperlink" Target="https://www.carburos.com/gases/argon" TargetMode="External"/><Relationship Id="rId6" Type="http://schemas.openxmlformats.org/officeDocument/2006/relationships/hyperlink" Target="https://safety.airproducts.com/?ct=es&amp;lo=es" TargetMode="External"/><Relationship Id="rId15" Type="http://schemas.openxmlformats.org/officeDocument/2006/relationships/hyperlink" Target="https://safety.airproducts.com/?ct=es&amp;lo=es" TargetMode="External"/><Relationship Id="rId23" Type="http://schemas.openxmlformats.org/officeDocument/2006/relationships/hyperlink" Target="https://safety.airproducts.com/?ct=es&amp;lo=es" TargetMode="External"/><Relationship Id="rId28" Type="http://schemas.openxmlformats.org/officeDocument/2006/relationships/hyperlink" Target="https://safety.airproducts.com/?ct=es&amp;lo=es" TargetMode="External"/><Relationship Id="rId36" Type="http://schemas.openxmlformats.org/officeDocument/2006/relationships/hyperlink" Target="https://safety.airproducts.com/?ct=es&amp;lo=es" TargetMode="External"/><Relationship Id="rId49" Type="http://schemas.openxmlformats.org/officeDocument/2006/relationships/hyperlink" Target="https://safety.airproducts.com/?ct=es&amp;lo=es" TargetMode="External"/><Relationship Id="rId57" Type="http://schemas.openxmlformats.org/officeDocument/2006/relationships/hyperlink" Target="https://safety.airproducts.com/?ct=es&amp;lo=es" TargetMode="External"/><Relationship Id="rId10" Type="http://schemas.openxmlformats.org/officeDocument/2006/relationships/hyperlink" Target="https://airproducts-sp.custhelp.com/app/categories/detail/c/206/~/certificados" TargetMode="External"/><Relationship Id="rId31" Type="http://schemas.openxmlformats.org/officeDocument/2006/relationships/hyperlink" Target="https://safety.airproducts.com/?ct=es&amp;lo=es" TargetMode="External"/><Relationship Id="rId44" Type="http://schemas.openxmlformats.org/officeDocument/2006/relationships/hyperlink" Target="https://safety.airproducts.com/?ct=es&amp;lo=es" TargetMode="External"/><Relationship Id="rId52" Type="http://schemas.openxmlformats.org/officeDocument/2006/relationships/hyperlink" Target="https://safety.airproducts.com/?ct=es&amp;lo=es" TargetMode="External"/><Relationship Id="rId60" Type="http://schemas.openxmlformats.org/officeDocument/2006/relationships/hyperlink" Target="https://safety.airproducts.com/?ct=es&amp;lo=es" TargetMode="External"/><Relationship Id="rId65" Type="http://schemas.openxmlformats.org/officeDocument/2006/relationships/hyperlink" Target="https://www.carburosmedica.com/productos/gases-medicinales.php" TargetMode="External"/><Relationship Id="rId73" Type="http://schemas.openxmlformats.org/officeDocument/2006/relationships/hyperlink" Target="https://safety.airproducts.com/?ct=es&amp;lo=es" TargetMode="External"/><Relationship Id="rId78" Type="http://schemas.openxmlformats.org/officeDocument/2006/relationships/hyperlink" Target="https://www.carburos.com/gases/specialty-gases" TargetMode="External"/><Relationship Id="rId81" Type="http://schemas.openxmlformats.org/officeDocument/2006/relationships/hyperlink" Target="https://www.carburos.com/gases/specialty-gases" TargetMode="External"/><Relationship Id="rId86" Type="http://schemas.openxmlformats.org/officeDocument/2006/relationships/hyperlink" Target="https://safety.airproducts.com/?ct=es&amp;lo=es" TargetMode="External"/><Relationship Id="rId94" Type="http://schemas.openxmlformats.org/officeDocument/2006/relationships/hyperlink" Target="https://www.carburos.com/gases/specialty-gases" TargetMode="External"/><Relationship Id="rId99" Type="http://schemas.openxmlformats.org/officeDocument/2006/relationships/hyperlink" Target="https://airproducts-sp.custhelp.com/app/categories/detail/c/206/~/certificados" TargetMode="External"/><Relationship Id="rId101" Type="http://schemas.openxmlformats.org/officeDocument/2006/relationships/printerSettings" Target="../printerSettings/printerSettings1.bin"/><Relationship Id="rId4" Type="http://schemas.openxmlformats.org/officeDocument/2006/relationships/hyperlink" Target="https://www.carburos.com/gases/food-gas-mixtures" TargetMode="External"/><Relationship Id="rId9" Type="http://schemas.openxmlformats.org/officeDocument/2006/relationships/hyperlink" Target="https://airproducts-sp.custhelp.com/app/categories/detail/c/206/~/certificados" TargetMode="External"/><Relationship Id="rId13" Type="http://schemas.openxmlformats.org/officeDocument/2006/relationships/hyperlink" Target="https://safety.airproducts.com/?ct=es&amp;lo=es" TargetMode="External"/><Relationship Id="rId18" Type="http://schemas.openxmlformats.org/officeDocument/2006/relationships/hyperlink" Target="https://www.carburos.com/gases/dry-ice" TargetMode="External"/><Relationship Id="rId39" Type="http://schemas.openxmlformats.org/officeDocument/2006/relationships/hyperlink" Target="https://safety.airproducts.com/?ct=es&amp;lo=es" TargetMode="External"/><Relationship Id="rId34" Type="http://schemas.openxmlformats.org/officeDocument/2006/relationships/hyperlink" Target="https://www.carburos.com/gases/food-gases" TargetMode="External"/><Relationship Id="rId50" Type="http://schemas.openxmlformats.org/officeDocument/2006/relationships/hyperlink" Target="https://safety.airproducts.com/?ct=es&amp;lo=es" TargetMode="External"/><Relationship Id="rId55" Type="http://schemas.openxmlformats.org/officeDocument/2006/relationships/hyperlink" Target="https://safety.airproducts.com/?ct=es&amp;lo=es" TargetMode="External"/><Relationship Id="rId76" Type="http://schemas.openxmlformats.org/officeDocument/2006/relationships/hyperlink" Target="https://safety.airproducts.com/?ct=es&amp;lo=es" TargetMode="External"/><Relationship Id="rId97" Type="http://schemas.openxmlformats.org/officeDocument/2006/relationships/hyperlink" Target="https://www.carburos.com/gases/specialty-gases" TargetMode="External"/><Relationship Id="rId7" Type="http://schemas.openxmlformats.org/officeDocument/2006/relationships/hyperlink" Target="https://airproducts-sp.custhelp.com/app/categories/detail/c/206/~/certificados" TargetMode="External"/><Relationship Id="rId71" Type="http://schemas.openxmlformats.org/officeDocument/2006/relationships/hyperlink" Target="https://safety.airproducts.com/?ct=es&amp;lo=es" TargetMode="External"/><Relationship Id="rId92" Type="http://schemas.openxmlformats.org/officeDocument/2006/relationships/hyperlink" Target="https://www.carburos.com/gases/specialty-gases" TargetMode="External"/><Relationship Id="rId2" Type="http://schemas.openxmlformats.org/officeDocument/2006/relationships/hyperlink" Target="https://www.carburos.com/applications/welding" TargetMode="External"/><Relationship Id="rId29" Type="http://schemas.openxmlformats.org/officeDocument/2006/relationships/hyperlink" Target="https://safety.airproducts.com/?ct=es&amp;lo=es" TargetMode="External"/><Relationship Id="rId24" Type="http://schemas.openxmlformats.org/officeDocument/2006/relationships/hyperlink" Target="https://safety.airproducts.com/?ct=es&amp;lo=es" TargetMode="External"/><Relationship Id="rId40" Type="http://schemas.openxmlformats.org/officeDocument/2006/relationships/hyperlink" Target="https://safety.airproducts.com/?ct=es&amp;lo=es" TargetMode="External"/><Relationship Id="rId45" Type="http://schemas.openxmlformats.org/officeDocument/2006/relationships/hyperlink" Target="https://safety.airproducts.com/?ct=es&amp;lo=es" TargetMode="External"/><Relationship Id="rId66" Type="http://schemas.openxmlformats.org/officeDocument/2006/relationships/hyperlink" Target="https://safety.airproducts.com/?ct=es&amp;lo=es" TargetMode="External"/><Relationship Id="rId87" Type="http://schemas.openxmlformats.org/officeDocument/2006/relationships/hyperlink" Target="https://safety.airproducts.com/?ct=es&amp;lo=es" TargetMode="External"/><Relationship Id="rId61" Type="http://schemas.openxmlformats.org/officeDocument/2006/relationships/hyperlink" Target="https://safety.airproducts.com/?ct=es&amp;lo=es" TargetMode="External"/><Relationship Id="rId82" Type="http://schemas.openxmlformats.org/officeDocument/2006/relationships/hyperlink" Target="https://www.carburos.com/gases/specialty-gases" TargetMode="External"/><Relationship Id="rId19" Type="http://schemas.openxmlformats.org/officeDocument/2006/relationships/hyperlink" Target="https://www.carburos.com/gases/dry-ice" TargetMode="External"/><Relationship Id="rId14" Type="http://schemas.openxmlformats.org/officeDocument/2006/relationships/hyperlink" Target="https://safety.airproducts.com/?ct=es&amp;lo=es" TargetMode="External"/><Relationship Id="rId30" Type="http://schemas.openxmlformats.org/officeDocument/2006/relationships/hyperlink" Target="https://safety.airproducts.com/?ct=es&amp;lo=es" TargetMode="External"/><Relationship Id="rId35" Type="http://schemas.openxmlformats.org/officeDocument/2006/relationships/hyperlink" Target="https://www.carburos.com/gases/food-gases" TargetMode="External"/><Relationship Id="rId56" Type="http://schemas.openxmlformats.org/officeDocument/2006/relationships/hyperlink" Target="https://safety.airproducts.com/?ct=es&amp;lo=es" TargetMode="External"/><Relationship Id="rId77" Type="http://schemas.openxmlformats.org/officeDocument/2006/relationships/hyperlink" Target="https://safety.airproducts.com/?ct=es&amp;lo=es" TargetMode="External"/><Relationship Id="rId100" Type="http://schemas.openxmlformats.org/officeDocument/2006/relationships/hyperlink" Target="https://airproducts-sp.custhelp.com/app/categories/detail/c/206/~/certificados" TargetMode="External"/><Relationship Id="rId8" Type="http://schemas.openxmlformats.org/officeDocument/2006/relationships/hyperlink" Target="https://airproducts-sp.custhelp.com/app/categories/detail/c/206/~/certificados" TargetMode="External"/><Relationship Id="rId51" Type="http://schemas.openxmlformats.org/officeDocument/2006/relationships/hyperlink" Target="https://www.carburos.com/gases/helium" TargetMode="External"/><Relationship Id="rId72" Type="http://schemas.openxmlformats.org/officeDocument/2006/relationships/hyperlink" Target="https://safety.airproducts.com/?ct=es&amp;lo=es" TargetMode="External"/><Relationship Id="rId93" Type="http://schemas.openxmlformats.org/officeDocument/2006/relationships/hyperlink" Target="https://www.carburos.com/gases/argon" TargetMode="External"/><Relationship Id="rId98" Type="http://schemas.openxmlformats.org/officeDocument/2006/relationships/hyperlink" Target="https://airproducts-sp.custhelp.com/app/categories/detail/c/206/~/certificados" TargetMode="External"/><Relationship Id="rId3" Type="http://schemas.openxmlformats.org/officeDocument/2006/relationships/hyperlink" Target="https://safety.airproducts.com/?ct=es&amp;lo=es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safety.airproducts.com/?ct=es&amp;lo=es" TargetMode="External"/><Relationship Id="rId21" Type="http://schemas.openxmlformats.org/officeDocument/2006/relationships/hyperlink" Target="https://safety.airproducts.com/?ct=es&amp;lo=es" TargetMode="External"/><Relationship Id="rId42" Type="http://schemas.openxmlformats.org/officeDocument/2006/relationships/hyperlink" Target="https://safety.airproducts.com/?ct=es&amp;lo=es" TargetMode="External"/><Relationship Id="rId47" Type="http://schemas.openxmlformats.org/officeDocument/2006/relationships/hyperlink" Target="https://airproducts-sp.custhelp.com/app/categories/detail/c/206/~/certificados" TargetMode="External"/><Relationship Id="rId63" Type="http://schemas.openxmlformats.org/officeDocument/2006/relationships/hyperlink" Target="https://safety.airproducts.com/?ct=es&amp;lo=es" TargetMode="External"/><Relationship Id="rId68" Type="http://schemas.openxmlformats.org/officeDocument/2006/relationships/hyperlink" Target="https://airproducts-sp.custhelp.com/app/categories/detail/c/206/~/certificados" TargetMode="External"/><Relationship Id="rId84" Type="http://schemas.openxmlformats.org/officeDocument/2006/relationships/hyperlink" Target="https://www.carburos.com/gases/food-gases" TargetMode="External"/><Relationship Id="rId89" Type="http://schemas.openxmlformats.org/officeDocument/2006/relationships/comments" Target="../comments2.xml"/><Relationship Id="rId16" Type="http://schemas.openxmlformats.org/officeDocument/2006/relationships/hyperlink" Target="https://safety.airproducts.com/?ct=es&amp;lo=es" TargetMode="External"/><Relationship Id="rId11" Type="http://schemas.openxmlformats.org/officeDocument/2006/relationships/hyperlink" Target="https://www.carburos.com/gases/food-gases" TargetMode="External"/><Relationship Id="rId32" Type="http://schemas.openxmlformats.org/officeDocument/2006/relationships/hyperlink" Target="https://safety.airproducts.com/?ct=es&amp;lo=es" TargetMode="External"/><Relationship Id="rId37" Type="http://schemas.openxmlformats.org/officeDocument/2006/relationships/hyperlink" Target="https://www.carburos.com/gases/specialty-gases" TargetMode="External"/><Relationship Id="rId53" Type="http://schemas.openxmlformats.org/officeDocument/2006/relationships/hyperlink" Target="https://www.carburos.com/gases/calibration-mixtures" TargetMode="External"/><Relationship Id="rId58" Type="http://schemas.openxmlformats.org/officeDocument/2006/relationships/hyperlink" Target="https://www.carburos.com/equipment/non-refillable-canisters-and-associated-accessories" TargetMode="External"/><Relationship Id="rId74" Type="http://schemas.openxmlformats.org/officeDocument/2006/relationships/hyperlink" Target="https://safety.airproducts.com/?ct=es&amp;lo=es" TargetMode="External"/><Relationship Id="rId79" Type="http://schemas.openxmlformats.org/officeDocument/2006/relationships/hyperlink" Target="https://airproducts-sp.custhelp.com/app/categories/detail/c/206/~/certificados" TargetMode="External"/><Relationship Id="rId5" Type="http://schemas.openxmlformats.org/officeDocument/2006/relationships/hyperlink" Target="https://safety.airproducts.com/?ct=es&amp;lo=es" TargetMode="External"/><Relationship Id="rId14" Type="http://schemas.openxmlformats.org/officeDocument/2006/relationships/hyperlink" Target="https://safety.airproducts.com/?ct=es&amp;lo=es" TargetMode="External"/><Relationship Id="rId22" Type="http://schemas.openxmlformats.org/officeDocument/2006/relationships/hyperlink" Target="https://safety.airproducts.com/?ct=es&amp;lo=es" TargetMode="External"/><Relationship Id="rId27" Type="http://schemas.openxmlformats.org/officeDocument/2006/relationships/hyperlink" Target="https://safety.airproducts.com/?ct=es&amp;lo=es" TargetMode="External"/><Relationship Id="rId30" Type="http://schemas.openxmlformats.org/officeDocument/2006/relationships/hyperlink" Target="https://safety.airproducts.com/?ct=es&amp;lo=es" TargetMode="External"/><Relationship Id="rId35" Type="http://schemas.openxmlformats.org/officeDocument/2006/relationships/hyperlink" Target="https://safety.airproducts.com/?ct=es&amp;lo=es" TargetMode="External"/><Relationship Id="rId43" Type="http://schemas.openxmlformats.org/officeDocument/2006/relationships/hyperlink" Target="https://www.carburos.com/gases/welding-cutting-laser-gases" TargetMode="External"/><Relationship Id="rId48" Type="http://schemas.openxmlformats.org/officeDocument/2006/relationships/hyperlink" Target="https://airproducts-sp.custhelp.com/app/categories/detail/c/206/~/certificados" TargetMode="External"/><Relationship Id="rId56" Type="http://schemas.openxmlformats.org/officeDocument/2006/relationships/hyperlink" Target="https://safety.airproducts.com/?ct=es&amp;lo=es" TargetMode="External"/><Relationship Id="rId64" Type="http://schemas.openxmlformats.org/officeDocument/2006/relationships/hyperlink" Target="https://www.carburos.com/gases/welding-cutting-laser-gases" TargetMode="External"/><Relationship Id="rId69" Type="http://schemas.openxmlformats.org/officeDocument/2006/relationships/hyperlink" Target="https://safety.airproducts.com/?ct=es&amp;lo=es" TargetMode="External"/><Relationship Id="rId77" Type="http://schemas.openxmlformats.org/officeDocument/2006/relationships/hyperlink" Target="https://safety.airproducts.com/?ct=es&amp;lo=es" TargetMode="External"/><Relationship Id="rId8" Type="http://schemas.openxmlformats.org/officeDocument/2006/relationships/hyperlink" Target="https://www.carburos.com/gases/argon" TargetMode="External"/><Relationship Id="rId51" Type="http://schemas.openxmlformats.org/officeDocument/2006/relationships/hyperlink" Target="https://safety.airproducts.com/?ct=es&amp;lo=es" TargetMode="External"/><Relationship Id="rId72" Type="http://schemas.openxmlformats.org/officeDocument/2006/relationships/hyperlink" Target="https://airproducts-sp.custhelp.com/app/categories/detail/c/206/~/certificados" TargetMode="External"/><Relationship Id="rId80" Type="http://schemas.openxmlformats.org/officeDocument/2006/relationships/hyperlink" Target="https://www.carburos.com/gases/welding-cutting-laser-gases" TargetMode="External"/><Relationship Id="rId85" Type="http://schemas.openxmlformats.org/officeDocument/2006/relationships/hyperlink" Target="https://safety.airproducts.com/?ct=es&amp;lo=es" TargetMode="External"/><Relationship Id="rId3" Type="http://schemas.openxmlformats.org/officeDocument/2006/relationships/hyperlink" Target="https://www.carburos.com/equipment/non-refillable-canisters-and-associated-accessories" TargetMode="External"/><Relationship Id="rId12" Type="http://schemas.openxmlformats.org/officeDocument/2006/relationships/hyperlink" Target="https://safety.airproducts.com/?ct=es&amp;lo=es" TargetMode="External"/><Relationship Id="rId17" Type="http://schemas.openxmlformats.org/officeDocument/2006/relationships/hyperlink" Target="https://www.carburos.com/gases/specialty-gases" TargetMode="External"/><Relationship Id="rId25" Type="http://schemas.openxmlformats.org/officeDocument/2006/relationships/hyperlink" Target="https://www.carburos.com/gases/food-gases" TargetMode="External"/><Relationship Id="rId33" Type="http://schemas.openxmlformats.org/officeDocument/2006/relationships/hyperlink" Target="https://www.carburos.com/gases/specialty-gases" TargetMode="External"/><Relationship Id="rId38" Type="http://schemas.openxmlformats.org/officeDocument/2006/relationships/hyperlink" Target="https://safety.airproducts.com/?ct=es&amp;lo=es" TargetMode="External"/><Relationship Id="rId46" Type="http://schemas.openxmlformats.org/officeDocument/2006/relationships/hyperlink" Target="https://safety.airproducts.com/?ct=es&amp;lo=es" TargetMode="External"/><Relationship Id="rId59" Type="http://schemas.openxmlformats.org/officeDocument/2006/relationships/hyperlink" Target="https://www.carburos.com/equipment/non-refillable-canisters-and-associated-accessories" TargetMode="External"/><Relationship Id="rId67" Type="http://schemas.openxmlformats.org/officeDocument/2006/relationships/hyperlink" Target="https://www.carburosmedica.com/productos/gases-medicinales.php" TargetMode="External"/><Relationship Id="rId20" Type="http://schemas.openxmlformats.org/officeDocument/2006/relationships/hyperlink" Target="https://www.carburos.com/equipment/non-refillable-canisters-and-associated-accessories" TargetMode="External"/><Relationship Id="rId41" Type="http://schemas.openxmlformats.org/officeDocument/2006/relationships/hyperlink" Target="https://www.carburos.com/gases/welding-cutting-laser-gases" TargetMode="External"/><Relationship Id="rId54" Type="http://schemas.openxmlformats.org/officeDocument/2006/relationships/hyperlink" Target="https://www.carburos.com/gases/calibration-mixtures" TargetMode="External"/><Relationship Id="rId62" Type="http://schemas.openxmlformats.org/officeDocument/2006/relationships/hyperlink" Target="https://safety.airproducts.com/?ct=es&amp;lo=es" TargetMode="External"/><Relationship Id="rId70" Type="http://schemas.openxmlformats.org/officeDocument/2006/relationships/hyperlink" Target="https://www.carburos.com/gases/food-gases" TargetMode="External"/><Relationship Id="rId75" Type="http://schemas.openxmlformats.org/officeDocument/2006/relationships/hyperlink" Target="https://airproducts-sp.custhelp.com/app/categories/detail/c/206/~/certificados" TargetMode="External"/><Relationship Id="rId83" Type="http://schemas.openxmlformats.org/officeDocument/2006/relationships/hyperlink" Target="https://safety.airproducts.com/?ct=es&amp;lo=es" TargetMode="External"/><Relationship Id="rId88" Type="http://schemas.openxmlformats.org/officeDocument/2006/relationships/vmlDrawing" Target="../drawings/vmlDrawing2.vml"/><Relationship Id="rId1" Type="http://schemas.openxmlformats.org/officeDocument/2006/relationships/hyperlink" Target="https://safety.airproducts.com/?ct=es&amp;lo=es" TargetMode="External"/><Relationship Id="rId6" Type="http://schemas.openxmlformats.org/officeDocument/2006/relationships/hyperlink" Target="https://www.carburos.com/gases/zero-air" TargetMode="External"/><Relationship Id="rId15" Type="http://schemas.openxmlformats.org/officeDocument/2006/relationships/hyperlink" Target="https://safety.airproducts.com/?ct=es&amp;lo=es" TargetMode="External"/><Relationship Id="rId23" Type="http://schemas.openxmlformats.org/officeDocument/2006/relationships/hyperlink" Target="https://www.carburos.com/gases/food-gases" TargetMode="External"/><Relationship Id="rId28" Type="http://schemas.openxmlformats.org/officeDocument/2006/relationships/hyperlink" Target="https://safety.airproducts.com/?ct=es&amp;lo=es" TargetMode="External"/><Relationship Id="rId36" Type="http://schemas.openxmlformats.org/officeDocument/2006/relationships/hyperlink" Target="https://safety.airproducts.com/?ct=es&amp;lo=es" TargetMode="External"/><Relationship Id="rId49" Type="http://schemas.openxmlformats.org/officeDocument/2006/relationships/hyperlink" Target="https://airproducts-sp.custhelp.com/app/categories/detail/c/206/~/certificados" TargetMode="External"/><Relationship Id="rId57" Type="http://schemas.openxmlformats.org/officeDocument/2006/relationships/hyperlink" Target="https://safety.airproducts.com/?ct=es&amp;lo=es" TargetMode="External"/><Relationship Id="rId10" Type="http://schemas.openxmlformats.org/officeDocument/2006/relationships/hyperlink" Target="https://www.carburos.com/gases/argon" TargetMode="External"/><Relationship Id="rId31" Type="http://schemas.openxmlformats.org/officeDocument/2006/relationships/hyperlink" Target="https://www.carburos.com/gases/food-gases" TargetMode="External"/><Relationship Id="rId44" Type="http://schemas.openxmlformats.org/officeDocument/2006/relationships/hyperlink" Target="https://safety.airproducts.com/?ct=es&amp;lo=es" TargetMode="External"/><Relationship Id="rId52" Type="http://schemas.openxmlformats.org/officeDocument/2006/relationships/hyperlink" Target="https://www.carburos.com/gases/calibration-mixtures" TargetMode="External"/><Relationship Id="rId60" Type="http://schemas.openxmlformats.org/officeDocument/2006/relationships/hyperlink" Target="https://safety.airproducts.com/?ct=es&amp;lo=es" TargetMode="External"/><Relationship Id="rId65" Type="http://schemas.openxmlformats.org/officeDocument/2006/relationships/hyperlink" Target="https://safety.airproducts.com/?ct=es&amp;lo=es" TargetMode="External"/><Relationship Id="rId73" Type="http://schemas.openxmlformats.org/officeDocument/2006/relationships/hyperlink" Target="https://airproducts-sp.custhelp.com/app/categories/detail/c/206/~/certificados" TargetMode="External"/><Relationship Id="rId78" Type="http://schemas.openxmlformats.org/officeDocument/2006/relationships/hyperlink" Target="https://safety.airproducts.com/?ct=es&amp;lo=es" TargetMode="External"/><Relationship Id="rId81" Type="http://schemas.openxmlformats.org/officeDocument/2006/relationships/hyperlink" Target="https://www.carburos.com/gases/welding-cutting-laser-gases" TargetMode="External"/><Relationship Id="rId86" Type="http://schemas.openxmlformats.org/officeDocument/2006/relationships/hyperlink" Target="https://www.carburos.com/gases/specialty-gases" TargetMode="External"/><Relationship Id="rId4" Type="http://schemas.openxmlformats.org/officeDocument/2006/relationships/hyperlink" Target="https://www.carburos.com/equipment/non-refillable-canisters-and-associated-accessories" TargetMode="External"/><Relationship Id="rId9" Type="http://schemas.openxmlformats.org/officeDocument/2006/relationships/hyperlink" Target="https://safety.airproducts.com/?ct=es&amp;lo=es" TargetMode="External"/><Relationship Id="rId13" Type="http://schemas.openxmlformats.org/officeDocument/2006/relationships/hyperlink" Target="https://www.carburos.com/gases/food-gases" TargetMode="External"/><Relationship Id="rId18" Type="http://schemas.openxmlformats.org/officeDocument/2006/relationships/hyperlink" Target="https://www.carburos.com/gases/specialty-gases" TargetMode="External"/><Relationship Id="rId39" Type="http://schemas.openxmlformats.org/officeDocument/2006/relationships/hyperlink" Target="https://www.carburos.com/gases/welding-cutting-laser-gases" TargetMode="External"/><Relationship Id="rId34" Type="http://schemas.openxmlformats.org/officeDocument/2006/relationships/hyperlink" Target="https://safety.airproducts.com/?ct=es&amp;lo=es" TargetMode="External"/><Relationship Id="rId50" Type="http://schemas.openxmlformats.org/officeDocument/2006/relationships/hyperlink" Target="https://airproducts-sp.custhelp.com/app/categories/detail/c/206/~/certificados" TargetMode="External"/><Relationship Id="rId55" Type="http://schemas.openxmlformats.org/officeDocument/2006/relationships/hyperlink" Target="https://www.carburos.com/gases/calibration-mixtures" TargetMode="External"/><Relationship Id="rId76" Type="http://schemas.openxmlformats.org/officeDocument/2006/relationships/hyperlink" Target="https://safety.airproducts.com/?ct=es&amp;lo=es" TargetMode="External"/><Relationship Id="rId7" Type="http://schemas.openxmlformats.org/officeDocument/2006/relationships/hyperlink" Target="https://www.carburos.com/gases/zero-air" TargetMode="External"/><Relationship Id="rId71" Type="http://schemas.openxmlformats.org/officeDocument/2006/relationships/hyperlink" Target="https://safety.airproducts.com/?ct=es&amp;lo=es" TargetMode="External"/><Relationship Id="rId2" Type="http://schemas.openxmlformats.org/officeDocument/2006/relationships/hyperlink" Target="https://safety.airproducts.com/?ct=es&amp;lo=es" TargetMode="External"/><Relationship Id="rId29" Type="http://schemas.openxmlformats.org/officeDocument/2006/relationships/hyperlink" Target="https://www.carburos.com/gases/dry-ice" TargetMode="External"/><Relationship Id="rId24" Type="http://schemas.openxmlformats.org/officeDocument/2006/relationships/hyperlink" Target="https://safety.airproducts.com/?ct=es&amp;lo=es" TargetMode="External"/><Relationship Id="rId40" Type="http://schemas.openxmlformats.org/officeDocument/2006/relationships/hyperlink" Target="https://safety.airproducts.com/?ct=es&amp;lo=es" TargetMode="External"/><Relationship Id="rId45" Type="http://schemas.openxmlformats.org/officeDocument/2006/relationships/hyperlink" Target="https://www.carburos.com/gases/welding-cutting-laser-gases" TargetMode="External"/><Relationship Id="rId66" Type="http://schemas.openxmlformats.org/officeDocument/2006/relationships/hyperlink" Target="https://safety.airproducts.com/?ct=es&amp;lo=es" TargetMode="External"/><Relationship Id="rId87" Type="http://schemas.openxmlformats.org/officeDocument/2006/relationships/printerSettings" Target="../printerSettings/printerSettings2.bin"/><Relationship Id="rId61" Type="http://schemas.openxmlformats.org/officeDocument/2006/relationships/hyperlink" Target="https://safety.airproducts.com/?ct=es&amp;lo=es" TargetMode="External"/><Relationship Id="rId82" Type="http://schemas.openxmlformats.org/officeDocument/2006/relationships/hyperlink" Target="https://safety.airproducts.com/?ct=es&amp;lo=es" TargetMode="External"/><Relationship Id="rId19" Type="http://schemas.openxmlformats.org/officeDocument/2006/relationships/hyperlink" Target="https://safety.airproducts.com/?ct=es&amp;lo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BC711-2667-4EB6-A3CD-3C74AD79E01E}">
  <dimension ref="A1:O93"/>
  <sheetViews>
    <sheetView zoomScale="70" zoomScaleNormal="70" workbookViewId="0">
      <pane xSplit="1" ySplit="3" topLeftCell="I33" activePane="bottomRight" state="frozen"/>
      <selection pane="topRight" activeCell="B1" sqref="B1"/>
      <selection pane="bottomLeft" activeCell="A4" sqref="A4"/>
      <selection pane="bottomRight" activeCell="M33" sqref="M33"/>
    </sheetView>
  </sheetViews>
  <sheetFormatPr baseColWidth="10" defaultColWidth="10.85546875" defaultRowHeight="12.75" x14ac:dyDescent="0.2"/>
  <cols>
    <col min="1" max="1" width="51.42578125" style="1" customWidth="1"/>
    <col min="2" max="2" width="18.140625" style="5" customWidth="1"/>
    <col min="3" max="4" width="10.85546875" style="5"/>
    <col min="5" max="5" width="16.5703125" style="6" customWidth="1"/>
    <col min="6" max="6" width="9.140625" style="7" customWidth="1"/>
    <col min="7" max="7" width="45.5703125" style="1" bestFit="1" customWidth="1"/>
    <col min="8" max="8" width="53.5703125" style="1" customWidth="1"/>
    <col min="9" max="10" width="17.85546875" style="4" customWidth="1"/>
    <col min="11" max="11" width="31.5703125" style="1" bestFit="1" customWidth="1"/>
    <col min="12" max="12" width="10.85546875" style="5"/>
    <col min="13" max="13" width="27.140625" style="1" bestFit="1" customWidth="1"/>
    <col min="14" max="14" width="30.85546875" style="1" customWidth="1"/>
    <col min="15" max="15" width="69.42578125" style="1" bestFit="1" customWidth="1"/>
    <col min="16" max="16384" width="10.85546875" style="1"/>
  </cols>
  <sheetData>
    <row r="1" spans="1:15" ht="15.6" customHeight="1" x14ac:dyDescent="0.2">
      <c r="A1" s="46" t="s">
        <v>0</v>
      </c>
      <c r="B1" s="98" t="s">
        <v>97</v>
      </c>
      <c r="C1" s="98" t="s">
        <v>1</v>
      </c>
      <c r="D1" s="98" t="s">
        <v>2</v>
      </c>
      <c r="E1" s="98" t="s">
        <v>3</v>
      </c>
      <c r="F1" s="98" t="s">
        <v>4</v>
      </c>
      <c r="G1" s="98"/>
      <c r="H1" s="101" t="s">
        <v>96</v>
      </c>
      <c r="I1" s="98" t="s">
        <v>109</v>
      </c>
      <c r="J1" s="104" t="s">
        <v>110</v>
      </c>
      <c r="K1" s="95" t="s">
        <v>106</v>
      </c>
      <c r="L1" s="104" t="s">
        <v>107</v>
      </c>
      <c r="M1" s="95" t="s">
        <v>108</v>
      </c>
      <c r="N1" s="95" t="s">
        <v>111</v>
      </c>
      <c r="O1" s="95" t="s">
        <v>112</v>
      </c>
    </row>
    <row r="2" spans="1:15" x14ac:dyDescent="0.2">
      <c r="A2" s="2" t="s">
        <v>5</v>
      </c>
      <c r="B2" s="99"/>
      <c r="C2" s="99"/>
      <c r="D2" s="99"/>
      <c r="E2" s="99"/>
      <c r="F2" s="99"/>
      <c r="G2" s="99"/>
      <c r="H2" s="102"/>
      <c r="I2" s="99"/>
      <c r="J2" s="105"/>
      <c r="K2" s="96"/>
      <c r="L2" s="105"/>
      <c r="M2" s="96"/>
      <c r="N2" s="96"/>
      <c r="O2" s="96"/>
    </row>
    <row r="3" spans="1:15" ht="39" thickBot="1" x14ac:dyDescent="0.25">
      <c r="A3" s="3" t="s">
        <v>6</v>
      </c>
      <c r="B3" s="100"/>
      <c r="C3" s="100"/>
      <c r="D3" s="100"/>
      <c r="E3" s="100"/>
      <c r="F3" s="100"/>
      <c r="G3" s="100"/>
      <c r="H3" s="103"/>
      <c r="I3" s="100"/>
      <c r="J3" s="106"/>
      <c r="K3" s="97"/>
      <c r="L3" s="106"/>
      <c r="M3" s="97"/>
      <c r="N3" s="97"/>
      <c r="O3" s="97"/>
    </row>
    <row r="4" spans="1:15" ht="50.1" customHeight="1" x14ac:dyDescent="0.2">
      <c r="A4" s="107" t="s">
        <v>7</v>
      </c>
      <c r="B4" s="109" t="s">
        <v>174</v>
      </c>
      <c r="C4" s="109" t="s">
        <v>8</v>
      </c>
      <c r="D4" s="111">
        <v>2.1</v>
      </c>
      <c r="E4" s="107" t="s">
        <v>9</v>
      </c>
      <c r="F4" s="113">
        <v>62277</v>
      </c>
      <c r="G4" s="115" t="s">
        <v>100</v>
      </c>
      <c r="H4" s="50" t="s">
        <v>313</v>
      </c>
      <c r="I4" s="117">
        <v>431.25</v>
      </c>
      <c r="J4" s="118">
        <f>I4/D4</f>
        <v>205.35714285714286</v>
      </c>
      <c r="K4" s="120" t="s">
        <v>171</v>
      </c>
      <c r="L4" s="122">
        <v>0.99999199999999999</v>
      </c>
      <c r="M4" s="107" t="s">
        <v>172</v>
      </c>
      <c r="N4" s="120" t="s">
        <v>173</v>
      </c>
      <c r="O4" s="124" t="s">
        <v>180</v>
      </c>
    </row>
    <row r="5" spans="1:15" ht="14.45" customHeight="1" x14ac:dyDescent="0.2">
      <c r="A5" s="108"/>
      <c r="B5" s="110"/>
      <c r="C5" s="110"/>
      <c r="D5" s="112"/>
      <c r="E5" s="108"/>
      <c r="F5" s="114"/>
      <c r="G5" s="116"/>
      <c r="H5" s="51" t="s">
        <v>214</v>
      </c>
      <c r="I5" s="118"/>
      <c r="J5" s="119"/>
      <c r="K5" s="121"/>
      <c r="L5" s="123"/>
      <c r="M5" s="108"/>
      <c r="N5" s="121"/>
      <c r="O5" s="125"/>
    </row>
    <row r="6" spans="1:15" ht="32.450000000000003" customHeight="1" x14ac:dyDescent="0.2">
      <c r="A6" s="108" t="s">
        <v>7</v>
      </c>
      <c r="B6" s="110" t="s">
        <v>175</v>
      </c>
      <c r="C6" s="110" t="s">
        <v>8</v>
      </c>
      <c r="D6" s="112">
        <v>10.5</v>
      </c>
      <c r="E6" s="108" t="s">
        <v>10</v>
      </c>
      <c r="F6" s="114">
        <v>62276</v>
      </c>
      <c r="G6" s="116" t="s">
        <v>103</v>
      </c>
      <c r="H6" s="51" t="s">
        <v>313</v>
      </c>
      <c r="I6" s="126">
        <v>804.53750000000002</v>
      </c>
      <c r="J6" s="119">
        <f t="shared" ref="J6:J14" si="0">I6/D6</f>
        <v>76.622619047619054</v>
      </c>
      <c r="K6" s="121" t="s">
        <v>171</v>
      </c>
      <c r="L6" s="123">
        <v>0.99999199999999999</v>
      </c>
      <c r="M6" s="108" t="s">
        <v>172</v>
      </c>
      <c r="N6" s="121" t="s">
        <v>173</v>
      </c>
      <c r="O6" s="125" t="s">
        <v>180</v>
      </c>
    </row>
    <row r="7" spans="1:15" ht="18" customHeight="1" x14ac:dyDescent="0.2">
      <c r="A7" s="108"/>
      <c r="B7" s="110"/>
      <c r="C7" s="110"/>
      <c r="D7" s="112"/>
      <c r="E7" s="108"/>
      <c r="F7" s="114"/>
      <c r="G7" s="116"/>
      <c r="H7" s="51" t="s">
        <v>214</v>
      </c>
      <c r="I7" s="118"/>
      <c r="J7" s="119"/>
      <c r="K7" s="121"/>
      <c r="L7" s="123"/>
      <c r="M7" s="108"/>
      <c r="N7" s="121"/>
      <c r="O7" s="125"/>
    </row>
    <row r="8" spans="1:15" ht="42.95" customHeight="1" x14ac:dyDescent="0.2">
      <c r="A8" s="108" t="s">
        <v>11</v>
      </c>
      <c r="B8" s="110" t="s">
        <v>175</v>
      </c>
      <c r="C8" s="110" t="s">
        <v>8</v>
      </c>
      <c r="D8" s="112">
        <v>10.5</v>
      </c>
      <c r="E8" s="108" t="s">
        <v>10</v>
      </c>
      <c r="F8" s="114">
        <v>62276</v>
      </c>
      <c r="G8" s="116" t="s">
        <v>103</v>
      </c>
      <c r="H8" s="51" t="s">
        <v>313</v>
      </c>
      <c r="I8" s="126">
        <v>804.53750000000002</v>
      </c>
      <c r="J8" s="119">
        <f t="shared" si="0"/>
        <v>76.622619047619054</v>
      </c>
      <c r="K8" s="121" t="s">
        <v>171</v>
      </c>
      <c r="L8" s="123">
        <v>0.99999199999999999</v>
      </c>
      <c r="M8" s="108" t="s">
        <v>172</v>
      </c>
      <c r="N8" s="121" t="s">
        <v>173</v>
      </c>
      <c r="O8" s="125" t="s">
        <v>180</v>
      </c>
    </row>
    <row r="9" spans="1:15" ht="14.45" customHeight="1" x14ac:dyDescent="0.2">
      <c r="A9" s="108"/>
      <c r="B9" s="110"/>
      <c r="C9" s="110"/>
      <c r="D9" s="112"/>
      <c r="E9" s="108"/>
      <c r="F9" s="114"/>
      <c r="G9" s="116"/>
      <c r="H9" s="51" t="s">
        <v>214</v>
      </c>
      <c r="I9" s="118"/>
      <c r="J9" s="119"/>
      <c r="K9" s="121"/>
      <c r="L9" s="123"/>
      <c r="M9" s="108"/>
      <c r="N9" s="121"/>
      <c r="O9" s="125"/>
    </row>
    <row r="10" spans="1:15" ht="41.1" customHeight="1" x14ac:dyDescent="0.2">
      <c r="A10" s="108" t="s">
        <v>12</v>
      </c>
      <c r="B10" s="110" t="s">
        <v>175</v>
      </c>
      <c r="C10" s="110" t="s">
        <v>8</v>
      </c>
      <c r="D10" s="112">
        <f>10.5*16</f>
        <v>168</v>
      </c>
      <c r="E10" s="108" t="s">
        <v>13</v>
      </c>
      <c r="F10" s="114">
        <v>62340</v>
      </c>
      <c r="G10" s="116" t="s">
        <v>170</v>
      </c>
      <c r="H10" s="51" t="s">
        <v>313</v>
      </c>
      <c r="I10" s="126">
        <v>7329.8999999999987</v>
      </c>
      <c r="J10" s="119">
        <f t="shared" si="0"/>
        <v>43.630357142857136</v>
      </c>
      <c r="K10" s="121" t="s">
        <v>171</v>
      </c>
      <c r="L10" s="123">
        <v>0.99999199999999999</v>
      </c>
      <c r="M10" s="108" t="s">
        <v>172</v>
      </c>
      <c r="N10" s="121" t="s">
        <v>173</v>
      </c>
      <c r="O10" s="125" t="s">
        <v>180</v>
      </c>
    </row>
    <row r="11" spans="1:15" ht="14.45" customHeight="1" x14ac:dyDescent="0.2">
      <c r="A11" s="108"/>
      <c r="B11" s="110"/>
      <c r="C11" s="110"/>
      <c r="D11" s="112"/>
      <c r="E11" s="108"/>
      <c r="F11" s="114"/>
      <c r="G11" s="116"/>
      <c r="H11" s="51" t="s">
        <v>214</v>
      </c>
      <c r="I11" s="118"/>
      <c r="J11" s="119"/>
      <c r="K11" s="121"/>
      <c r="L11" s="123"/>
      <c r="M11" s="108"/>
      <c r="N11" s="121"/>
      <c r="O11" s="125"/>
    </row>
    <row r="12" spans="1:15" ht="25.5" x14ac:dyDescent="0.2">
      <c r="A12" s="108" t="s">
        <v>14</v>
      </c>
      <c r="B12" s="110" t="s">
        <v>175</v>
      </c>
      <c r="C12" s="110" t="s">
        <v>8</v>
      </c>
      <c r="D12" s="112">
        <v>10.5</v>
      </c>
      <c r="E12" s="108" t="s">
        <v>10</v>
      </c>
      <c r="F12" s="114">
        <v>62390</v>
      </c>
      <c r="G12" s="116" t="s">
        <v>102</v>
      </c>
      <c r="H12" s="51" t="s">
        <v>313</v>
      </c>
      <c r="I12" s="126">
        <v>946.25</v>
      </c>
      <c r="J12" s="119">
        <f t="shared" si="0"/>
        <v>90.11904761904762</v>
      </c>
      <c r="K12" s="121" t="s">
        <v>171</v>
      </c>
      <c r="L12" s="123">
        <v>0.99999899999999997</v>
      </c>
      <c r="M12" s="108" t="s">
        <v>179</v>
      </c>
      <c r="N12" s="121" t="s">
        <v>173</v>
      </c>
      <c r="O12" s="125" t="s">
        <v>180</v>
      </c>
    </row>
    <row r="13" spans="1:15" ht="38.1" customHeight="1" x14ac:dyDescent="0.2">
      <c r="A13" s="108"/>
      <c r="B13" s="110"/>
      <c r="C13" s="110"/>
      <c r="D13" s="112"/>
      <c r="E13" s="108"/>
      <c r="F13" s="114"/>
      <c r="G13" s="116"/>
      <c r="H13" s="51" t="s">
        <v>214</v>
      </c>
      <c r="I13" s="118"/>
      <c r="J13" s="119"/>
      <c r="K13" s="121"/>
      <c r="L13" s="123"/>
      <c r="M13" s="108"/>
      <c r="N13" s="121"/>
      <c r="O13" s="125"/>
    </row>
    <row r="14" spans="1:15" ht="51" x14ac:dyDescent="0.2">
      <c r="A14" s="8" t="s">
        <v>15</v>
      </c>
      <c r="B14" s="9" t="s">
        <v>341</v>
      </c>
      <c r="C14" s="9" t="s">
        <v>8</v>
      </c>
      <c r="D14" s="10">
        <v>10.3</v>
      </c>
      <c r="E14" s="11" t="s">
        <v>10</v>
      </c>
      <c r="F14" s="15">
        <v>62263</v>
      </c>
      <c r="G14" s="8" t="s">
        <v>169</v>
      </c>
      <c r="H14" s="51" t="s">
        <v>178</v>
      </c>
      <c r="I14" s="14">
        <v>302.10000000000002</v>
      </c>
      <c r="J14" s="14">
        <f t="shared" si="0"/>
        <v>29.33009708737864</v>
      </c>
      <c r="K14" s="16" t="s">
        <v>176</v>
      </c>
      <c r="L14" s="55" t="s">
        <v>190</v>
      </c>
      <c r="M14" s="18" t="s">
        <v>188</v>
      </c>
      <c r="N14" s="16" t="s">
        <v>173</v>
      </c>
      <c r="O14" s="52" t="s">
        <v>180</v>
      </c>
    </row>
    <row r="15" spans="1:15" ht="25.5" x14ac:dyDescent="0.2">
      <c r="A15" s="8" t="s">
        <v>16</v>
      </c>
      <c r="B15" s="9" t="s">
        <v>314</v>
      </c>
      <c r="C15" s="9" t="s">
        <v>17</v>
      </c>
      <c r="D15" s="10">
        <v>7</v>
      </c>
      <c r="E15" s="11" t="s">
        <v>10</v>
      </c>
      <c r="F15" s="12">
        <v>62272</v>
      </c>
      <c r="G15" s="13" t="s">
        <v>113</v>
      </c>
      <c r="H15" s="51" t="s">
        <v>214</v>
      </c>
      <c r="I15" s="14">
        <v>663.05000000000007</v>
      </c>
      <c r="J15" s="14">
        <f t="shared" ref="J15:J29" si="1">I15/D15</f>
        <v>94.721428571428575</v>
      </c>
      <c r="K15" s="16" t="s">
        <v>171</v>
      </c>
      <c r="L15" s="56">
        <v>0.996</v>
      </c>
      <c r="M15" s="18" t="s">
        <v>181</v>
      </c>
      <c r="N15" s="16" t="s">
        <v>177</v>
      </c>
      <c r="O15" s="52" t="s">
        <v>180</v>
      </c>
    </row>
    <row r="16" spans="1:15" ht="38.25" x14ac:dyDescent="0.2">
      <c r="A16" s="8" t="s">
        <v>18</v>
      </c>
      <c r="B16" s="9" t="s">
        <v>184</v>
      </c>
      <c r="C16" s="9" t="s">
        <v>17</v>
      </c>
      <c r="D16" s="10">
        <v>18</v>
      </c>
      <c r="E16" s="11" t="s">
        <v>10</v>
      </c>
      <c r="F16" s="12">
        <v>62294</v>
      </c>
      <c r="G16" s="13" t="s">
        <v>398</v>
      </c>
      <c r="H16" s="51" t="s">
        <v>192</v>
      </c>
      <c r="I16" s="14">
        <v>656.25</v>
      </c>
      <c r="J16" s="14">
        <f t="shared" si="1"/>
        <v>36.458333333333336</v>
      </c>
      <c r="K16" s="16" t="s">
        <v>171</v>
      </c>
      <c r="L16" s="56">
        <v>0.99950000000000006</v>
      </c>
      <c r="M16" s="18" t="s">
        <v>189</v>
      </c>
      <c r="N16" s="16" t="s">
        <v>183</v>
      </c>
      <c r="O16" s="52" t="s">
        <v>180</v>
      </c>
    </row>
    <row r="17" spans="1:15" ht="25.5" x14ac:dyDescent="0.2">
      <c r="A17" s="8" t="s">
        <v>19</v>
      </c>
      <c r="B17" s="10" t="s">
        <v>187</v>
      </c>
      <c r="C17" s="9" t="s">
        <v>8</v>
      </c>
      <c r="D17" s="10">
        <v>9.1</v>
      </c>
      <c r="E17" s="11" t="s">
        <v>10</v>
      </c>
      <c r="F17" s="19">
        <v>6019684</v>
      </c>
      <c r="G17" s="16" t="s">
        <v>168</v>
      </c>
      <c r="H17" s="51" t="s">
        <v>182</v>
      </c>
      <c r="I17" s="20">
        <v>380.77499999999998</v>
      </c>
      <c r="J17" s="14">
        <f t="shared" si="1"/>
        <v>41.843406593406591</v>
      </c>
      <c r="K17" s="16" t="s">
        <v>185</v>
      </c>
      <c r="L17" s="55" t="s">
        <v>190</v>
      </c>
      <c r="M17" s="16" t="s">
        <v>190</v>
      </c>
      <c r="N17" s="16" t="s">
        <v>183</v>
      </c>
      <c r="O17" s="52" t="s">
        <v>180</v>
      </c>
    </row>
    <row r="18" spans="1:15" ht="89.25" x14ac:dyDescent="0.2">
      <c r="A18" s="8" t="s">
        <v>20</v>
      </c>
      <c r="B18" s="9" t="s">
        <v>186</v>
      </c>
      <c r="C18" s="9" t="s">
        <v>8</v>
      </c>
      <c r="D18" s="10">
        <v>12.3</v>
      </c>
      <c r="E18" s="11" t="s">
        <v>10</v>
      </c>
      <c r="F18" s="12">
        <v>476929</v>
      </c>
      <c r="G18" s="13" t="s">
        <v>116</v>
      </c>
      <c r="H18" s="51" t="s">
        <v>192</v>
      </c>
      <c r="I18" s="14">
        <v>392.4375</v>
      </c>
      <c r="J18" s="14">
        <f t="shared" si="1"/>
        <v>31.905487804878046</v>
      </c>
      <c r="K18" s="16" t="s">
        <v>171</v>
      </c>
      <c r="L18" s="56">
        <v>0.995</v>
      </c>
      <c r="M18" s="18" t="s">
        <v>349</v>
      </c>
      <c r="N18" s="16" t="s">
        <v>183</v>
      </c>
      <c r="O18" s="52" t="s">
        <v>180</v>
      </c>
    </row>
    <row r="19" spans="1:15" ht="89.25" x14ac:dyDescent="0.2">
      <c r="A19" s="8" t="s">
        <v>21</v>
      </c>
      <c r="B19" s="9" t="s">
        <v>186</v>
      </c>
      <c r="C19" s="9" t="s">
        <v>8</v>
      </c>
      <c r="D19" s="10">
        <v>10.4</v>
      </c>
      <c r="E19" s="11" t="s">
        <v>10</v>
      </c>
      <c r="F19" s="12">
        <v>62304</v>
      </c>
      <c r="G19" s="13" t="s">
        <v>117</v>
      </c>
      <c r="H19" s="51" t="s">
        <v>192</v>
      </c>
      <c r="I19" s="14">
        <v>2213.75</v>
      </c>
      <c r="J19" s="14">
        <f t="shared" si="1"/>
        <v>212.86057692307691</v>
      </c>
      <c r="K19" s="16" t="s">
        <v>171</v>
      </c>
      <c r="L19" s="57">
        <v>0.99995000000000001</v>
      </c>
      <c r="M19" s="18" t="s">
        <v>193</v>
      </c>
      <c r="N19" s="16" t="s">
        <v>183</v>
      </c>
      <c r="O19" s="52" t="s">
        <v>180</v>
      </c>
    </row>
    <row r="20" spans="1:15" ht="89.25" x14ac:dyDescent="0.2">
      <c r="A20" s="8" t="s">
        <v>22</v>
      </c>
      <c r="B20" s="9" t="s">
        <v>186</v>
      </c>
      <c r="C20" s="9" t="s">
        <v>8</v>
      </c>
      <c r="D20" s="10">
        <f>1.14*5</f>
        <v>5.6999999999999993</v>
      </c>
      <c r="E20" s="11" t="s">
        <v>10</v>
      </c>
      <c r="F20" s="15">
        <v>476981</v>
      </c>
      <c r="G20" s="13" t="s">
        <v>119</v>
      </c>
      <c r="H20" s="51" t="s">
        <v>192</v>
      </c>
      <c r="I20" s="14">
        <v>8407.4749999999985</v>
      </c>
      <c r="J20" s="14">
        <f t="shared" si="1"/>
        <v>1474.9956140350876</v>
      </c>
      <c r="K20" s="16" t="s">
        <v>171</v>
      </c>
      <c r="L20" s="40">
        <v>0.99999499999999997</v>
      </c>
      <c r="M20" s="18" t="s">
        <v>194</v>
      </c>
      <c r="N20" s="16" t="s">
        <v>183</v>
      </c>
      <c r="O20" s="52" t="s">
        <v>180</v>
      </c>
    </row>
    <row r="21" spans="1:15" ht="89.25" x14ac:dyDescent="0.2">
      <c r="A21" s="8" t="s">
        <v>23</v>
      </c>
      <c r="B21" s="9" t="s">
        <v>186</v>
      </c>
      <c r="C21" s="9" t="s">
        <v>8</v>
      </c>
      <c r="D21" s="10">
        <v>1.1000000000000001</v>
      </c>
      <c r="E21" s="11" t="s">
        <v>9</v>
      </c>
      <c r="F21" s="12">
        <v>62361</v>
      </c>
      <c r="G21" s="13" t="s">
        <v>118</v>
      </c>
      <c r="H21" s="51" t="s">
        <v>192</v>
      </c>
      <c r="I21" s="14">
        <v>1515.9375</v>
      </c>
      <c r="J21" s="14">
        <f t="shared" si="1"/>
        <v>1378.125</v>
      </c>
      <c r="K21" s="16" t="s">
        <v>171</v>
      </c>
      <c r="L21" s="40">
        <v>0.99999499999999997</v>
      </c>
      <c r="M21" s="18" t="s">
        <v>194</v>
      </c>
      <c r="N21" s="16" t="s">
        <v>183</v>
      </c>
      <c r="O21" s="52" t="s">
        <v>180</v>
      </c>
    </row>
    <row r="22" spans="1:15" ht="63.75" x14ac:dyDescent="0.2">
      <c r="A22" s="8" t="s">
        <v>24</v>
      </c>
      <c r="B22" s="9" t="s">
        <v>196</v>
      </c>
      <c r="C22" s="9" t="s">
        <v>17</v>
      </c>
      <c r="D22" s="10">
        <v>37.5</v>
      </c>
      <c r="E22" s="11" t="s">
        <v>10</v>
      </c>
      <c r="F22" s="12">
        <v>62165</v>
      </c>
      <c r="G22" s="13" t="s">
        <v>123</v>
      </c>
      <c r="H22" s="51" t="s">
        <v>214</v>
      </c>
      <c r="I22" s="14">
        <v>387.03750000000002</v>
      </c>
      <c r="J22" s="14">
        <f t="shared" si="1"/>
        <v>10.321</v>
      </c>
      <c r="K22" s="16" t="s">
        <v>176</v>
      </c>
      <c r="L22" s="56">
        <v>0.998</v>
      </c>
      <c r="M22" s="18" t="s">
        <v>197</v>
      </c>
      <c r="N22" s="16" t="s">
        <v>173</v>
      </c>
      <c r="O22" s="52" t="s">
        <v>180</v>
      </c>
    </row>
    <row r="23" spans="1:15" ht="63.75" x14ac:dyDescent="0.2">
      <c r="A23" s="8" t="s">
        <v>25</v>
      </c>
      <c r="B23" s="9" t="s">
        <v>196</v>
      </c>
      <c r="C23" s="9" t="s">
        <v>17</v>
      </c>
      <c r="D23" s="10">
        <v>37.5</v>
      </c>
      <c r="E23" s="11" t="s">
        <v>10</v>
      </c>
      <c r="F23" s="12">
        <v>62165</v>
      </c>
      <c r="G23" s="13" t="s">
        <v>123</v>
      </c>
      <c r="H23" s="51" t="s">
        <v>214</v>
      </c>
      <c r="I23" s="14">
        <v>387.03750000000002</v>
      </c>
      <c r="J23" s="14">
        <f t="shared" si="1"/>
        <v>10.321</v>
      </c>
      <c r="K23" s="16" t="s">
        <v>195</v>
      </c>
      <c r="L23" s="56">
        <v>0.998</v>
      </c>
      <c r="M23" s="18" t="s">
        <v>197</v>
      </c>
      <c r="N23" s="16" t="s">
        <v>173</v>
      </c>
      <c r="O23" s="52" t="s">
        <v>180</v>
      </c>
    </row>
    <row r="24" spans="1:15" ht="63.75" x14ac:dyDescent="0.2">
      <c r="A24" s="8" t="s">
        <v>26</v>
      </c>
      <c r="B24" s="9" t="s">
        <v>196</v>
      </c>
      <c r="C24" s="9" t="s">
        <v>17</v>
      </c>
      <c r="D24" s="10">
        <v>37.5</v>
      </c>
      <c r="E24" s="11" t="s">
        <v>10</v>
      </c>
      <c r="F24" s="12">
        <v>62165</v>
      </c>
      <c r="G24" s="13" t="s">
        <v>123</v>
      </c>
      <c r="H24" s="51" t="s">
        <v>214</v>
      </c>
      <c r="I24" s="14">
        <v>387.03750000000002</v>
      </c>
      <c r="J24" s="14">
        <f t="shared" si="1"/>
        <v>10.321</v>
      </c>
      <c r="K24" s="16" t="s">
        <v>198</v>
      </c>
      <c r="L24" s="56">
        <v>0.998</v>
      </c>
      <c r="M24" s="18" t="s">
        <v>197</v>
      </c>
      <c r="N24" s="16" t="s">
        <v>173</v>
      </c>
      <c r="O24" s="52" t="s">
        <v>180</v>
      </c>
    </row>
    <row r="25" spans="1:15" ht="63.75" x14ac:dyDescent="0.2">
      <c r="A25" s="8" t="s">
        <v>27</v>
      </c>
      <c r="B25" s="9" t="s">
        <v>196</v>
      </c>
      <c r="C25" s="9" t="s">
        <v>17</v>
      </c>
      <c r="D25" s="10">
        <v>37.5</v>
      </c>
      <c r="E25" s="11" t="s">
        <v>10</v>
      </c>
      <c r="F25" s="12">
        <v>62913</v>
      </c>
      <c r="G25" s="13" t="s">
        <v>121</v>
      </c>
      <c r="H25" s="51" t="s">
        <v>214</v>
      </c>
      <c r="I25" s="14">
        <v>338.27499999999998</v>
      </c>
      <c r="J25" s="14">
        <f t="shared" si="1"/>
        <v>9.0206666666666653</v>
      </c>
      <c r="K25" s="16" t="s">
        <v>199</v>
      </c>
      <c r="L25" s="56">
        <v>0.998</v>
      </c>
      <c r="M25" s="18" t="s">
        <v>197</v>
      </c>
      <c r="N25" s="16" t="s">
        <v>173</v>
      </c>
      <c r="O25" s="52" t="s">
        <v>180</v>
      </c>
    </row>
    <row r="26" spans="1:15" ht="63.75" x14ac:dyDescent="0.2">
      <c r="A26" s="8" t="s">
        <v>28</v>
      </c>
      <c r="B26" s="9" t="s">
        <v>196</v>
      </c>
      <c r="C26" s="9" t="s">
        <v>17</v>
      </c>
      <c r="D26" s="10">
        <v>600</v>
      </c>
      <c r="E26" s="11" t="s">
        <v>13</v>
      </c>
      <c r="F26" s="12">
        <v>62908</v>
      </c>
      <c r="G26" s="13" t="s">
        <v>124</v>
      </c>
      <c r="H26" s="51" t="s">
        <v>214</v>
      </c>
      <c r="I26" s="14">
        <v>4979.5375000000004</v>
      </c>
      <c r="J26" s="14">
        <f t="shared" si="1"/>
        <v>8.2992291666666667</v>
      </c>
      <c r="K26" s="16" t="s">
        <v>198</v>
      </c>
      <c r="L26" s="56">
        <v>0.998</v>
      </c>
      <c r="M26" s="18" t="s">
        <v>197</v>
      </c>
      <c r="N26" s="16" t="s">
        <v>200</v>
      </c>
      <c r="O26" s="52" t="s">
        <v>180</v>
      </c>
    </row>
    <row r="27" spans="1:15" ht="76.5" x14ac:dyDescent="0.2">
      <c r="A27" s="8" t="s">
        <v>29</v>
      </c>
      <c r="B27" s="9" t="s">
        <v>196</v>
      </c>
      <c r="C27" s="9" t="s">
        <v>17</v>
      </c>
      <c r="D27" s="10">
        <v>14</v>
      </c>
      <c r="E27" s="11" t="s">
        <v>30</v>
      </c>
      <c r="F27" s="12">
        <v>62903</v>
      </c>
      <c r="G27" s="13" t="s">
        <v>126</v>
      </c>
      <c r="H27" s="51" t="s">
        <v>201</v>
      </c>
      <c r="I27" s="14">
        <v>153.22708333333333</v>
      </c>
      <c r="J27" s="14">
        <f t="shared" si="1"/>
        <v>10.944791666666665</v>
      </c>
      <c r="K27" s="16" t="s">
        <v>185</v>
      </c>
      <c r="L27" s="56">
        <v>0.999</v>
      </c>
      <c r="M27" s="18" t="s">
        <v>204</v>
      </c>
      <c r="N27" s="16" t="s">
        <v>173</v>
      </c>
      <c r="O27" s="52" t="s">
        <v>180</v>
      </c>
    </row>
    <row r="28" spans="1:15" ht="76.5" x14ac:dyDescent="0.2">
      <c r="A28" s="8" t="s">
        <v>29</v>
      </c>
      <c r="B28" s="9" t="s">
        <v>196</v>
      </c>
      <c r="C28" s="9" t="s">
        <v>17</v>
      </c>
      <c r="D28" s="10">
        <v>37.5</v>
      </c>
      <c r="E28" s="11" t="s">
        <v>10</v>
      </c>
      <c r="F28" s="12">
        <v>62162</v>
      </c>
      <c r="G28" s="13" t="s">
        <v>125</v>
      </c>
      <c r="H28" s="51" t="s">
        <v>201</v>
      </c>
      <c r="I28" s="14">
        <v>422.95000000000005</v>
      </c>
      <c r="J28" s="14">
        <f t="shared" si="1"/>
        <v>11.278666666666668</v>
      </c>
      <c r="K28" s="16" t="s">
        <v>185</v>
      </c>
      <c r="L28" s="56">
        <v>0.999</v>
      </c>
      <c r="M28" s="18" t="s">
        <v>204</v>
      </c>
      <c r="N28" s="16" t="s">
        <v>173</v>
      </c>
      <c r="O28" s="52" t="s">
        <v>180</v>
      </c>
    </row>
    <row r="29" spans="1:15" ht="63.75" x14ac:dyDescent="0.2">
      <c r="A29" s="8" t="s">
        <v>31</v>
      </c>
      <c r="B29" s="9" t="s">
        <v>196</v>
      </c>
      <c r="C29" s="9" t="s">
        <v>17</v>
      </c>
      <c r="D29" s="10">
        <v>7</v>
      </c>
      <c r="E29" s="11" t="s">
        <v>9</v>
      </c>
      <c r="F29" s="12">
        <v>62290</v>
      </c>
      <c r="G29" s="13" t="s">
        <v>128</v>
      </c>
      <c r="H29" s="51" t="s">
        <v>214</v>
      </c>
      <c r="I29" s="14">
        <v>787.90000000000009</v>
      </c>
      <c r="J29" s="14">
        <f t="shared" si="1"/>
        <v>112.55714285714286</v>
      </c>
      <c r="K29" s="16" t="s">
        <v>171</v>
      </c>
      <c r="L29" s="57">
        <v>0.99997999999999998</v>
      </c>
      <c r="M29" s="18" t="s">
        <v>202</v>
      </c>
      <c r="N29" s="16" t="s">
        <v>173</v>
      </c>
      <c r="O29" s="52" t="s">
        <v>180</v>
      </c>
    </row>
    <row r="30" spans="1:15" ht="63.75" x14ac:dyDescent="0.2">
      <c r="A30" s="8" t="s">
        <v>31</v>
      </c>
      <c r="B30" s="9" t="s">
        <v>196</v>
      </c>
      <c r="C30" s="9" t="s">
        <v>17</v>
      </c>
      <c r="D30" s="10">
        <v>37.5</v>
      </c>
      <c r="E30" s="11" t="s">
        <v>10</v>
      </c>
      <c r="F30" s="12">
        <v>41325</v>
      </c>
      <c r="G30" s="13" t="s">
        <v>127</v>
      </c>
      <c r="H30" s="51" t="s">
        <v>214</v>
      </c>
      <c r="I30" s="14">
        <v>1865.0749999999998</v>
      </c>
      <c r="J30" s="14">
        <f t="shared" ref="J30:J33" si="2">I30/D30</f>
        <v>49.73533333333333</v>
      </c>
      <c r="K30" s="16" t="s">
        <v>171</v>
      </c>
      <c r="L30" s="57">
        <v>0.99997999999999998</v>
      </c>
      <c r="M30" s="18" t="s">
        <v>202</v>
      </c>
      <c r="N30" s="16" t="s">
        <v>173</v>
      </c>
      <c r="O30" s="52" t="s">
        <v>180</v>
      </c>
    </row>
    <row r="31" spans="1:15" ht="63.75" x14ac:dyDescent="0.2">
      <c r="A31" s="8" t="s">
        <v>32</v>
      </c>
      <c r="B31" s="9" t="s">
        <v>196</v>
      </c>
      <c r="C31" s="9" t="s">
        <v>17</v>
      </c>
      <c r="D31" s="10">
        <v>7</v>
      </c>
      <c r="E31" s="11" t="s">
        <v>9</v>
      </c>
      <c r="F31" s="12">
        <v>62290</v>
      </c>
      <c r="G31" s="13" t="s">
        <v>128</v>
      </c>
      <c r="H31" s="51" t="s">
        <v>214</v>
      </c>
      <c r="I31" s="14">
        <v>787.90000000000009</v>
      </c>
      <c r="J31" s="14">
        <f t="shared" si="2"/>
        <v>112.55714285714286</v>
      </c>
      <c r="K31" s="16" t="s">
        <v>171</v>
      </c>
      <c r="L31" s="57">
        <v>0.99995000000000001</v>
      </c>
      <c r="M31" s="18" t="s">
        <v>202</v>
      </c>
      <c r="N31" s="16" t="s">
        <v>173</v>
      </c>
      <c r="O31" s="52" t="s">
        <v>180</v>
      </c>
    </row>
    <row r="32" spans="1:15" ht="63.75" x14ac:dyDescent="0.2">
      <c r="A32" s="8" t="s">
        <v>32</v>
      </c>
      <c r="B32" s="9" t="s">
        <v>196</v>
      </c>
      <c r="C32" s="9" t="s">
        <v>17</v>
      </c>
      <c r="D32" s="10">
        <v>37.5</v>
      </c>
      <c r="E32" s="11" t="s">
        <v>10</v>
      </c>
      <c r="F32" s="12">
        <v>41325</v>
      </c>
      <c r="G32" s="13" t="s">
        <v>127</v>
      </c>
      <c r="H32" s="51" t="s">
        <v>214</v>
      </c>
      <c r="I32" s="14">
        <v>1865.0749999999998</v>
      </c>
      <c r="J32" s="14">
        <f t="shared" si="2"/>
        <v>49.73533333333333</v>
      </c>
      <c r="K32" s="16" t="s">
        <v>171</v>
      </c>
      <c r="L32" s="57">
        <v>0.99995000000000001</v>
      </c>
      <c r="M32" s="18" t="s">
        <v>202</v>
      </c>
      <c r="N32" s="16" t="s">
        <v>173</v>
      </c>
      <c r="O32" s="52" t="s">
        <v>180</v>
      </c>
    </row>
    <row r="33" spans="1:15" ht="63.75" x14ac:dyDescent="0.2">
      <c r="A33" s="8" t="s">
        <v>33</v>
      </c>
      <c r="B33" s="9" t="s">
        <v>196</v>
      </c>
      <c r="C33" s="9" t="s">
        <v>17</v>
      </c>
      <c r="D33" s="10">
        <v>37.5</v>
      </c>
      <c r="E33" s="11" t="s">
        <v>10</v>
      </c>
      <c r="F33" s="12">
        <v>167895</v>
      </c>
      <c r="G33" s="13" t="s">
        <v>400</v>
      </c>
      <c r="H33" s="51" t="s">
        <v>214</v>
      </c>
      <c r="I33" s="14">
        <v>1865.0749999999998</v>
      </c>
      <c r="J33" s="14">
        <f t="shared" si="2"/>
        <v>49.73533333333333</v>
      </c>
      <c r="K33" s="16" t="s">
        <v>171</v>
      </c>
      <c r="L33" s="57">
        <v>0.99997999999999998</v>
      </c>
      <c r="M33" s="18" t="s">
        <v>401</v>
      </c>
      <c r="N33" s="16" t="s">
        <v>173</v>
      </c>
      <c r="O33" s="52" t="s">
        <v>180</v>
      </c>
    </row>
    <row r="34" spans="1:15" ht="76.5" x14ac:dyDescent="0.2">
      <c r="A34" s="8" t="s">
        <v>34</v>
      </c>
      <c r="B34" s="9" t="s">
        <v>196</v>
      </c>
      <c r="C34" s="9" t="s">
        <v>17</v>
      </c>
      <c r="D34" s="10">
        <v>10</v>
      </c>
      <c r="E34" s="11" t="s">
        <v>35</v>
      </c>
      <c r="F34" s="12">
        <v>192636</v>
      </c>
      <c r="G34" s="13" t="s">
        <v>129</v>
      </c>
      <c r="H34" s="51" t="s">
        <v>203</v>
      </c>
      <c r="I34" s="14">
        <v>206.25</v>
      </c>
      <c r="J34" s="14">
        <f t="shared" ref="J34:J44" si="3">I34/D34</f>
        <v>20.625</v>
      </c>
      <c r="K34" s="16" t="s">
        <v>205</v>
      </c>
      <c r="L34" s="56">
        <v>0.999</v>
      </c>
      <c r="M34" s="18" t="s">
        <v>204</v>
      </c>
      <c r="N34" s="16" t="s">
        <v>190</v>
      </c>
      <c r="O34" s="52" t="s">
        <v>180</v>
      </c>
    </row>
    <row r="35" spans="1:15" ht="76.5" x14ac:dyDescent="0.2">
      <c r="A35" s="8" t="s">
        <v>34</v>
      </c>
      <c r="B35" s="9" t="s">
        <v>196</v>
      </c>
      <c r="C35" s="9" t="s">
        <v>17</v>
      </c>
      <c r="D35" s="10">
        <v>20</v>
      </c>
      <c r="E35" s="11" t="s">
        <v>36</v>
      </c>
      <c r="F35" s="12">
        <v>192636</v>
      </c>
      <c r="G35" s="13" t="s">
        <v>130</v>
      </c>
      <c r="H35" s="51" t="s">
        <v>203</v>
      </c>
      <c r="I35" s="14">
        <v>257.89999999999998</v>
      </c>
      <c r="J35" s="14">
        <f t="shared" si="3"/>
        <v>12.895</v>
      </c>
      <c r="K35" s="16" t="s">
        <v>205</v>
      </c>
      <c r="L35" s="56">
        <v>0.999</v>
      </c>
      <c r="M35" s="18" t="s">
        <v>204</v>
      </c>
      <c r="N35" s="16" t="s">
        <v>190</v>
      </c>
      <c r="O35" s="52" t="s">
        <v>180</v>
      </c>
    </row>
    <row r="36" spans="1:15" ht="76.5" x14ac:dyDescent="0.2">
      <c r="A36" s="8" t="s">
        <v>34</v>
      </c>
      <c r="B36" s="9" t="s">
        <v>196</v>
      </c>
      <c r="C36" s="9" t="s">
        <v>17</v>
      </c>
      <c r="D36" s="10">
        <v>200</v>
      </c>
      <c r="E36" s="11" t="s">
        <v>37</v>
      </c>
      <c r="F36" s="12">
        <v>453577</v>
      </c>
      <c r="G36" s="13" t="s">
        <v>131</v>
      </c>
      <c r="H36" s="51" t="s">
        <v>203</v>
      </c>
      <c r="I36" s="14">
        <v>877.5</v>
      </c>
      <c r="J36" s="14">
        <f t="shared" si="3"/>
        <v>4.3875000000000002</v>
      </c>
      <c r="K36" s="16" t="s">
        <v>205</v>
      </c>
      <c r="L36" s="56">
        <v>0.999</v>
      </c>
      <c r="M36" s="18" t="s">
        <v>204</v>
      </c>
      <c r="N36" s="16" t="s">
        <v>190</v>
      </c>
      <c r="O36" s="52" t="s">
        <v>180</v>
      </c>
    </row>
    <row r="37" spans="1:15" ht="25.5" x14ac:dyDescent="0.2">
      <c r="A37" s="8" t="s">
        <v>38</v>
      </c>
      <c r="B37" s="9" t="s">
        <v>207</v>
      </c>
      <c r="C37" s="9" t="s">
        <v>8</v>
      </c>
      <c r="D37" s="10">
        <v>10.9</v>
      </c>
      <c r="E37" s="11" t="s">
        <v>10</v>
      </c>
      <c r="F37" s="12">
        <v>432230</v>
      </c>
      <c r="G37" s="13" t="s">
        <v>137</v>
      </c>
      <c r="H37" s="51" t="s">
        <v>206</v>
      </c>
      <c r="I37" s="14">
        <v>274.27499999999998</v>
      </c>
      <c r="J37" s="14">
        <f t="shared" si="3"/>
        <v>25.162844036697244</v>
      </c>
      <c r="K37" s="16" t="s">
        <v>185</v>
      </c>
      <c r="L37" s="55" t="s">
        <v>190</v>
      </c>
      <c r="M37" s="16" t="s">
        <v>190</v>
      </c>
      <c r="N37" s="16" t="s">
        <v>173</v>
      </c>
      <c r="O37" s="52" t="s">
        <v>180</v>
      </c>
    </row>
    <row r="38" spans="1:15" ht="45" x14ac:dyDescent="0.2">
      <c r="A38" s="8" t="s">
        <v>39</v>
      </c>
      <c r="B38" s="9" t="s">
        <v>209</v>
      </c>
      <c r="C38" s="9" t="s">
        <v>8</v>
      </c>
      <c r="D38" s="10">
        <v>10.5</v>
      </c>
      <c r="E38" s="11" t="s">
        <v>10</v>
      </c>
      <c r="F38" s="12">
        <v>154619</v>
      </c>
      <c r="G38" s="13" t="s">
        <v>138</v>
      </c>
      <c r="H38" s="17" t="s">
        <v>192</v>
      </c>
      <c r="I38" s="14">
        <v>329.1875</v>
      </c>
      <c r="J38" s="14">
        <f t="shared" si="3"/>
        <v>31.351190476190474</v>
      </c>
      <c r="K38" s="16" t="s">
        <v>171</v>
      </c>
      <c r="L38" s="55" t="s">
        <v>190</v>
      </c>
      <c r="M38" s="16" t="s">
        <v>190</v>
      </c>
      <c r="N38" s="16" t="s">
        <v>208</v>
      </c>
      <c r="O38" s="52" t="s">
        <v>180</v>
      </c>
    </row>
    <row r="39" spans="1:15" ht="38.25" x14ac:dyDescent="0.2">
      <c r="A39" s="8" t="s">
        <v>40</v>
      </c>
      <c r="B39" s="9" t="s">
        <v>210</v>
      </c>
      <c r="C39" s="9" t="s">
        <v>8</v>
      </c>
      <c r="D39" s="10">
        <v>6.6</v>
      </c>
      <c r="E39" s="11" t="s">
        <v>10</v>
      </c>
      <c r="F39" s="12">
        <v>57004</v>
      </c>
      <c r="G39" s="8" t="s">
        <v>139</v>
      </c>
      <c r="H39" s="51" t="s">
        <v>213</v>
      </c>
      <c r="I39" s="14">
        <v>851.25</v>
      </c>
      <c r="J39" s="14">
        <f t="shared" si="3"/>
        <v>128.97727272727275</v>
      </c>
      <c r="K39" s="16" t="s">
        <v>212</v>
      </c>
      <c r="L39" s="55" t="s">
        <v>190</v>
      </c>
      <c r="M39" s="16" t="s">
        <v>190</v>
      </c>
      <c r="N39" s="16" t="s">
        <v>211</v>
      </c>
      <c r="O39" s="52" t="s">
        <v>180</v>
      </c>
    </row>
    <row r="40" spans="1:15" ht="63.75" x14ac:dyDescent="0.2">
      <c r="A40" s="8" t="s">
        <v>41</v>
      </c>
      <c r="B40" s="9" t="s">
        <v>215</v>
      </c>
      <c r="C40" s="9" t="s">
        <v>8</v>
      </c>
      <c r="D40" s="10">
        <v>1.7</v>
      </c>
      <c r="E40" s="11" t="s">
        <v>9</v>
      </c>
      <c r="F40" s="15">
        <v>62302</v>
      </c>
      <c r="G40" s="8" t="s">
        <v>140</v>
      </c>
      <c r="H40" s="51" t="s">
        <v>214</v>
      </c>
      <c r="I40" s="14">
        <v>361.125</v>
      </c>
      <c r="J40" s="14">
        <f t="shared" si="3"/>
        <v>212.4264705882353</v>
      </c>
      <c r="K40" s="16" t="s">
        <v>171</v>
      </c>
      <c r="L40" s="40">
        <v>0.99999199999999999</v>
      </c>
      <c r="M40" s="18" t="s">
        <v>216</v>
      </c>
      <c r="N40" s="16" t="s">
        <v>183</v>
      </c>
      <c r="O40" s="52" t="s">
        <v>180</v>
      </c>
    </row>
    <row r="41" spans="1:15" ht="63.75" x14ac:dyDescent="0.2">
      <c r="A41" s="8" t="s">
        <v>41</v>
      </c>
      <c r="B41" s="9" t="s">
        <v>215</v>
      </c>
      <c r="C41" s="9" t="s">
        <v>8</v>
      </c>
      <c r="D41" s="10">
        <v>8.8000000000000007</v>
      </c>
      <c r="E41" s="11" t="s">
        <v>10</v>
      </c>
      <c r="F41" s="15">
        <v>62298</v>
      </c>
      <c r="G41" s="8" t="s">
        <v>141</v>
      </c>
      <c r="H41" s="51" t="s">
        <v>214</v>
      </c>
      <c r="I41" s="14">
        <v>457.125</v>
      </c>
      <c r="J41" s="14">
        <f t="shared" si="3"/>
        <v>51.946022727272727</v>
      </c>
      <c r="K41" s="16" t="s">
        <v>171</v>
      </c>
      <c r="L41" s="40">
        <v>0.99999199999999999</v>
      </c>
      <c r="M41" s="18" t="s">
        <v>216</v>
      </c>
      <c r="N41" s="16" t="s">
        <v>183</v>
      </c>
      <c r="O41" s="52" t="s">
        <v>180</v>
      </c>
    </row>
    <row r="42" spans="1:15" ht="51" x14ac:dyDescent="0.2">
      <c r="A42" s="8" t="s">
        <v>42</v>
      </c>
      <c r="B42" s="9" t="s">
        <v>218</v>
      </c>
      <c r="C42" s="9" t="s">
        <v>8</v>
      </c>
      <c r="D42" s="10">
        <v>9.8000000000000007</v>
      </c>
      <c r="E42" s="11" t="s">
        <v>10</v>
      </c>
      <c r="F42" s="15">
        <v>62175</v>
      </c>
      <c r="G42" s="8" t="s">
        <v>142</v>
      </c>
      <c r="H42" s="51" t="s">
        <v>217</v>
      </c>
      <c r="I42" s="14">
        <v>626.65</v>
      </c>
      <c r="J42" s="14">
        <f t="shared" si="3"/>
        <v>63.9438775510204</v>
      </c>
      <c r="K42" s="16" t="s">
        <v>221</v>
      </c>
      <c r="L42" s="55" t="s">
        <v>190</v>
      </c>
      <c r="M42" s="18" t="s">
        <v>219</v>
      </c>
      <c r="N42" s="16" t="s">
        <v>183</v>
      </c>
      <c r="O42" s="52" t="s">
        <v>180</v>
      </c>
    </row>
    <row r="43" spans="1:15" ht="38.25" x14ac:dyDescent="0.2">
      <c r="A43" s="8" t="s">
        <v>43</v>
      </c>
      <c r="B43" s="9" t="s">
        <v>220</v>
      </c>
      <c r="C43" s="9" t="s">
        <v>8</v>
      </c>
      <c r="D43" s="10">
        <v>8.9</v>
      </c>
      <c r="E43" s="11" t="s">
        <v>10</v>
      </c>
      <c r="F43" s="15">
        <v>62201</v>
      </c>
      <c r="G43" s="8" t="s">
        <v>143</v>
      </c>
      <c r="H43" s="51" t="s">
        <v>217</v>
      </c>
      <c r="I43" s="14">
        <v>280</v>
      </c>
      <c r="J43" s="14">
        <f t="shared" si="3"/>
        <v>31.460674157303369</v>
      </c>
      <c r="K43" s="16" t="s">
        <v>221</v>
      </c>
      <c r="L43" s="55" t="s">
        <v>190</v>
      </c>
      <c r="M43" s="18" t="s">
        <v>222</v>
      </c>
      <c r="N43" s="16" t="s">
        <v>183</v>
      </c>
      <c r="O43" s="52" t="s">
        <v>180</v>
      </c>
    </row>
    <row r="44" spans="1:15" ht="51" x14ac:dyDescent="0.2">
      <c r="A44" s="8" t="s">
        <v>44</v>
      </c>
      <c r="B44" s="9" t="s">
        <v>224</v>
      </c>
      <c r="C44" s="9" t="s">
        <v>8</v>
      </c>
      <c r="D44" s="10">
        <v>1.8</v>
      </c>
      <c r="E44" s="11" t="s">
        <v>9</v>
      </c>
      <c r="F44" s="15">
        <v>62409</v>
      </c>
      <c r="G44" s="8" t="s">
        <v>144</v>
      </c>
      <c r="H44" s="51" t="s">
        <v>214</v>
      </c>
      <c r="I44" s="14">
        <v>1028.25</v>
      </c>
      <c r="J44" s="14">
        <f t="shared" si="3"/>
        <v>571.25</v>
      </c>
      <c r="K44" s="16" t="s">
        <v>171</v>
      </c>
      <c r="L44" s="40">
        <v>0.99999199999999999</v>
      </c>
      <c r="M44" s="18" t="s">
        <v>223</v>
      </c>
      <c r="N44" s="16" t="s">
        <v>173</v>
      </c>
      <c r="O44" s="52" t="s">
        <v>180</v>
      </c>
    </row>
    <row r="45" spans="1:15" ht="51" x14ac:dyDescent="0.2">
      <c r="A45" s="8" t="s">
        <v>44</v>
      </c>
      <c r="B45" s="9" t="s">
        <v>224</v>
      </c>
      <c r="C45" s="9" t="s">
        <v>8</v>
      </c>
      <c r="D45" s="10">
        <v>9.1</v>
      </c>
      <c r="E45" s="11" t="s">
        <v>10</v>
      </c>
      <c r="F45" s="15">
        <v>62408</v>
      </c>
      <c r="G45" s="8" t="s">
        <v>145</v>
      </c>
      <c r="H45" s="51" t="s">
        <v>214</v>
      </c>
      <c r="I45" s="14">
        <v>2273.0500000000002</v>
      </c>
      <c r="J45" s="14">
        <f t="shared" ref="J45:J52" si="4">I45/D45</f>
        <v>249.78571428571431</v>
      </c>
      <c r="K45" s="16" t="s">
        <v>171</v>
      </c>
      <c r="L45" s="40">
        <v>0.99999199999999999</v>
      </c>
      <c r="M45" s="18" t="s">
        <v>223</v>
      </c>
      <c r="N45" s="16" t="s">
        <v>173</v>
      </c>
      <c r="O45" s="52" t="s">
        <v>180</v>
      </c>
    </row>
    <row r="46" spans="1:15" ht="63.75" x14ac:dyDescent="0.2">
      <c r="A46" s="8" t="s">
        <v>45</v>
      </c>
      <c r="B46" s="9" t="s">
        <v>224</v>
      </c>
      <c r="C46" s="9" t="s">
        <v>8</v>
      </c>
      <c r="D46" s="10">
        <v>1.8</v>
      </c>
      <c r="E46" s="11" t="s">
        <v>9</v>
      </c>
      <c r="F46" s="15">
        <v>44096</v>
      </c>
      <c r="G46" s="8" t="s">
        <v>146</v>
      </c>
      <c r="H46" s="51" t="s">
        <v>214</v>
      </c>
      <c r="I46" s="14">
        <v>1160</v>
      </c>
      <c r="J46" s="14">
        <f t="shared" si="4"/>
        <v>644.44444444444446</v>
      </c>
      <c r="K46" s="16" t="s">
        <v>171</v>
      </c>
      <c r="L46" s="40">
        <v>0.99999899999999997</v>
      </c>
      <c r="M46" s="18" t="s">
        <v>225</v>
      </c>
      <c r="N46" s="16" t="s">
        <v>173</v>
      </c>
      <c r="O46" s="52" t="s">
        <v>180</v>
      </c>
    </row>
    <row r="47" spans="1:15" ht="51" x14ac:dyDescent="0.2">
      <c r="A47" s="8" t="s">
        <v>46</v>
      </c>
      <c r="B47" s="9" t="s">
        <v>224</v>
      </c>
      <c r="C47" s="9" t="s">
        <v>17</v>
      </c>
      <c r="D47" s="10">
        <v>1</v>
      </c>
      <c r="E47" s="11" t="s">
        <v>47</v>
      </c>
      <c r="F47" s="15">
        <v>163569</v>
      </c>
      <c r="G47" s="8" t="s">
        <v>147</v>
      </c>
      <c r="H47" s="52" t="s">
        <v>226</v>
      </c>
      <c r="I47" s="14">
        <v>600</v>
      </c>
      <c r="J47" s="14">
        <f t="shared" si="4"/>
        <v>600</v>
      </c>
      <c r="K47" s="16" t="s">
        <v>227</v>
      </c>
      <c r="L47" s="40">
        <v>0.99999000000000005</v>
      </c>
      <c r="M47" s="18" t="s">
        <v>223</v>
      </c>
      <c r="N47" s="18" t="s">
        <v>228</v>
      </c>
      <c r="O47" s="52" t="s">
        <v>180</v>
      </c>
    </row>
    <row r="48" spans="1:15" ht="38.25" x14ac:dyDescent="0.2">
      <c r="A48" s="8" t="s">
        <v>48</v>
      </c>
      <c r="B48" s="9" t="s">
        <v>229</v>
      </c>
      <c r="C48" s="9" t="s">
        <v>8</v>
      </c>
      <c r="D48" s="10">
        <v>9.4</v>
      </c>
      <c r="E48" s="11" t="s">
        <v>10</v>
      </c>
      <c r="F48" s="15">
        <v>62219</v>
      </c>
      <c r="G48" s="8" t="s">
        <v>148</v>
      </c>
      <c r="H48" s="51" t="s">
        <v>214</v>
      </c>
      <c r="I48" s="14">
        <v>284.9375</v>
      </c>
      <c r="J48" s="14">
        <f t="shared" si="4"/>
        <v>30.3125</v>
      </c>
      <c r="K48" s="16" t="s">
        <v>171</v>
      </c>
      <c r="L48" s="57">
        <v>0.99997999999999998</v>
      </c>
      <c r="M48" s="18" t="s">
        <v>230</v>
      </c>
      <c r="N48" s="16" t="s">
        <v>173</v>
      </c>
      <c r="O48" s="52" t="s">
        <v>180</v>
      </c>
    </row>
    <row r="49" spans="1:15" ht="38.25" x14ac:dyDescent="0.2">
      <c r="A49" s="8" t="s">
        <v>49</v>
      </c>
      <c r="B49" s="9" t="s">
        <v>229</v>
      </c>
      <c r="C49" s="9" t="s">
        <v>17</v>
      </c>
      <c r="D49" s="10">
        <v>1</v>
      </c>
      <c r="E49" s="11" t="s">
        <v>50</v>
      </c>
      <c r="F49" s="15">
        <v>29575</v>
      </c>
      <c r="G49" s="8" t="s">
        <v>149</v>
      </c>
      <c r="H49" s="51" t="s">
        <v>214</v>
      </c>
      <c r="I49" s="14">
        <v>12.5</v>
      </c>
      <c r="J49" s="14">
        <f t="shared" si="4"/>
        <v>12.5</v>
      </c>
      <c r="K49" s="16" t="s">
        <v>231</v>
      </c>
      <c r="L49" s="57">
        <v>0.99999000000000005</v>
      </c>
      <c r="M49" s="18" t="s">
        <v>232</v>
      </c>
      <c r="N49" s="18" t="s">
        <v>234</v>
      </c>
      <c r="O49" s="52" t="s">
        <v>180</v>
      </c>
    </row>
    <row r="50" spans="1:15" ht="38.25" x14ac:dyDescent="0.2">
      <c r="A50" s="8" t="s">
        <v>51</v>
      </c>
      <c r="B50" s="9" t="s">
        <v>229</v>
      </c>
      <c r="C50" s="9" t="s">
        <v>17</v>
      </c>
      <c r="D50" s="10">
        <v>1</v>
      </c>
      <c r="E50" s="11" t="s">
        <v>50</v>
      </c>
      <c r="F50" s="15">
        <v>29575</v>
      </c>
      <c r="G50" s="8" t="s">
        <v>149</v>
      </c>
      <c r="H50" s="51" t="s">
        <v>214</v>
      </c>
      <c r="I50" s="14">
        <v>12.5</v>
      </c>
      <c r="J50" s="14">
        <f t="shared" si="4"/>
        <v>12.5</v>
      </c>
      <c r="K50" s="16" t="s">
        <v>231</v>
      </c>
      <c r="L50" s="57">
        <v>0.99999000000000005</v>
      </c>
      <c r="M50" s="18" t="s">
        <v>232</v>
      </c>
      <c r="N50" s="18" t="s">
        <v>234</v>
      </c>
      <c r="O50" s="52" t="s">
        <v>180</v>
      </c>
    </row>
    <row r="51" spans="1:15" ht="63.75" x14ac:dyDescent="0.2">
      <c r="A51" s="8" t="s">
        <v>52</v>
      </c>
      <c r="B51" s="9" t="s">
        <v>229</v>
      </c>
      <c r="C51" s="9" t="s">
        <v>8</v>
      </c>
      <c r="D51" s="10">
        <v>9.4</v>
      </c>
      <c r="E51" s="11" t="s">
        <v>10</v>
      </c>
      <c r="F51" s="15">
        <v>62194</v>
      </c>
      <c r="G51" s="8" t="s">
        <v>150</v>
      </c>
      <c r="H51" s="51" t="s">
        <v>201</v>
      </c>
      <c r="I51" s="14">
        <v>321</v>
      </c>
      <c r="J51" s="14">
        <f t="shared" si="4"/>
        <v>34.148936170212764</v>
      </c>
      <c r="K51" s="16" t="s">
        <v>185</v>
      </c>
      <c r="L51" s="57">
        <v>0.99997999999999998</v>
      </c>
      <c r="M51" s="18" t="s">
        <v>235</v>
      </c>
      <c r="N51" s="16" t="s">
        <v>173</v>
      </c>
      <c r="O51" s="52" t="s">
        <v>180</v>
      </c>
    </row>
    <row r="52" spans="1:15" ht="63.75" x14ac:dyDescent="0.2">
      <c r="A52" s="8" t="s">
        <v>53</v>
      </c>
      <c r="B52" s="9" t="s">
        <v>229</v>
      </c>
      <c r="C52" s="9" t="s">
        <v>8</v>
      </c>
      <c r="D52" s="10">
        <v>1.8</v>
      </c>
      <c r="E52" s="11" t="s">
        <v>9</v>
      </c>
      <c r="F52" s="15">
        <v>62310</v>
      </c>
      <c r="G52" s="8" t="s">
        <v>152</v>
      </c>
      <c r="H52" s="51" t="s">
        <v>214</v>
      </c>
      <c r="I52" s="14">
        <v>443.41250000000002</v>
      </c>
      <c r="J52" s="14">
        <f t="shared" si="4"/>
        <v>246.34027777777777</v>
      </c>
      <c r="K52" s="16" t="s">
        <v>171</v>
      </c>
      <c r="L52" s="40">
        <v>0.99999199999999999</v>
      </c>
      <c r="M52" s="18" t="s">
        <v>236</v>
      </c>
      <c r="N52" s="16" t="s">
        <v>173</v>
      </c>
      <c r="O52" s="52" t="s">
        <v>180</v>
      </c>
    </row>
    <row r="53" spans="1:15" ht="63.75" x14ac:dyDescent="0.2">
      <c r="A53" s="8" t="s">
        <v>53</v>
      </c>
      <c r="B53" s="9" t="s">
        <v>229</v>
      </c>
      <c r="C53" s="9" t="s">
        <v>8</v>
      </c>
      <c r="D53" s="10">
        <v>9.4</v>
      </c>
      <c r="E53" s="11" t="s">
        <v>10</v>
      </c>
      <c r="F53" s="15">
        <v>62384</v>
      </c>
      <c r="G53" s="8" t="s">
        <v>151</v>
      </c>
      <c r="H53" s="51" t="s">
        <v>214</v>
      </c>
      <c r="I53" s="14">
        <v>679.97500000000002</v>
      </c>
      <c r="J53" s="14">
        <f t="shared" ref="J53:J57" si="5">I53/D53</f>
        <v>72.337765957446805</v>
      </c>
      <c r="K53" s="16" t="s">
        <v>171</v>
      </c>
      <c r="L53" s="40">
        <v>0.99999199999999999</v>
      </c>
      <c r="M53" s="18" t="s">
        <v>236</v>
      </c>
      <c r="N53" s="16" t="s">
        <v>173</v>
      </c>
      <c r="O53" s="52" t="s">
        <v>180</v>
      </c>
    </row>
    <row r="54" spans="1:15" ht="38.25" x14ac:dyDescent="0.2">
      <c r="A54" s="8" t="s">
        <v>54</v>
      </c>
      <c r="B54" s="9" t="s">
        <v>229</v>
      </c>
      <c r="C54" s="9" t="s">
        <v>17</v>
      </c>
      <c r="D54" s="10">
        <v>1</v>
      </c>
      <c r="E54" s="11" t="s">
        <v>50</v>
      </c>
      <c r="F54" s="15">
        <v>29575</v>
      </c>
      <c r="G54" s="8" t="s">
        <v>149</v>
      </c>
      <c r="H54" s="51" t="s">
        <v>214</v>
      </c>
      <c r="I54" s="14">
        <v>10</v>
      </c>
      <c r="J54" s="14">
        <f t="shared" si="5"/>
        <v>10</v>
      </c>
      <c r="K54" s="16" t="s">
        <v>231</v>
      </c>
      <c r="L54" s="57">
        <v>0.99999000000000005</v>
      </c>
      <c r="M54" s="18" t="s">
        <v>232</v>
      </c>
      <c r="N54" s="18" t="s">
        <v>234</v>
      </c>
      <c r="O54" s="52" t="s">
        <v>180</v>
      </c>
    </row>
    <row r="55" spans="1:15" ht="38.25" x14ac:dyDescent="0.2">
      <c r="A55" s="8" t="s">
        <v>55</v>
      </c>
      <c r="B55" s="9" t="s">
        <v>229</v>
      </c>
      <c r="C55" s="9" t="s">
        <v>17</v>
      </c>
      <c r="D55" s="10">
        <v>1</v>
      </c>
      <c r="E55" s="11" t="s">
        <v>50</v>
      </c>
      <c r="F55" s="15">
        <v>29575</v>
      </c>
      <c r="G55" s="8" t="s">
        <v>149</v>
      </c>
      <c r="H55" s="51" t="s">
        <v>214</v>
      </c>
      <c r="I55" s="14">
        <v>10</v>
      </c>
      <c r="J55" s="14">
        <f t="shared" si="5"/>
        <v>10</v>
      </c>
      <c r="K55" s="16" t="s">
        <v>231</v>
      </c>
      <c r="L55" s="57">
        <v>0.99999000000000005</v>
      </c>
      <c r="M55" s="18" t="s">
        <v>232</v>
      </c>
      <c r="N55" s="18" t="s">
        <v>234</v>
      </c>
      <c r="O55" s="52" t="s">
        <v>180</v>
      </c>
    </row>
    <row r="56" spans="1:15" ht="38.25" x14ac:dyDescent="0.2">
      <c r="A56" s="8" t="s">
        <v>53</v>
      </c>
      <c r="B56" s="9" t="s">
        <v>229</v>
      </c>
      <c r="C56" s="9" t="s">
        <v>17</v>
      </c>
      <c r="D56" s="10">
        <v>1</v>
      </c>
      <c r="E56" s="11" t="s">
        <v>47</v>
      </c>
      <c r="F56" s="15">
        <v>29575</v>
      </c>
      <c r="G56" s="8" t="s">
        <v>149</v>
      </c>
      <c r="H56" s="51" t="s">
        <v>214</v>
      </c>
      <c r="I56" s="14">
        <v>10</v>
      </c>
      <c r="J56" s="14">
        <f t="shared" si="5"/>
        <v>10</v>
      </c>
      <c r="K56" s="16" t="s">
        <v>231</v>
      </c>
      <c r="L56" s="57">
        <v>0.99999000000000005</v>
      </c>
      <c r="M56" s="18" t="s">
        <v>232</v>
      </c>
      <c r="N56" s="18" t="s">
        <v>234</v>
      </c>
      <c r="O56" s="52" t="s">
        <v>180</v>
      </c>
    </row>
    <row r="57" spans="1:15" ht="76.5" x14ac:dyDescent="0.2">
      <c r="A57" s="8" t="s">
        <v>56</v>
      </c>
      <c r="B57" s="9" t="s">
        <v>229</v>
      </c>
      <c r="C57" s="9" t="s">
        <v>8</v>
      </c>
      <c r="D57" s="10">
        <v>1.8</v>
      </c>
      <c r="E57" s="11" t="s">
        <v>9</v>
      </c>
      <c r="F57" s="15">
        <v>43925</v>
      </c>
      <c r="G57" s="8" t="s">
        <v>237</v>
      </c>
      <c r="H57" s="51" t="s">
        <v>214</v>
      </c>
      <c r="I57" s="14">
        <v>588.16249999999991</v>
      </c>
      <c r="J57" s="14">
        <f t="shared" si="5"/>
        <v>326.7569444444444</v>
      </c>
      <c r="K57" s="16" t="s">
        <v>171</v>
      </c>
      <c r="L57" s="40">
        <v>0.99999899999999997</v>
      </c>
      <c r="M57" s="18" t="s">
        <v>238</v>
      </c>
      <c r="N57" s="16" t="s">
        <v>173</v>
      </c>
      <c r="O57" s="52" t="s">
        <v>180</v>
      </c>
    </row>
    <row r="58" spans="1:15" ht="76.5" x14ac:dyDescent="0.2">
      <c r="A58" s="8" t="s">
        <v>56</v>
      </c>
      <c r="B58" s="9" t="s">
        <v>229</v>
      </c>
      <c r="C58" s="9" t="s">
        <v>8</v>
      </c>
      <c r="D58" s="10">
        <v>9.4</v>
      </c>
      <c r="E58" s="11" t="s">
        <v>10</v>
      </c>
      <c r="F58" s="15">
        <v>62389</v>
      </c>
      <c r="G58" s="8" t="s">
        <v>153</v>
      </c>
      <c r="H58" s="51" t="s">
        <v>214</v>
      </c>
      <c r="I58" s="14">
        <v>766.44999999999993</v>
      </c>
      <c r="J58" s="14">
        <f t="shared" ref="J58:J62" si="6">I58/D58</f>
        <v>81.53723404255318</v>
      </c>
      <c r="K58" s="16" t="s">
        <v>171</v>
      </c>
      <c r="L58" s="40">
        <v>0.99999899999999997</v>
      </c>
      <c r="M58" s="18" t="s">
        <v>238</v>
      </c>
      <c r="N58" s="16" t="s">
        <v>173</v>
      </c>
      <c r="O58" s="52" t="s">
        <v>180</v>
      </c>
    </row>
    <row r="59" spans="1:15" ht="25.5" x14ac:dyDescent="0.2">
      <c r="A59" s="8" t="s">
        <v>57</v>
      </c>
      <c r="B59" s="9" t="s">
        <v>239</v>
      </c>
      <c r="C59" s="9" t="s">
        <v>8</v>
      </c>
      <c r="D59" s="10">
        <v>9.9</v>
      </c>
      <c r="E59" s="11" t="s">
        <v>10</v>
      </c>
      <c r="F59" s="15">
        <v>140171</v>
      </c>
      <c r="G59" s="8" t="s">
        <v>154</v>
      </c>
      <c r="H59" s="51" t="s">
        <v>240</v>
      </c>
      <c r="I59" s="14">
        <v>394.65000000000003</v>
      </c>
      <c r="J59" s="14">
        <f t="shared" si="6"/>
        <v>39.863636363636367</v>
      </c>
      <c r="K59" s="16" t="s">
        <v>241</v>
      </c>
      <c r="L59" s="55" t="s">
        <v>190</v>
      </c>
      <c r="M59" s="16" t="s">
        <v>242</v>
      </c>
      <c r="N59" s="16" t="s">
        <v>243</v>
      </c>
      <c r="O59" s="52" t="s">
        <v>180</v>
      </c>
    </row>
    <row r="60" spans="1:15" ht="38.25" x14ac:dyDescent="0.2">
      <c r="A60" s="8" t="s">
        <v>58</v>
      </c>
      <c r="B60" s="9" t="s">
        <v>210</v>
      </c>
      <c r="C60" s="9" t="s">
        <v>8</v>
      </c>
      <c r="D60" s="10">
        <v>9.1999999999999993</v>
      </c>
      <c r="E60" s="11" t="s">
        <v>10</v>
      </c>
      <c r="F60" s="15">
        <v>292187</v>
      </c>
      <c r="G60" s="8" t="s">
        <v>155</v>
      </c>
      <c r="H60" s="51" t="s">
        <v>213</v>
      </c>
      <c r="I60" s="14">
        <v>652.5</v>
      </c>
      <c r="J60" s="14">
        <f t="shared" si="6"/>
        <v>70.923913043478265</v>
      </c>
      <c r="K60" s="16" t="s">
        <v>244</v>
      </c>
      <c r="L60" s="55" t="s">
        <v>190</v>
      </c>
      <c r="M60" s="16" t="s">
        <v>190</v>
      </c>
      <c r="N60" s="16" t="s">
        <v>211</v>
      </c>
      <c r="O60" s="52" t="s">
        <v>180</v>
      </c>
    </row>
    <row r="61" spans="1:15" ht="45" x14ac:dyDescent="0.2">
      <c r="A61" s="8" t="s">
        <v>59</v>
      </c>
      <c r="B61" s="9" t="s">
        <v>220</v>
      </c>
      <c r="C61" s="9" t="s">
        <v>8</v>
      </c>
      <c r="D61" s="10">
        <v>8.9</v>
      </c>
      <c r="E61" s="11" t="s">
        <v>10</v>
      </c>
      <c r="F61" s="15">
        <v>6057733</v>
      </c>
      <c r="G61" s="8" t="s">
        <v>156</v>
      </c>
      <c r="H61" s="17" t="s">
        <v>192</v>
      </c>
      <c r="I61" s="14">
        <v>312.5</v>
      </c>
      <c r="J61" s="14">
        <f t="shared" si="6"/>
        <v>35.112359550561798</v>
      </c>
      <c r="K61" s="16" t="s">
        <v>171</v>
      </c>
      <c r="L61" s="55" t="s">
        <v>190</v>
      </c>
      <c r="M61" s="16" t="s">
        <v>190</v>
      </c>
      <c r="N61" s="16" t="s">
        <v>211</v>
      </c>
      <c r="O61" s="52" t="s">
        <v>180</v>
      </c>
    </row>
    <row r="62" spans="1:15" ht="45" x14ac:dyDescent="0.2">
      <c r="A62" s="8" t="s">
        <v>60</v>
      </c>
      <c r="B62" s="9" t="s">
        <v>245</v>
      </c>
      <c r="C62" s="9" t="s">
        <v>8</v>
      </c>
      <c r="D62" s="10">
        <v>9.1</v>
      </c>
      <c r="E62" s="11" t="s">
        <v>10</v>
      </c>
      <c r="F62" s="15">
        <v>177225</v>
      </c>
      <c r="G62" s="8" t="s">
        <v>157</v>
      </c>
      <c r="H62" s="17" t="s">
        <v>192</v>
      </c>
      <c r="I62" s="14">
        <v>586.25</v>
      </c>
      <c r="J62" s="14">
        <f t="shared" si="6"/>
        <v>64.42307692307692</v>
      </c>
      <c r="K62" s="16" t="s">
        <v>171</v>
      </c>
      <c r="L62" s="55" t="s">
        <v>190</v>
      </c>
      <c r="M62" s="16" t="s">
        <v>190</v>
      </c>
      <c r="N62" s="16" t="s">
        <v>211</v>
      </c>
      <c r="O62" s="52" t="s">
        <v>180</v>
      </c>
    </row>
    <row r="63" spans="1:15" ht="63.75" x14ac:dyDescent="0.2">
      <c r="A63" s="8" t="s">
        <v>61</v>
      </c>
      <c r="B63" s="9" t="s">
        <v>247</v>
      </c>
      <c r="C63" s="9" t="s">
        <v>17</v>
      </c>
      <c r="D63" s="10">
        <v>37.5</v>
      </c>
      <c r="E63" s="11" t="s">
        <v>10</v>
      </c>
      <c r="F63" s="15">
        <v>62237</v>
      </c>
      <c r="G63" s="8" t="s">
        <v>158</v>
      </c>
      <c r="H63" s="51" t="s">
        <v>214</v>
      </c>
      <c r="I63" s="14">
        <v>1303.75</v>
      </c>
      <c r="J63" s="14">
        <f t="shared" ref="J63:J72" si="7">I63/D63</f>
        <v>34.766666666666666</v>
      </c>
      <c r="K63" s="16" t="s">
        <v>171</v>
      </c>
      <c r="L63" s="58">
        <v>0.996</v>
      </c>
      <c r="M63" s="18" t="s">
        <v>248</v>
      </c>
      <c r="N63" s="16" t="s">
        <v>246</v>
      </c>
      <c r="O63" s="52" t="s">
        <v>180</v>
      </c>
    </row>
    <row r="64" spans="1:15" ht="51" x14ac:dyDescent="0.2">
      <c r="A64" s="8" t="s">
        <v>62</v>
      </c>
      <c r="B64" s="9" t="s">
        <v>239</v>
      </c>
      <c r="C64" s="9" t="s">
        <v>8</v>
      </c>
      <c r="D64" s="10">
        <f>1.9*2</f>
        <v>3.8</v>
      </c>
      <c r="E64" s="11" t="s">
        <v>30</v>
      </c>
      <c r="F64" s="15">
        <v>62324</v>
      </c>
      <c r="G64" s="8" t="s">
        <v>159</v>
      </c>
      <c r="H64" s="53" t="s">
        <v>214</v>
      </c>
      <c r="I64" s="14">
        <v>743.6</v>
      </c>
      <c r="J64" s="14">
        <f t="shared" si="7"/>
        <v>195.68421052631581</v>
      </c>
      <c r="K64" s="16" t="s">
        <v>250</v>
      </c>
      <c r="L64" s="57">
        <v>0.99999000000000005</v>
      </c>
      <c r="M64" s="18" t="s">
        <v>249</v>
      </c>
      <c r="N64" s="16" t="s">
        <v>243</v>
      </c>
      <c r="O64" s="52" t="s">
        <v>180</v>
      </c>
    </row>
    <row r="65" spans="1:15" ht="51" x14ac:dyDescent="0.2">
      <c r="A65" s="8" t="s">
        <v>62</v>
      </c>
      <c r="B65" s="9" t="s">
        <v>239</v>
      </c>
      <c r="C65" s="9" t="s">
        <v>8</v>
      </c>
      <c r="D65" s="10">
        <v>9.1999999999999993</v>
      </c>
      <c r="E65" s="11" t="s">
        <v>10</v>
      </c>
      <c r="F65" s="15">
        <v>62316</v>
      </c>
      <c r="G65" s="8" t="s">
        <v>160</v>
      </c>
      <c r="H65" s="51" t="s">
        <v>214</v>
      </c>
      <c r="I65" s="14">
        <v>714.26249999999993</v>
      </c>
      <c r="J65" s="14">
        <f t="shared" si="7"/>
        <v>77.637228260869563</v>
      </c>
      <c r="K65" s="16" t="s">
        <v>250</v>
      </c>
      <c r="L65" s="57">
        <v>0.99999000000000005</v>
      </c>
      <c r="M65" s="18" t="s">
        <v>249</v>
      </c>
      <c r="N65" s="16" t="s">
        <v>243</v>
      </c>
      <c r="O65" s="52" t="s">
        <v>180</v>
      </c>
    </row>
    <row r="66" spans="1:15" ht="38.25" x14ac:dyDescent="0.2">
      <c r="A66" s="8" t="s">
        <v>63</v>
      </c>
      <c r="B66" s="9" t="s">
        <v>252</v>
      </c>
      <c r="C66" s="9" t="s">
        <v>8</v>
      </c>
      <c r="D66" s="10">
        <v>10.6</v>
      </c>
      <c r="E66" s="11" t="s">
        <v>10</v>
      </c>
      <c r="F66" s="15">
        <v>139701</v>
      </c>
      <c r="G66" s="8" t="s">
        <v>161</v>
      </c>
      <c r="H66" s="51" t="s">
        <v>240</v>
      </c>
      <c r="I66" s="14">
        <v>277.32500000000005</v>
      </c>
      <c r="J66" s="14">
        <f t="shared" si="7"/>
        <v>26.16273584905661</v>
      </c>
      <c r="K66" s="16" t="s">
        <v>241</v>
      </c>
      <c r="L66" s="56">
        <v>0.995</v>
      </c>
      <c r="M66" s="18" t="s">
        <v>255</v>
      </c>
      <c r="N66" s="16" t="s">
        <v>256</v>
      </c>
      <c r="O66" s="52" t="s">
        <v>180</v>
      </c>
    </row>
    <row r="67" spans="1:15" x14ac:dyDescent="0.2">
      <c r="A67" s="8" t="s">
        <v>64</v>
      </c>
      <c r="B67" s="9" t="s">
        <v>252</v>
      </c>
      <c r="C67" s="9" t="s">
        <v>17</v>
      </c>
      <c r="D67" s="10">
        <v>1</v>
      </c>
      <c r="E67" s="11" t="s">
        <v>47</v>
      </c>
      <c r="F67" s="15">
        <v>6560</v>
      </c>
      <c r="G67" s="8" t="s">
        <v>162</v>
      </c>
      <c r="H67" s="51" t="s">
        <v>214</v>
      </c>
      <c r="I67" s="14">
        <v>15</v>
      </c>
      <c r="J67" s="14">
        <f t="shared" si="7"/>
        <v>15</v>
      </c>
      <c r="K67" s="16" t="s">
        <v>198</v>
      </c>
      <c r="L67" s="56">
        <v>0.996</v>
      </c>
      <c r="M67" s="16" t="s">
        <v>253</v>
      </c>
      <c r="N67" s="16" t="s">
        <v>254</v>
      </c>
      <c r="O67" s="52" t="s">
        <v>180</v>
      </c>
    </row>
    <row r="68" spans="1:15" ht="63.75" x14ac:dyDescent="0.2">
      <c r="A68" s="8" t="s">
        <v>65</v>
      </c>
      <c r="B68" s="9" t="s">
        <v>252</v>
      </c>
      <c r="C68" s="9" t="s">
        <v>8</v>
      </c>
      <c r="D68" s="10">
        <v>2.2000000000000002</v>
      </c>
      <c r="E68" s="11" t="s">
        <v>9</v>
      </c>
      <c r="F68" s="15">
        <v>62264</v>
      </c>
      <c r="G68" s="8" t="s">
        <v>163</v>
      </c>
      <c r="H68" s="51" t="s">
        <v>214</v>
      </c>
      <c r="I68" s="14">
        <v>658.26250000000005</v>
      </c>
      <c r="J68" s="14">
        <f t="shared" si="7"/>
        <v>299.21022727272725</v>
      </c>
      <c r="K68" s="16" t="s">
        <v>250</v>
      </c>
      <c r="L68" s="57">
        <v>0.99995000000000001</v>
      </c>
      <c r="M68" s="18" t="s">
        <v>257</v>
      </c>
      <c r="N68" s="16" t="s">
        <v>256</v>
      </c>
      <c r="O68" s="52" t="s">
        <v>180</v>
      </c>
    </row>
    <row r="69" spans="1:15" ht="63.75" x14ac:dyDescent="0.2">
      <c r="A69" s="8" t="s">
        <v>65</v>
      </c>
      <c r="B69" s="9" t="s">
        <v>252</v>
      </c>
      <c r="C69" s="9" t="s">
        <v>8</v>
      </c>
      <c r="D69" s="10">
        <v>10.6</v>
      </c>
      <c r="E69" s="11" t="s">
        <v>10</v>
      </c>
      <c r="F69" s="15">
        <v>62315</v>
      </c>
      <c r="G69" s="8" t="s">
        <v>164</v>
      </c>
      <c r="H69" s="51" t="s">
        <v>214</v>
      </c>
      <c r="I69" s="14">
        <v>796.92499999999995</v>
      </c>
      <c r="J69" s="14">
        <f t="shared" si="7"/>
        <v>75.181603773584911</v>
      </c>
      <c r="K69" s="16" t="s">
        <v>250</v>
      </c>
      <c r="L69" s="57">
        <v>0.99995000000000001</v>
      </c>
      <c r="M69" s="18" t="s">
        <v>257</v>
      </c>
      <c r="N69" s="16" t="s">
        <v>256</v>
      </c>
      <c r="O69" s="52" t="s">
        <v>180</v>
      </c>
    </row>
    <row r="70" spans="1:15" ht="63.75" x14ac:dyDescent="0.2">
      <c r="A70" s="8" t="s">
        <v>66</v>
      </c>
      <c r="B70" s="9" t="s">
        <v>252</v>
      </c>
      <c r="C70" s="9" t="s">
        <v>8</v>
      </c>
      <c r="D70" s="10">
        <v>2.2000000000000002</v>
      </c>
      <c r="E70" s="11" t="s">
        <v>9</v>
      </c>
      <c r="F70" s="15">
        <v>62972</v>
      </c>
      <c r="G70" s="8" t="s">
        <v>165</v>
      </c>
      <c r="H70" s="51" t="s">
        <v>214</v>
      </c>
      <c r="I70" s="14">
        <v>602.4375</v>
      </c>
      <c r="J70" s="14">
        <f t="shared" si="7"/>
        <v>273.83522727272725</v>
      </c>
      <c r="K70" s="16" t="s">
        <v>250</v>
      </c>
      <c r="L70" s="40">
        <v>0.99999199999999999</v>
      </c>
      <c r="M70" s="18" t="s">
        <v>258</v>
      </c>
      <c r="N70" s="16" t="s">
        <v>256</v>
      </c>
      <c r="O70" s="52" t="s">
        <v>180</v>
      </c>
    </row>
    <row r="71" spans="1:15" ht="63.75" x14ac:dyDescent="0.2">
      <c r="A71" s="8" t="s">
        <v>66</v>
      </c>
      <c r="B71" s="9" t="s">
        <v>252</v>
      </c>
      <c r="C71" s="9" t="s">
        <v>8</v>
      </c>
      <c r="D71" s="10">
        <v>10.6</v>
      </c>
      <c r="E71" s="11" t="s">
        <v>10</v>
      </c>
      <c r="F71" s="15">
        <v>62331</v>
      </c>
      <c r="G71" s="8" t="s">
        <v>166</v>
      </c>
      <c r="H71" s="51" t="s">
        <v>214</v>
      </c>
      <c r="I71" s="14">
        <v>821.625</v>
      </c>
      <c r="J71" s="14">
        <f t="shared" si="7"/>
        <v>77.511792452830193</v>
      </c>
      <c r="K71" s="16" t="s">
        <v>250</v>
      </c>
      <c r="L71" s="40">
        <v>0.99999199999999999</v>
      </c>
      <c r="M71" s="18" t="s">
        <v>258</v>
      </c>
      <c r="N71" s="16" t="s">
        <v>256</v>
      </c>
      <c r="O71" s="52" t="s">
        <v>180</v>
      </c>
    </row>
    <row r="72" spans="1:15" ht="76.5" x14ac:dyDescent="0.2">
      <c r="A72" s="8" t="s">
        <v>67</v>
      </c>
      <c r="B72" s="9" t="s">
        <v>252</v>
      </c>
      <c r="C72" s="9" t="s">
        <v>8</v>
      </c>
      <c r="D72" s="10">
        <v>2.2000000000000002</v>
      </c>
      <c r="E72" s="11" t="s">
        <v>9</v>
      </c>
      <c r="F72" s="15">
        <v>62383</v>
      </c>
      <c r="G72" s="8" t="s">
        <v>167</v>
      </c>
      <c r="H72" s="51" t="s">
        <v>214</v>
      </c>
      <c r="I72" s="14">
        <v>1767.55</v>
      </c>
      <c r="J72" s="14">
        <f t="shared" si="7"/>
        <v>803.43181818181813</v>
      </c>
      <c r="K72" s="16" t="s">
        <v>250</v>
      </c>
      <c r="L72" s="59">
        <v>0.99999979999999999</v>
      </c>
      <c r="M72" s="18" t="s">
        <v>259</v>
      </c>
      <c r="N72" s="16" t="s">
        <v>256</v>
      </c>
      <c r="O72" s="52" t="s">
        <v>180</v>
      </c>
    </row>
    <row r="73" spans="1:15" x14ac:dyDescent="0.2">
      <c r="A73" s="49" t="s">
        <v>191</v>
      </c>
      <c r="B73" s="21"/>
      <c r="C73" s="21"/>
      <c r="D73" s="22"/>
      <c r="E73" s="23"/>
      <c r="F73" s="24"/>
      <c r="G73" s="25"/>
      <c r="H73" s="25"/>
      <c r="I73" s="26"/>
      <c r="J73" s="26"/>
      <c r="K73" s="27"/>
      <c r="L73" s="60"/>
      <c r="M73" s="27"/>
      <c r="N73" s="27"/>
      <c r="O73" s="27"/>
    </row>
    <row r="74" spans="1:15" x14ac:dyDescent="0.2">
      <c r="A74" s="8" t="s">
        <v>68</v>
      </c>
      <c r="B74" s="10" t="s">
        <v>190</v>
      </c>
      <c r="C74" s="10" t="s">
        <v>251</v>
      </c>
      <c r="D74" s="10">
        <v>1</v>
      </c>
      <c r="E74" s="11" t="s">
        <v>69</v>
      </c>
      <c r="F74" s="15"/>
      <c r="G74" s="8" t="s">
        <v>390</v>
      </c>
      <c r="H74" s="8"/>
      <c r="I74" s="44">
        <v>3.75</v>
      </c>
      <c r="J74" s="14"/>
      <c r="K74" s="16"/>
      <c r="L74" s="55"/>
      <c r="M74" s="16"/>
      <c r="N74" s="16"/>
      <c r="O74" s="16"/>
    </row>
    <row r="75" spans="1:15" x14ac:dyDescent="0.2">
      <c r="A75" s="8" t="s">
        <v>70</v>
      </c>
      <c r="B75" s="10" t="s">
        <v>190</v>
      </c>
      <c r="C75" s="10" t="s">
        <v>251</v>
      </c>
      <c r="D75" s="10">
        <v>1</v>
      </c>
      <c r="E75" s="11" t="s">
        <v>50</v>
      </c>
      <c r="F75" s="15"/>
      <c r="G75" s="8" t="s">
        <v>390</v>
      </c>
      <c r="H75" s="8"/>
      <c r="I75" s="44">
        <v>31.25</v>
      </c>
      <c r="J75" s="14"/>
      <c r="K75" s="16"/>
      <c r="L75" s="55"/>
      <c r="M75" s="16"/>
      <c r="N75" s="16"/>
      <c r="O75" s="16"/>
    </row>
    <row r="76" spans="1:15" x14ac:dyDescent="0.2">
      <c r="A76" s="8" t="s">
        <v>71</v>
      </c>
      <c r="B76" s="10" t="s">
        <v>190</v>
      </c>
      <c r="C76" s="10" t="s">
        <v>251</v>
      </c>
      <c r="D76" s="10">
        <v>1</v>
      </c>
      <c r="E76" s="11" t="s">
        <v>69</v>
      </c>
      <c r="F76" s="15"/>
      <c r="G76" s="8" t="s">
        <v>391</v>
      </c>
      <c r="H76" s="8"/>
      <c r="I76" s="44">
        <v>47.5</v>
      </c>
      <c r="J76" s="14"/>
      <c r="K76" s="16"/>
      <c r="L76" s="55"/>
      <c r="M76" s="16"/>
      <c r="N76" s="16"/>
      <c r="O76" s="16"/>
    </row>
    <row r="77" spans="1:15" x14ac:dyDescent="0.2">
      <c r="A77" s="8" t="s">
        <v>72</v>
      </c>
      <c r="B77" s="10" t="s">
        <v>190</v>
      </c>
      <c r="C77" s="10" t="s">
        <v>251</v>
      </c>
      <c r="D77" s="10">
        <v>1</v>
      </c>
      <c r="E77" s="11" t="s">
        <v>73</v>
      </c>
      <c r="F77" s="15"/>
      <c r="G77" s="8" t="s">
        <v>391</v>
      </c>
      <c r="H77" s="8"/>
      <c r="I77" s="44">
        <v>75</v>
      </c>
      <c r="J77" s="14"/>
      <c r="K77" s="16"/>
      <c r="L77" s="55"/>
      <c r="M77" s="16"/>
      <c r="N77" s="16"/>
      <c r="O77" s="16"/>
    </row>
    <row r="78" spans="1:15" x14ac:dyDescent="0.2">
      <c r="A78" s="8" t="s">
        <v>74</v>
      </c>
      <c r="B78" s="10" t="s">
        <v>190</v>
      </c>
      <c r="C78" s="10" t="s">
        <v>251</v>
      </c>
      <c r="D78" s="10">
        <v>1</v>
      </c>
      <c r="E78" s="11" t="s">
        <v>75</v>
      </c>
      <c r="F78" s="15"/>
      <c r="G78" s="8" t="s">
        <v>391</v>
      </c>
      <c r="H78" s="8"/>
      <c r="I78" s="44">
        <v>938.26250000000005</v>
      </c>
      <c r="J78" s="14"/>
      <c r="K78" s="16"/>
      <c r="L78" s="55"/>
      <c r="M78" s="16"/>
      <c r="N78" s="16"/>
      <c r="O78" s="16"/>
    </row>
    <row r="79" spans="1:15" x14ac:dyDescent="0.2">
      <c r="A79" s="8" t="s">
        <v>76</v>
      </c>
      <c r="B79" s="10" t="s">
        <v>190</v>
      </c>
      <c r="C79" s="10" t="s">
        <v>251</v>
      </c>
      <c r="D79" s="10">
        <v>1</v>
      </c>
      <c r="E79" s="11" t="s">
        <v>50</v>
      </c>
      <c r="F79" s="15"/>
      <c r="G79" s="8" t="s">
        <v>392</v>
      </c>
      <c r="H79" s="8"/>
      <c r="I79" s="44">
        <v>100</v>
      </c>
      <c r="J79" s="14"/>
      <c r="K79" s="16"/>
      <c r="L79" s="55"/>
      <c r="M79" s="16"/>
      <c r="N79" s="16"/>
      <c r="O79" s="16"/>
    </row>
    <row r="80" spans="1:15" x14ac:dyDescent="0.2">
      <c r="A80" s="8" t="s">
        <v>77</v>
      </c>
      <c r="B80" s="10" t="s">
        <v>190</v>
      </c>
      <c r="C80" s="10" t="s">
        <v>251</v>
      </c>
      <c r="D80" s="10">
        <v>1</v>
      </c>
      <c r="E80" s="11" t="s">
        <v>50</v>
      </c>
      <c r="F80" s="15"/>
      <c r="G80" s="8" t="s">
        <v>392</v>
      </c>
      <c r="H80" s="8"/>
      <c r="I80" s="44">
        <v>100</v>
      </c>
      <c r="J80" s="14"/>
      <c r="K80" s="16"/>
      <c r="L80" s="55"/>
      <c r="M80" s="16"/>
      <c r="N80" s="16"/>
      <c r="O80" s="16"/>
    </row>
    <row r="81" spans="1:15" x14ac:dyDescent="0.2">
      <c r="A81" s="8" t="s">
        <v>78</v>
      </c>
      <c r="B81" s="10" t="s">
        <v>190</v>
      </c>
      <c r="C81" s="10" t="s">
        <v>251</v>
      </c>
      <c r="D81" s="10">
        <v>1</v>
      </c>
      <c r="E81" s="11" t="s">
        <v>47</v>
      </c>
      <c r="F81" s="15"/>
      <c r="G81" s="8" t="s">
        <v>392</v>
      </c>
      <c r="H81" s="8"/>
      <c r="I81" s="44">
        <v>100</v>
      </c>
      <c r="J81" s="14"/>
      <c r="K81" s="16"/>
      <c r="L81" s="55"/>
      <c r="M81" s="16"/>
      <c r="N81" s="16"/>
      <c r="O81" s="16"/>
    </row>
    <row r="82" spans="1:15" x14ac:dyDescent="0.2">
      <c r="A82" s="8" t="s">
        <v>79</v>
      </c>
      <c r="B82" s="10" t="s">
        <v>190</v>
      </c>
      <c r="C82" s="10" t="s">
        <v>251</v>
      </c>
      <c r="D82" s="10">
        <v>1</v>
      </c>
      <c r="E82" s="11" t="s">
        <v>80</v>
      </c>
      <c r="F82" s="15"/>
      <c r="G82" s="8" t="s">
        <v>393</v>
      </c>
      <c r="H82" s="8"/>
      <c r="I82" s="44">
        <v>150</v>
      </c>
      <c r="J82" s="14"/>
      <c r="K82" s="16"/>
      <c r="L82" s="55"/>
      <c r="M82" s="16"/>
      <c r="N82" s="16"/>
      <c r="O82" s="16"/>
    </row>
    <row r="83" spans="1:15" x14ac:dyDescent="0.2">
      <c r="A83" s="8" t="s">
        <v>81</v>
      </c>
      <c r="B83" s="10" t="s">
        <v>190</v>
      </c>
      <c r="C83" s="10" t="s">
        <v>251</v>
      </c>
      <c r="D83" s="10">
        <v>1</v>
      </c>
      <c r="E83" s="11" t="s">
        <v>82</v>
      </c>
      <c r="F83" s="15"/>
      <c r="G83" s="8" t="s">
        <v>394</v>
      </c>
      <c r="H83" s="8"/>
      <c r="I83" s="44">
        <v>437.5</v>
      </c>
      <c r="J83" s="14"/>
      <c r="K83" s="16"/>
      <c r="L83" s="55"/>
      <c r="M83" s="16"/>
      <c r="N83" s="16"/>
      <c r="O83" s="16"/>
    </row>
    <row r="84" spans="1:15" x14ac:dyDescent="0.2">
      <c r="A84" s="8" t="s">
        <v>83</v>
      </c>
      <c r="B84" s="10" t="s">
        <v>190</v>
      </c>
      <c r="C84" s="10" t="s">
        <v>251</v>
      </c>
      <c r="D84" s="10">
        <v>1</v>
      </c>
      <c r="E84" s="11" t="s">
        <v>84</v>
      </c>
      <c r="F84" s="15"/>
      <c r="G84" s="8" t="s">
        <v>395</v>
      </c>
      <c r="H84" s="8"/>
      <c r="I84" s="44">
        <v>1112.5</v>
      </c>
      <c r="J84" s="14"/>
      <c r="K84" s="16"/>
      <c r="L84" s="55"/>
      <c r="M84" s="16"/>
      <c r="N84" s="16"/>
      <c r="O84" s="16"/>
    </row>
    <row r="85" spans="1:15" x14ac:dyDescent="0.2">
      <c r="A85" s="8" t="s">
        <v>85</v>
      </c>
      <c r="B85" s="10" t="s">
        <v>190</v>
      </c>
      <c r="C85" s="10" t="s">
        <v>251</v>
      </c>
      <c r="D85" s="10">
        <v>1</v>
      </c>
      <c r="E85" s="11" t="s">
        <v>84</v>
      </c>
      <c r="F85" s="15"/>
      <c r="G85" s="8" t="s">
        <v>395</v>
      </c>
      <c r="H85" s="8"/>
      <c r="I85" s="44">
        <v>1150</v>
      </c>
      <c r="J85" s="14"/>
      <c r="K85" s="16"/>
      <c r="L85" s="55"/>
      <c r="M85" s="16"/>
      <c r="N85" s="16"/>
      <c r="O85" s="16"/>
    </row>
    <row r="86" spans="1:15" x14ac:dyDescent="0.2">
      <c r="A86" s="8" t="s">
        <v>86</v>
      </c>
      <c r="B86" s="10" t="s">
        <v>190</v>
      </c>
      <c r="C86" s="10" t="s">
        <v>251</v>
      </c>
      <c r="D86" s="10">
        <v>1</v>
      </c>
      <c r="E86" s="11" t="s">
        <v>84</v>
      </c>
      <c r="F86" s="15"/>
      <c r="G86" s="8" t="s">
        <v>395</v>
      </c>
      <c r="H86" s="8"/>
      <c r="I86" s="44">
        <v>1212.5</v>
      </c>
      <c r="J86" s="14"/>
      <c r="K86" s="16"/>
      <c r="L86" s="55"/>
      <c r="M86" s="16"/>
      <c r="N86" s="16"/>
      <c r="O86" s="16"/>
    </row>
    <row r="87" spans="1:15" x14ac:dyDescent="0.2">
      <c r="A87" s="8" t="s">
        <v>87</v>
      </c>
      <c r="B87" s="10" t="s">
        <v>190</v>
      </c>
      <c r="C87" s="10" t="s">
        <v>251</v>
      </c>
      <c r="D87" s="10">
        <v>1</v>
      </c>
      <c r="E87" s="11" t="s">
        <v>88</v>
      </c>
      <c r="F87" s="15"/>
      <c r="G87" s="8" t="s">
        <v>190</v>
      </c>
      <c r="H87" s="8"/>
      <c r="I87" s="44" t="s">
        <v>190</v>
      </c>
      <c r="J87" s="14"/>
      <c r="K87" s="16"/>
      <c r="L87" s="55"/>
      <c r="M87" s="16"/>
      <c r="N87" s="16"/>
      <c r="O87" s="16"/>
    </row>
    <row r="88" spans="1:15" x14ac:dyDescent="0.2">
      <c r="A88" s="8" t="s">
        <v>89</v>
      </c>
      <c r="B88" s="10" t="s">
        <v>190</v>
      </c>
      <c r="C88" s="10" t="s">
        <v>251</v>
      </c>
      <c r="D88" s="10">
        <v>1</v>
      </c>
      <c r="E88" s="11" t="s">
        <v>88</v>
      </c>
      <c r="F88" s="15"/>
      <c r="G88" s="8" t="s">
        <v>190</v>
      </c>
      <c r="H88" s="8"/>
      <c r="I88" s="44" t="s">
        <v>190</v>
      </c>
      <c r="J88" s="14"/>
      <c r="K88" s="16"/>
      <c r="L88" s="55"/>
      <c r="M88" s="16"/>
      <c r="N88" s="16"/>
      <c r="O88" s="16"/>
    </row>
    <row r="89" spans="1:15" x14ac:dyDescent="0.2">
      <c r="A89" s="8" t="s">
        <v>90</v>
      </c>
      <c r="B89" s="10" t="s">
        <v>190</v>
      </c>
      <c r="C89" s="10" t="s">
        <v>251</v>
      </c>
      <c r="D89" s="10">
        <v>1</v>
      </c>
      <c r="E89" s="11" t="s">
        <v>91</v>
      </c>
      <c r="F89" s="15"/>
      <c r="G89" s="8" t="s">
        <v>396</v>
      </c>
      <c r="H89" s="8"/>
      <c r="I89" s="44">
        <v>75</v>
      </c>
      <c r="J89" s="14"/>
      <c r="K89" s="16"/>
      <c r="L89" s="55"/>
      <c r="M89" s="16"/>
      <c r="N89" s="16"/>
      <c r="O89" s="16"/>
    </row>
    <row r="90" spans="1:15" x14ac:dyDescent="0.2">
      <c r="A90" s="8" t="s">
        <v>92</v>
      </c>
      <c r="B90" s="10" t="s">
        <v>190</v>
      </c>
      <c r="C90" s="10" t="s">
        <v>251</v>
      </c>
      <c r="D90" s="10">
        <v>1</v>
      </c>
      <c r="E90" s="11" t="s">
        <v>91</v>
      </c>
      <c r="F90" s="15"/>
      <c r="G90" s="8" t="s">
        <v>396</v>
      </c>
      <c r="H90" s="8"/>
      <c r="I90" s="44">
        <v>100</v>
      </c>
      <c r="J90" s="14"/>
      <c r="K90" s="16"/>
      <c r="L90" s="55"/>
      <c r="M90" s="16"/>
      <c r="N90" s="16"/>
      <c r="O90" s="16"/>
    </row>
    <row r="91" spans="1:15" x14ac:dyDescent="0.2">
      <c r="A91" s="8" t="s">
        <v>93</v>
      </c>
      <c r="B91" s="10" t="s">
        <v>190</v>
      </c>
      <c r="C91" s="10" t="s">
        <v>251</v>
      </c>
      <c r="D91" s="10">
        <v>1</v>
      </c>
      <c r="E91" s="11" t="s">
        <v>91</v>
      </c>
      <c r="F91" s="15"/>
      <c r="G91" s="8" t="s">
        <v>397</v>
      </c>
      <c r="H91" s="8"/>
      <c r="I91" s="44">
        <v>275</v>
      </c>
      <c r="J91" s="14"/>
      <c r="K91" s="16"/>
      <c r="L91" s="55"/>
      <c r="M91" s="16"/>
      <c r="N91" s="16"/>
      <c r="O91" s="16"/>
    </row>
    <row r="92" spans="1:15" x14ac:dyDescent="0.2">
      <c r="A92" s="8" t="s">
        <v>94</v>
      </c>
      <c r="B92" s="10" t="s">
        <v>190</v>
      </c>
      <c r="C92" s="10" t="s">
        <v>251</v>
      </c>
      <c r="D92" s="10">
        <v>1</v>
      </c>
      <c r="E92" s="11" t="s">
        <v>91</v>
      </c>
      <c r="F92" s="15"/>
      <c r="G92" s="8" t="s">
        <v>397</v>
      </c>
      <c r="H92" s="8"/>
      <c r="I92" s="44">
        <v>700</v>
      </c>
      <c r="J92" s="14"/>
      <c r="K92" s="16"/>
      <c r="L92" s="55"/>
      <c r="M92" s="16"/>
      <c r="N92" s="16"/>
      <c r="O92" s="16"/>
    </row>
    <row r="93" spans="1:15" ht="13.5" thickBot="1" x14ac:dyDescent="0.25">
      <c r="A93" s="28" t="s">
        <v>95</v>
      </c>
      <c r="B93" s="29" t="s">
        <v>190</v>
      </c>
      <c r="C93" s="29" t="s">
        <v>251</v>
      </c>
      <c r="D93" s="29">
        <v>1</v>
      </c>
      <c r="E93" s="30" t="s">
        <v>91</v>
      </c>
      <c r="F93" s="31"/>
      <c r="G93" s="28" t="s">
        <v>397</v>
      </c>
      <c r="H93" s="28"/>
      <c r="I93" s="45">
        <v>1000</v>
      </c>
      <c r="J93" s="54"/>
      <c r="K93" s="32"/>
      <c r="L93" s="61"/>
      <c r="M93" s="32"/>
      <c r="N93" s="32"/>
      <c r="O93" s="32"/>
    </row>
  </sheetData>
  <autoFilter ref="A3:O93" xr:uid="{384BC711-2667-4EB6-A3CD-3C74AD79E01E}">
    <filterColumn colId="5" showButton="0"/>
  </autoFilter>
  <mergeCells count="83">
    <mergeCell ref="J12:J13"/>
    <mergeCell ref="K12:K13"/>
    <mergeCell ref="L10:L11"/>
    <mergeCell ref="M10:M11"/>
    <mergeCell ref="N10:N11"/>
    <mergeCell ref="O10:O11"/>
    <mergeCell ref="A12:A13"/>
    <mergeCell ref="B12:B13"/>
    <mergeCell ref="C12:C13"/>
    <mergeCell ref="D12:D13"/>
    <mergeCell ref="E12:E13"/>
    <mergeCell ref="L12:L13"/>
    <mergeCell ref="M12:M13"/>
    <mergeCell ref="N12:N13"/>
    <mergeCell ref="O12:O13"/>
    <mergeCell ref="F12:F13"/>
    <mergeCell ref="G12:G13"/>
    <mergeCell ref="I12:I13"/>
    <mergeCell ref="F10:F11"/>
    <mergeCell ref="G10:G11"/>
    <mergeCell ref="I10:I11"/>
    <mergeCell ref="J10:J11"/>
    <mergeCell ref="K10:K11"/>
    <mergeCell ref="A10:A11"/>
    <mergeCell ref="B10:B11"/>
    <mergeCell ref="C10:C11"/>
    <mergeCell ref="D10:D11"/>
    <mergeCell ref="E10:E11"/>
    <mergeCell ref="N6:N7"/>
    <mergeCell ref="O6:O7"/>
    <mergeCell ref="A8:A9"/>
    <mergeCell ref="B8:B9"/>
    <mergeCell ref="C8:C9"/>
    <mergeCell ref="D8:D9"/>
    <mergeCell ref="E8:E9"/>
    <mergeCell ref="F8:F9"/>
    <mergeCell ref="G8:G9"/>
    <mergeCell ref="I8:I9"/>
    <mergeCell ref="J8:J9"/>
    <mergeCell ref="K8:K9"/>
    <mergeCell ref="L8:L9"/>
    <mergeCell ref="M8:M9"/>
    <mergeCell ref="N8:N9"/>
    <mergeCell ref="O8:O9"/>
    <mergeCell ref="L4:L5"/>
    <mergeCell ref="M4:M5"/>
    <mergeCell ref="N4:N5"/>
    <mergeCell ref="O4:O5"/>
    <mergeCell ref="A6:A7"/>
    <mergeCell ref="B6:B7"/>
    <mergeCell ref="C6:C7"/>
    <mergeCell ref="D6:D7"/>
    <mergeCell ref="E6:E7"/>
    <mergeCell ref="F6:F7"/>
    <mergeCell ref="G6:G7"/>
    <mergeCell ref="I6:I7"/>
    <mergeCell ref="J6:J7"/>
    <mergeCell ref="K6:K7"/>
    <mergeCell ref="L6:L7"/>
    <mergeCell ref="M6:M7"/>
    <mergeCell ref="F4:F5"/>
    <mergeCell ref="G4:G5"/>
    <mergeCell ref="I4:I5"/>
    <mergeCell ref="J4:J5"/>
    <mergeCell ref="K4:K5"/>
    <mergeCell ref="A4:A5"/>
    <mergeCell ref="B4:B5"/>
    <mergeCell ref="C4:C5"/>
    <mergeCell ref="D4:D5"/>
    <mergeCell ref="E4:E5"/>
    <mergeCell ref="B1:B3"/>
    <mergeCell ref="C1:C3"/>
    <mergeCell ref="D1:D3"/>
    <mergeCell ref="E1:E3"/>
    <mergeCell ref="M1:M3"/>
    <mergeCell ref="N1:N3"/>
    <mergeCell ref="O1:O3"/>
    <mergeCell ref="F1:G3"/>
    <mergeCell ref="H1:H3"/>
    <mergeCell ref="I1:I3"/>
    <mergeCell ref="J1:J3"/>
    <mergeCell ref="K1:K3"/>
    <mergeCell ref="L1:L3"/>
  </mergeCells>
  <hyperlinks>
    <hyperlink ref="H4" r:id="rId1" xr:uid="{29EDD346-EE26-43CA-9335-DB3A5E296A0B}"/>
    <hyperlink ref="H14" r:id="rId2" xr:uid="{9987F672-41B5-496E-AA87-3E783CB22A43}"/>
    <hyperlink ref="O14" r:id="rId3" xr:uid="{3068574C-6289-4CE1-A099-B918AEC428DB}"/>
    <hyperlink ref="H17" r:id="rId4" xr:uid="{78BD153B-003D-4695-A801-21B798F99034}"/>
    <hyperlink ref="O17" r:id="rId5" xr:uid="{C1D8953F-A9FA-4772-B02B-3BA46755EDE4}"/>
    <hyperlink ref="O18" r:id="rId6" xr:uid="{F9D16B5F-1CC5-432A-8B20-57EDAA63C032}"/>
    <hyperlink ref="H18" r:id="rId7" xr:uid="{493014F1-9171-4034-BDCD-FFE471A43309}"/>
    <hyperlink ref="H19" r:id="rId8" xr:uid="{6A423291-B3D3-4BCA-8110-BEA479F0BDDD}"/>
    <hyperlink ref="H20" r:id="rId9" xr:uid="{50F5D4CC-3466-4B77-B628-5C9213440CA6}"/>
    <hyperlink ref="H21" r:id="rId10" xr:uid="{C391BC92-D3C1-42B2-A505-B122D64F3E63}"/>
    <hyperlink ref="O19" r:id="rId11" xr:uid="{0FF94BEB-B5F0-424D-9BEB-3D550881C70B}"/>
    <hyperlink ref="O20" r:id="rId12" xr:uid="{D27A7E17-D2D9-4474-8485-6BB859BF0405}"/>
    <hyperlink ref="O21" r:id="rId13" xr:uid="{A26C05F7-2CE7-4FC1-8F0D-F20EBEC59ACD}"/>
    <hyperlink ref="O27" r:id="rId14" xr:uid="{5A864BF8-AE7F-471C-BC42-00C876D8DAED}"/>
    <hyperlink ref="O28" r:id="rId15" xr:uid="{4684517B-70FA-45D6-88D9-8ABE7408A0E9}"/>
    <hyperlink ref="O34" r:id="rId16" xr:uid="{435BBA79-5D04-4DD3-88AB-0FA2BC70700F}"/>
    <hyperlink ref="H34" r:id="rId17" xr:uid="{31677016-1D82-4602-82E5-DDFBE9C4B980}"/>
    <hyperlink ref="H35" r:id="rId18" xr:uid="{B1A7C9C0-5DED-45B7-B1C9-C9353CC2B1D2}"/>
    <hyperlink ref="H36" r:id="rId19" xr:uid="{B582E456-2C69-4A10-A2EE-62B6E11853C0}"/>
    <hyperlink ref="O35" r:id="rId20" xr:uid="{92C61119-6953-45D0-9166-CEFF0CF5D614}"/>
    <hyperlink ref="O36" r:id="rId21" xr:uid="{7865F381-F886-4F2E-91CC-87675AF1C660}"/>
    <hyperlink ref="H37" r:id="rId22" xr:uid="{AA33B84A-5A9A-4EE3-B718-59545CC3EF8A}"/>
    <hyperlink ref="O37" r:id="rId23" xr:uid="{41CE49A6-B3E6-456C-A600-4B895A9BAEE2}"/>
    <hyperlink ref="O38" r:id="rId24" xr:uid="{994BD80E-7E92-48F6-85DF-7CE702EBB006}"/>
    <hyperlink ref="H39" r:id="rId25" xr:uid="{25272494-9296-47DA-9B12-A126666A81BE}"/>
    <hyperlink ref="O15" r:id="rId26" xr:uid="{5ACDBB98-EEA7-4969-9CF2-9C42D9BA0060}"/>
    <hyperlink ref="O16" r:id="rId27" xr:uid="{E052BDC4-ABB3-47CA-8ED4-979C3A9B1E48}"/>
    <hyperlink ref="O22" r:id="rId28" xr:uid="{2B9361FB-15A6-4433-B309-D777B7B9AFB3}"/>
    <hyperlink ref="O23" r:id="rId29" xr:uid="{5E43E829-5EC0-4405-AD53-6A84F2D1F827}"/>
    <hyperlink ref="O24" r:id="rId30" xr:uid="{CE418F3B-ED26-49D3-A577-5157E8F0B21C}"/>
    <hyperlink ref="O25" r:id="rId31" xr:uid="{34A9F719-A7BF-4410-A2A7-D60EE3B8D50A}"/>
    <hyperlink ref="O39" r:id="rId32" xr:uid="{B59F0C12-3108-4494-906E-8F6355C555E6}"/>
    <hyperlink ref="H16" r:id="rId33" xr:uid="{B73D18C6-36C4-41F2-BC6B-8CD630B9239D}"/>
    <hyperlink ref="H28" r:id="rId34" xr:uid="{3495E36A-C868-448C-8FEE-0FC2F4EC9693}"/>
    <hyperlink ref="H27" r:id="rId35" xr:uid="{F61FF50E-9C6E-44F2-A864-D900393093ED}"/>
    <hyperlink ref="O33" r:id="rId36" xr:uid="{BC2492AA-7FA0-4D7F-A1DC-2F983740A661}"/>
    <hyperlink ref="O32" r:id="rId37" xr:uid="{AFC15ECA-5D3C-422E-9E17-98D923208BFC}"/>
    <hyperlink ref="O31" r:id="rId38" xr:uid="{604EEBB7-E8A4-4E53-B7EE-77BA25BAA1E6}"/>
    <hyperlink ref="O30" r:id="rId39" xr:uid="{56A22522-3EC7-446D-87A1-CBD118E399FA}"/>
    <hyperlink ref="O29" r:id="rId40" xr:uid="{A25E3350-DD7B-40CD-9A44-5BC86829B587}"/>
    <hyperlink ref="O26" r:id="rId41" xr:uid="{8811F064-CFFF-4C6C-95AE-D9B6ABAB5408}"/>
    <hyperlink ref="O40" r:id="rId42" xr:uid="{40281642-FF4D-4CB5-9F0F-448A70F3C7C0}"/>
    <hyperlink ref="O41" r:id="rId43" xr:uid="{AA3CEBC4-398A-4D2F-9FE1-58835966A44B}"/>
    <hyperlink ref="O42" r:id="rId44" xr:uid="{05D27E35-F0B2-4FA5-A30A-37812EFB4CA3}"/>
    <hyperlink ref="O43" r:id="rId45" xr:uid="{0C8619C2-A2D2-49B9-8542-4FF984A4BFB0}"/>
    <hyperlink ref="H42" r:id="rId46" xr:uid="{4478872F-2D80-4847-A559-A2F2A9A7A603}"/>
    <hyperlink ref="H43" r:id="rId47" xr:uid="{1CDCDE30-CA02-4C2D-A70E-A276B47D4ACD}"/>
    <hyperlink ref="O44" r:id="rId48" xr:uid="{AA6319DF-6990-450C-ACE1-3B46419EA71E}"/>
    <hyperlink ref="O45" r:id="rId49" xr:uid="{99865606-55C1-4E4A-A865-C0D484B6D4DE}"/>
    <hyperlink ref="O46" r:id="rId50" xr:uid="{25BA4251-6F55-47A8-9DC4-A36DE8022DD5}"/>
    <hyperlink ref="H47" r:id="rId51" xr:uid="{1EA1D891-A19D-464B-A904-37DD9EF3A25E}"/>
    <hyperlink ref="O47" r:id="rId52" xr:uid="{065AB23B-7B42-4359-9CD7-73CD1F4D0827}"/>
    <hyperlink ref="O48" r:id="rId53" xr:uid="{3D682DD7-C59B-4AB8-8E77-A098242227FD}"/>
    <hyperlink ref="H51" r:id="rId54" xr:uid="{3726C937-7467-4789-92D7-85950DBD0E18}"/>
    <hyperlink ref="O49" r:id="rId55" xr:uid="{17BF413F-238B-44BF-939E-181CCC47F0B3}"/>
    <hyperlink ref="O50" r:id="rId56" xr:uid="{E0FBCB4B-2873-4B6B-ACBA-E22ED392FEC3}"/>
    <hyperlink ref="O51" r:id="rId57" xr:uid="{FF21578C-78C0-42EF-B1CF-B4E77059BD50}"/>
    <hyperlink ref="O52" r:id="rId58" xr:uid="{F0942CBF-E33E-4082-B4A6-289EAEA5DC8A}"/>
    <hyperlink ref="O53" r:id="rId59" xr:uid="{84FC2176-EDA1-4506-9C7F-7229A458884E}"/>
    <hyperlink ref="O54" r:id="rId60" xr:uid="{9C0E4864-FDC1-4C3E-B1C8-E403937EDCA1}"/>
    <hyperlink ref="O55" r:id="rId61" xr:uid="{C0A86E97-CB9C-4507-BD66-35EAA1C5D1F4}"/>
    <hyperlink ref="O56" r:id="rId62" xr:uid="{269794FE-1612-4C56-96E3-8ACF9CD4B734}"/>
    <hyperlink ref="O57" r:id="rId63" xr:uid="{52462E11-A37E-4500-853A-7BCED807F004}"/>
    <hyperlink ref="O58" r:id="rId64" xr:uid="{9292F9DF-66F4-4FCE-BC75-CD4AC133061E}"/>
    <hyperlink ref="H59" r:id="rId65" xr:uid="{8FB7D61D-B378-4DD1-B502-D08B2C581777}"/>
    <hyperlink ref="O59" r:id="rId66" xr:uid="{2BAB0D42-02FB-4FEA-B99E-98E2B42E09D2}"/>
    <hyperlink ref="H60" r:id="rId67" xr:uid="{7DE7F31C-ED60-409E-AF42-F5F04FA79FB2}"/>
    <hyperlink ref="O60" r:id="rId68" xr:uid="{4C9434E1-B905-4D3A-8E4A-AE132546F464}"/>
    <hyperlink ref="O61" r:id="rId69" xr:uid="{F9F477CC-18F9-47E1-9B86-C2214A35820F}"/>
    <hyperlink ref="O62" r:id="rId70" xr:uid="{FC17F3E0-3BFD-4324-81C3-5274DA023BAC}"/>
    <hyperlink ref="O63" r:id="rId71" xr:uid="{875AB8AF-FD56-4CF2-995B-658CD7AD0A03}"/>
    <hyperlink ref="O64" r:id="rId72" xr:uid="{92BDDFE5-D982-477F-9F30-DFD0312DE9D0}"/>
    <hyperlink ref="O65" r:id="rId73" xr:uid="{BAE7E609-1E88-425E-B4AF-122757346D47}"/>
    <hyperlink ref="H66" r:id="rId74" xr:uid="{46D5523B-85CA-4BF8-ADE5-4605DD6E65D0}"/>
    <hyperlink ref="H67" r:id="rId75" xr:uid="{C779B9E4-0F11-4DF9-964E-EBB886CF70EF}"/>
    <hyperlink ref="O67" r:id="rId76" xr:uid="{407B4F02-E9B9-44E2-80C6-FF2701F5970F}"/>
    <hyperlink ref="O66" r:id="rId77" xr:uid="{1620EEF7-F094-4B92-A8F2-2D06936C382E}"/>
    <hyperlink ref="H68" r:id="rId78" xr:uid="{F02B65DC-96C8-4E82-ADC2-D993A52031EF}"/>
    <hyperlink ref="H69" r:id="rId79" xr:uid="{E6B417D0-91D3-4CB4-A574-A1124264C8BB}"/>
    <hyperlink ref="H70" r:id="rId80" xr:uid="{8264AF07-AF6A-4B8D-8C6E-CA6DE7376DC8}"/>
    <hyperlink ref="H71" r:id="rId81" xr:uid="{47C4C56A-36DE-4352-98A8-5023FA4A7206}"/>
    <hyperlink ref="H72" r:id="rId82" xr:uid="{DE0E1CC7-6DD6-4C56-B5E0-F2871735A460}"/>
    <hyperlink ref="O68" r:id="rId83" xr:uid="{0CEF4EF9-BBBD-4ED7-AFBE-AF20C81593DD}"/>
    <hyperlink ref="O69" r:id="rId84" xr:uid="{9E195840-E09D-4A82-BD31-A1C7B4B683D7}"/>
    <hyperlink ref="O70" r:id="rId85" xr:uid="{4BC8EC5D-C6AE-4961-B11D-30F5270D8295}"/>
    <hyperlink ref="O71" r:id="rId86" xr:uid="{4DE53FD7-6B8E-4E0A-8682-1C2143432BF8}"/>
    <hyperlink ref="O72" r:id="rId87" xr:uid="{DA3803F8-3B73-406F-A0CC-94247D8C7368}"/>
    <hyperlink ref="H5" r:id="rId88" xr:uid="{17BED710-D16E-4C22-9D83-56F71EF71C02}"/>
    <hyperlink ref="H6" r:id="rId89" xr:uid="{53ABEE12-F04A-4278-AFA3-6AAD1B3F6F7F}"/>
    <hyperlink ref="H7" r:id="rId90" xr:uid="{0C934629-97C1-4EBC-AEBC-30EC8C314B3B}"/>
    <hyperlink ref="H8" r:id="rId91" xr:uid="{F838E4B6-86A3-4A5E-AE08-F9F2D1E7D861}"/>
    <hyperlink ref="H9" r:id="rId92" xr:uid="{5BE75857-84E9-4B29-9CD5-6E208195E073}"/>
    <hyperlink ref="H10" r:id="rId93" xr:uid="{1C4A3F4B-363E-4904-B43D-0DE96F3CAA77}"/>
    <hyperlink ref="H11" r:id="rId94" xr:uid="{4CEBA455-0EE1-4344-8E09-74A33E53AF82}"/>
    <hyperlink ref="H12" r:id="rId95" xr:uid="{3443937F-2EF7-4C56-9E36-782AC6B33DE0}"/>
    <hyperlink ref="H13" r:id="rId96" xr:uid="{8AD37523-E4E6-48C3-A6DD-361823E9CEAB}"/>
    <hyperlink ref="H15" r:id="rId97" xr:uid="{1182E8CD-B1B3-4362-B141-4CB0B619028F}"/>
    <hyperlink ref="H38" r:id="rId98" xr:uid="{89BA89EE-A2B7-49E4-BC93-563C4FDC4F5D}"/>
    <hyperlink ref="H61" r:id="rId99" xr:uid="{6527AD99-2F16-498D-9866-2C338A2ECB1E}"/>
    <hyperlink ref="H62" r:id="rId100" xr:uid="{07A0C660-69E1-4D74-820C-889F11E66924}"/>
  </hyperlinks>
  <pageMargins left="0.7" right="0.7" top="0.75" bottom="0.75" header="0.3" footer="0.3"/>
  <pageSetup paperSize="9" orientation="portrait" r:id="rId101"/>
  <legacyDrawing r:id="rId10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024F0-178A-4BF7-B636-4C3F7A5F5E61}">
  <dimension ref="A1:O50"/>
  <sheetViews>
    <sheetView tabSelected="1" zoomScale="70" zoomScaleNormal="70" workbookViewId="0">
      <selection activeCell="G4" sqref="G4"/>
    </sheetView>
  </sheetViews>
  <sheetFormatPr baseColWidth="10" defaultColWidth="10.85546875" defaultRowHeight="12.75" x14ac:dyDescent="0.25"/>
  <cols>
    <col min="1" max="1" width="47.28515625" style="67" customWidth="1"/>
    <col min="2" max="2" width="13.140625" style="91" bestFit="1" customWidth="1"/>
    <col min="3" max="4" width="10.85546875" style="92"/>
    <col min="5" max="5" width="14.5703125" style="92" customWidth="1"/>
    <col min="6" max="6" width="8.140625" style="93" bestFit="1" customWidth="1"/>
    <col min="7" max="7" width="43.140625" style="91" customWidth="1"/>
    <col min="8" max="8" width="37.85546875" style="67" customWidth="1"/>
    <col min="9" max="10" width="17.85546875" style="94" customWidth="1"/>
    <col min="11" max="11" width="31.5703125" style="91" bestFit="1" customWidth="1"/>
    <col min="12" max="12" width="10.85546875" style="92"/>
    <col min="13" max="13" width="20.42578125" style="67" customWidth="1"/>
    <col min="14" max="14" width="32.7109375" style="67" customWidth="1"/>
    <col min="15" max="15" width="39.28515625" style="67" bestFit="1" customWidth="1"/>
    <col min="16" max="16384" width="10.85546875" style="67"/>
  </cols>
  <sheetData>
    <row r="1" spans="1:15" x14ac:dyDescent="0.25">
      <c r="A1" s="66" t="s">
        <v>0</v>
      </c>
      <c r="B1" s="127" t="s">
        <v>97</v>
      </c>
      <c r="C1" s="130" t="s">
        <v>1</v>
      </c>
      <c r="D1" s="130" t="s">
        <v>2</v>
      </c>
      <c r="E1" s="130" t="s">
        <v>3</v>
      </c>
      <c r="F1" s="130" t="s">
        <v>4</v>
      </c>
      <c r="G1" s="130"/>
      <c r="H1" s="130" t="s">
        <v>96</v>
      </c>
      <c r="I1" s="130" t="s">
        <v>109</v>
      </c>
      <c r="J1" s="133" t="s">
        <v>110</v>
      </c>
      <c r="K1" s="136" t="s">
        <v>106</v>
      </c>
      <c r="L1" s="133" t="s">
        <v>107</v>
      </c>
      <c r="M1" s="133" t="s">
        <v>108</v>
      </c>
      <c r="N1" s="133" t="s">
        <v>111</v>
      </c>
      <c r="O1" s="133" t="s">
        <v>112</v>
      </c>
    </row>
    <row r="2" spans="1:15" ht="18" customHeight="1" x14ac:dyDescent="0.25">
      <c r="A2" s="34" t="s">
        <v>5</v>
      </c>
      <c r="B2" s="128"/>
      <c r="C2" s="131"/>
      <c r="D2" s="131"/>
      <c r="E2" s="131"/>
      <c r="F2" s="131"/>
      <c r="G2" s="131"/>
      <c r="H2" s="131"/>
      <c r="I2" s="131"/>
      <c r="J2" s="134"/>
      <c r="K2" s="137"/>
      <c r="L2" s="134"/>
      <c r="M2" s="134"/>
      <c r="N2" s="134"/>
      <c r="O2" s="134"/>
    </row>
    <row r="3" spans="1:15" ht="39" thickBot="1" x14ac:dyDescent="0.3">
      <c r="A3" s="35" t="s">
        <v>6</v>
      </c>
      <c r="B3" s="129"/>
      <c r="C3" s="132"/>
      <c r="D3" s="132"/>
      <c r="E3" s="132"/>
      <c r="F3" s="132"/>
      <c r="G3" s="132"/>
      <c r="H3" s="132"/>
      <c r="I3" s="132"/>
      <c r="J3" s="135"/>
      <c r="K3" s="138"/>
      <c r="L3" s="135"/>
      <c r="M3" s="135"/>
      <c r="N3" s="135"/>
      <c r="O3" s="135"/>
    </row>
    <row r="4" spans="1:15" ht="25.5" x14ac:dyDescent="0.25">
      <c r="A4" s="68" t="s">
        <v>291</v>
      </c>
      <c r="B4" s="33" t="s">
        <v>239</v>
      </c>
      <c r="C4" s="69" t="s">
        <v>8</v>
      </c>
      <c r="D4" s="69">
        <f>9.9*12</f>
        <v>118.80000000000001</v>
      </c>
      <c r="E4" s="69" t="s">
        <v>292</v>
      </c>
      <c r="F4" s="64">
        <v>62155</v>
      </c>
      <c r="G4" s="65" t="s">
        <v>260</v>
      </c>
      <c r="H4" s="70" t="s">
        <v>304</v>
      </c>
      <c r="I4" s="71">
        <v>3360</v>
      </c>
      <c r="J4" s="71">
        <f>I4/D4</f>
        <v>28.28282828282828</v>
      </c>
      <c r="K4" s="72" t="s">
        <v>298</v>
      </c>
      <c r="L4" s="69" t="s">
        <v>190</v>
      </c>
      <c r="M4" s="68" t="s">
        <v>303</v>
      </c>
      <c r="N4" s="68" t="s">
        <v>243</v>
      </c>
      <c r="O4" s="73" t="s">
        <v>180</v>
      </c>
    </row>
    <row r="5" spans="1:15" ht="25.5" x14ac:dyDescent="0.25">
      <c r="A5" s="74" t="s">
        <v>291</v>
      </c>
      <c r="B5" s="75" t="s">
        <v>239</v>
      </c>
      <c r="C5" s="76" t="s">
        <v>8</v>
      </c>
      <c r="D5" s="76">
        <v>1.9</v>
      </c>
      <c r="E5" s="76" t="s">
        <v>293</v>
      </c>
      <c r="F5" s="36">
        <v>62153</v>
      </c>
      <c r="G5" s="38" t="s">
        <v>261</v>
      </c>
      <c r="H5" s="77" t="s">
        <v>304</v>
      </c>
      <c r="I5" s="78">
        <v>79.237499999999997</v>
      </c>
      <c r="J5" s="78">
        <f t="shared" ref="J5:J50" si="0">I5/D5</f>
        <v>41.703947368421055</v>
      </c>
      <c r="K5" s="75" t="s">
        <v>298</v>
      </c>
      <c r="L5" s="76" t="s">
        <v>190</v>
      </c>
      <c r="M5" s="74" t="s">
        <v>303</v>
      </c>
      <c r="N5" s="74" t="s">
        <v>243</v>
      </c>
      <c r="O5" s="79" t="s">
        <v>180</v>
      </c>
    </row>
    <row r="6" spans="1:15" ht="25.5" x14ac:dyDescent="0.25">
      <c r="A6" s="74" t="s">
        <v>297</v>
      </c>
      <c r="B6" s="75" t="s">
        <v>239</v>
      </c>
      <c r="C6" s="76" t="s">
        <v>8</v>
      </c>
      <c r="D6" s="76">
        <v>1.9</v>
      </c>
      <c r="E6" s="76" t="s">
        <v>293</v>
      </c>
      <c r="F6" s="36">
        <v>62280</v>
      </c>
      <c r="G6" s="38" t="s">
        <v>262</v>
      </c>
      <c r="H6" s="47" t="s">
        <v>214</v>
      </c>
      <c r="I6" s="78">
        <v>253.75</v>
      </c>
      <c r="J6" s="78">
        <f t="shared" si="0"/>
        <v>133.55263157894737</v>
      </c>
      <c r="K6" s="75" t="s">
        <v>171</v>
      </c>
      <c r="L6" s="76" t="s">
        <v>190</v>
      </c>
      <c r="M6" s="74" t="s">
        <v>312</v>
      </c>
      <c r="N6" s="74" t="s">
        <v>243</v>
      </c>
      <c r="O6" s="79" t="s">
        <v>180</v>
      </c>
    </row>
    <row r="7" spans="1:15" ht="38.25" x14ac:dyDescent="0.25">
      <c r="A7" s="74" t="s">
        <v>318</v>
      </c>
      <c r="B7" s="62" t="s">
        <v>174</v>
      </c>
      <c r="C7" s="76" t="s">
        <v>17</v>
      </c>
      <c r="D7" s="76">
        <v>1</v>
      </c>
      <c r="E7" s="76" t="s">
        <v>299</v>
      </c>
      <c r="F7" s="36">
        <v>6554</v>
      </c>
      <c r="G7" s="38" t="s">
        <v>263</v>
      </c>
      <c r="H7" s="77" t="s">
        <v>306</v>
      </c>
      <c r="I7" s="78">
        <v>15</v>
      </c>
      <c r="J7" s="78">
        <f t="shared" si="0"/>
        <v>15</v>
      </c>
      <c r="K7" s="75" t="s">
        <v>171</v>
      </c>
      <c r="L7" s="80">
        <v>0.99999000000000005</v>
      </c>
      <c r="M7" s="74" t="s">
        <v>305</v>
      </c>
      <c r="N7" s="74" t="s">
        <v>233</v>
      </c>
      <c r="O7" s="79" t="s">
        <v>180</v>
      </c>
    </row>
    <row r="8" spans="1:15" ht="51" x14ac:dyDescent="0.25">
      <c r="A8" s="74" t="s">
        <v>319</v>
      </c>
      <c r="B8" s="62" t="s">
        <v>174</v>
      </c>
      <c r="C8" s="76" t="s">
        <v>8</v>
      </c>
      <c r="D8" s="76">
        <v>0.03</v>
      </c>
      <c r="E8" s="76" t="s">
        <v>300</v>
      </c>
      <c r="F8" s="36">
        <v>424418</v>
      </c>
      <c r="G8" s="38" t="s">
        <v>265</v>
      </c>
      <c r="H8" s="77" t="s">
        <v>302</v>
      </c>
      <c r="I8" s="78">
        <v>102.5</v>
      </c>
      <c r="J8" s="78">
        <f t="shared" si="0"/>
        <v>3416.666666666667</v>
      </c>
      <c r="K8" s="75" t="s">
        <v>171</v>
      </c>
      <c r="L8" s="63">
        <v>0.99999199999999999</v>
      </c>
      <c r="M8" s="18" t="s">
        <v>172</v>
      </c>
      <c r="N8" s="18" t="s">
        <v>317</v>
      </c>
      <c r="O8" s="79" t="s">
        <v>180</v>
      </c>
    </row>
    <row r="9" spans="1:15" ht="51" x14ac:dyDescent="0.25">
      <c r="A9" s="74" t="s">
        <v>319</v>
      </c>
      <c r="B9" s="62" t="s">
        <v>174</v>
      </c>
      <c r="C9" s="76" t="s">
        <v>8</v>
      </c>
      <c r="D9" s="76">
        <v>0.11</v>
      </c>
      <c r="E9" s="76" t="s">
        <v>301</v>
      </c>
      <c r="F9" s="36">
        <v>410533</v>
      </c>
      <c r="G9" s="38" t="s">
        <v>266</v>
      </c>
      <c r="H9" s="77" t="s">
        <v>302</v>
      </c>
      <c r="I9" s="78">
        <v>243.75</v>
      </c>
      <c r="J9" s="78">
        <f t="shared" si="0"/>
        <v>2215.909090909091</v>
      </c>
      <c r="K9" s="75" t="s">
        <v>171</v>
      </c>
      <c r="L9" s="63">
        <v>0.99999199999999999</v>
      </c>
      <c r="M9" s="18" t="s">
        <v>172</v>
      </c>
      <c r="N9" s="18" t="s">
        <v>317</v>
      </c>
      <c r="O9" s="79" t="s">
        <v>180</v>
      </c>
    </row>
    <row r="10" spans="1:15" ht="38.25" x14ac:dyDescent="0.25">
      <c r="A10" s="140" t="s">
        <v>320</v>
      </c>
      <c r="B10" s="141" t="s">
        <v>174</v>
      </c>
      <c r="C10" s="142" t="s">
        <v>8</v>
      </c>
      <c r="D10" s="142">
        <v>2.1</v>
      </c>
      <c r="E10" s="142" t="s">
        <v>293</v>
      </c>
      <c r="F10" s="143">
        <v>43922</v>
      </c>
      <c r="G10" s="144" t="s">
        <v>98</v>
      </c>
      <c r="H10" s="47" t="s">
        <v>311</v>
      </c>
      <c r="I10" s="145">
        <v>586.5</v>
      </c>
      <c r="J10" s="147">
        <f t="shared" si="0"/>
        <v>279.28571428571428</v>
      </c>
      <c r="K10" s="140" t="s">
        <v>171</v>
      </c>
      <c r="L10" s="123">
        <v>0.99999899999999997</v>
      </c>
      <c r="M10" s="108" t="s">
        <v>179</v>
      </c>
      <c r="N10" s="121" t="s">
        <v>173</v>
      </c>
      <c r="O10" s="139" t="s">
        <v>180</v>
      </c>
    </row>
    <row r="11" spans="1:15" ht="25.5" x14ac:dyDescent="0.25">
      <c r="A11" s="140"/>
      <c r="B11" s="141"/>
      <c r="C11" s="142"/>
      <c r="D11" s="142"/>
      <c r="E11" s="142"/>
      <c r="F11" s="143"/>
      <c r="G11" s="144"/>
      <c r="H11" s="47" t="s">
        <v>214</v>
      </c>
      <c r="I11" s="146"/>
      <c r="J11" s="147" t="e">
        <f t="shared" si="0"/>
        <v>#DIV/0!</v>
      </c>
      <c r="K11" s="140"/>
      <c r="L11" s="123"/>
      <c r="M11" s="108"/>
      <c r="N11" s="121"/>
      <c r="O11" s="139"/>
    </row>
    <row r="12" spans="1:15" ht="51" x14ac:dyDescent="0.25">
      <c r="A12" s="74" t="s">
        <v>321</v>
      </c>
      <c r="B12" s="62" t="s">
        <v>174</v>
      </c>
      <c r="C12" s="76" t="s">
        <v>8</v>
      </c>
      <c r="D12" s="76">
        <v>2.1</v>
      </c>
      <c r="E12" s="76" t="s">
        <v>293</v>
      </c>
      <c r="F12" s="36">
        <v>6016860</v>
      </c>
      <c r="G12" s="38" t="s">
        <v>99</v>
      </c>
      <c r="H12" s="81" t="s">
        <v>201</v>
      </c>
      <c r="I12" s="78">
        <v>135.61249999999998</v>
      </c>
      <c r="J12" s="78">
        <f t="shared" si="0"/>
        <v>64.577380952380935</v>
      </c>
      <c r="K12" s="75" t="s">
        <v>307</v>
      </c>
      <c r="L12" s="82">
        <v>0.99980000000000002</v>
      </c>
      <c r="M12" s="74" t="s">
        <v>308</v>
      </c>
      <c r="N12" s="74" t="s">
        <v>243</v>
      </c>
      <c r="O12" s="48" t="s">
        <v>180</v>
      </c>
    </row>
    <row r="13" spans="1:15" ht="25.5" x14ac:dyDescent="0.25">
      <c r="A13" s="74" t="s">
        <v>322</v>
      </c>
      <c r="B13" s="62" t="s">
        <v>174</v>
      </c>
      <c r="C13" s="76" t="s">
        <v>8</v>
      </c>
      <c r="D13" s="76">
        <v>2.1</v>
      </c>
      <c r="E13" s="76" t="s">
        <v>293</v>
      </c>
      <c r="F13" s="36">
        <v>62179</v>
      </c>
      <c r="G13" s="38" t="s">
        <v>101</v>
      </c>
      <c r="H13" s="47" t="s">
        <v>214</v>
      </c>
      <c r="I13" s="78">
        <v>140.73750000000001</v>
      </c>
      <c r="J13" s="78">
        <f t="shared" si="0"/>
        <v>67.017857142857139</v>
      </c>
      <c r="K13" s="75" t="s">
        <v>309</v>
      </c>
      <c r="L13" s="80">
        <v>0.99997999999999998</v>
      </c>
      <c r="M13" s="74" t="s">
        <v>310</v>
      </c>
      <c r="N13" s="74" t="s">
        <v>173</v>
      </c>
      <c r="O13" s="48" t="s">
        <v>180</v>
      </c>
    </row>
    <row r="14" spans="1:15" ht="25.5" x14ac:dyDescent="0.25">
      <c r="A14" s="74" t="s">
        <v>322</v>
      </c>
      <c r="B14" s="62" t="s">
        <v>174</v>
      </c>
      <c r="C14" s="76" t="s">
        <v>8</v>
      </c>
      <c r="D14" s="76">
        <v>10.5</v>
      </c>
      <c r="E14" s="76" t="s">
        <v>294</v>
      </c>
      <c r="F14" s="36">
        <v>62914</v>
      </c>
      <c r="G14" s="38" t="s">
        <v>104</v>
      </c>
      <c r="H14" s="47" t="s">
        <v>214</v>
      </c>
      <c r="I14" s="78">
        <v>571.5625</v>
      </c>
      <c r="J14" s="78">
        <f t="shared" si="0"/>
        <v>54.43452380952381</v>
      </c>
      <c r="K14" s="75" t="s">
        <v>309</v>
      </c>
      <c r="L14" s="80">
        <v>0.99997999999999998</v>
      </c>
      <c r="M14" s="74" t="s">
        <v>310</v>
      </c>
      <c r="N14" s="74" t="s">
        <v>173</v>
      </c>
      <c r="O14" s="48" t="s">
        <v>180</v>
      </c>
    </row>
    <row r="15" spans="1:15" ht="51" x14ac:dyDescent="0.25">
      <c r="A15" s="74" t="s">
        <v>321</v>
      </c>
      <c r="B15" s="62" t="s">
        <v>174</v>
      </c>
      <c r="C15" s="76" t="s">
        <v>8</v>
      </c>
      <c r="D15" s="76">
        <v>10.5</v>
      </c>
      <c r="E15" s="76" t="s">
        <v>294</v>
      </c>
      <c r="F15" s="36">
        <v>184045</v>
      </c>
      <c r="G15" s="38" t="s">
        <v>105</v>
      </c>
      <c r="H15" s="81" t="s">
        <v>201</v>
      </c>
      <c r="I15" s="78">
        <v>270.25</v>
      </c>
      <c r="J15" s="78">
        <f t="shared" si="0"/>
        <v>25.738095238095237</v>
      </c>
      <c r="K15" s="75" t="s">
        <v>307</v>
      </c>
      <c r="L15" s="82">
        <v>0.99980000000000002</v>
      </c>
      <c r="M15" s="74" t="s">
        <v>308</v>
      </c>
      <c r="N15" s="74" t="s">
        <v>243</v>
      </c>
      <c r="O15" s="48" t="s">
        <v>180</v>
      </c>
    </row>
    <row r="16" spans="1:15" ht="25.5" x14ac:dyDescent="0.25">
      <c r="A16" s="74" t="s">
        <v>323</v>
      </c>
      <c r="B16" s="9" t="s">
        <v>314</v>
      </c>
      <c r="C16" s="76" t="s">
        <v>17</v>
      </c>
      <c r="D16" s="76">
        <v>7</v>
      </c>
      <c r="E16" s="76" t="s">
        <v>295</v>
      </c>
      <c r="F16" s="36">
        <v>62138</v>
      </c>
      <c r="G16" s="38" t="s">
        <v>114</v>
      </c>
      <c r="H16" s="47" t="s">
        <v>214</v>
      </c>
      <c r="I16" s="78">
        <v>557.03750000000002</v>
      </c>
      <c r="J16" s="78">
        <f t="shared" si="0"/>
        <v>79.57678571428572</v>
      </c>
      <c r="K16" s="75" t="s">
        <v>298</v>
      </c>
      <c r="L16" s="82">
        <v>0.98499999999999999</v>
      </c>
      <c r="M16" s="74" t="s">
        <v>315</v>
      </c>
      <c r="N16" s="16" t="s">
        <v>177</v>
      </c>
      <c r="O16" s="48" t="s">
        <v>180</v>
      </c>
    </row>
    <row r="17" spans="1:15" ht="76.5" x14ac:dyDescent="0.25">
      <c r="A17" s="74" t="s">
        <v>324</v>
      </c>
      <c r="B17" s="76" t="s">
        <v>326</v>
      </c>
      <c r="C17" s="76" t="s">
        <v>8</v>
      </c>
      <c r="D17" s="76">
        <v>0.11</v>
      </c>
      <c r="E17" s="76" t="s">
        <v>301</v>
      </c>
      <c r="F17" s="36">
        <v>415553</v>
      </c>
      <c r="G17" s="38" t="s">
        <v>267</v>
      </c>
      <c r="H17" s="77" t="s">
        <v>302</v>
      </c>
      <c r="I17" s="78">
        <v>236.25</v>
      </c>
      <c r="J17" s="78">
        <f t="shared" si="0"/>
        <v>2147.7272727272725</v>
      </c>
      <c r="K17" s="75" t="s">
        <v>171</v>
      </c>
      <c r="L17" s="82">
        <v>0.999</v>
      </c>
      <c r="M17" s="74" t="s">
        <v>316</v>
      </c>
      <c r="N17" s="74" t="s">
        <v>317</v>
      </c>
      <c r="O17" s="48" t="s">
        <v>180</v>
      </c>
    </row>
    <row r="18" spans="1:15" ht="76.5" x14ac:dyDescent="0.25">
      <c r="A18" s="74" t="s">
        <v>325</v>
      </c>
      <c r="B18" s="76" t="s">
        <v>326</v>
      </c>
      <c r="C18" s="76" t="s">
        <v>8</v>
      </c>
      <c r="D18" s="76">
        <v>1.4</v>
      </c>
      <c r="E18" s="76" t="s">
        <v>293</v>
      </c>
      <c r="F18" s="36">
        <v>62305</v>
      </c>
      <c r="G18" s="38" t="s">
        <v>268</v>
      </c>
      <c r="H18" s="47" t="s">
        <v>192</v>
      </c>
      <c r="I18" s="78">
        <v>1224.75</v>
      </c>
      <c r="J18" s="78">
        <f t="shared" si="0"/>
        <v>874.82142857142867</v>
      </c>
      <c r="K18" s="75" t="s">
        <v>171</v>
      </c>
      <c r="L18" s="82">
        <v>0.999</v>
      </c>
      <c r="M18" s="74" t="s">
        <v>316</v>
      </c>
      <c r="N18" s="74" t="s">
        <v>183</v>
      </c>
      <c r="O18" s="48" t="s">
        <v>180</v>
      </c>
    </row>
    <row r="19" spans="1:15" ht="76.5" x14ac:dyDescent="0.25">
      <c r="A19" s="74" t="s">
        <v>328</v>
      </c>
      <c r="B19" s="9" t="s">
        <v>196</v>
      </c>
      <c r="C19" s="76" t="s">
        <v>17</v>
      </c>
      <c r="D19" s="76">
        <v>12</v>
      </c>
      <c r="E19" s="76" t="s">
        <v>296</v>
      </c>
      <c r="F19" s="36">
        <v>165078</v>
      </c>
      <c r="G19" s="38" t="s">
        <v>132</v>
      </c>
      <c r="H19" s="47" t="s">
        <v>201</v>
      </c>
      <c r="I19" s="78">
        <v>129.30000000000001</v>
      </c>
      <c r="J19" s="78">
        <f t="shared" si="0"/>
        <v>10.775</v>
      </c>
      <c r="K19" s="75" t="s">
        <v>307</v>
      </c>
      <c r="L19" s="41">
        <v>0.999</v>
      </c>
      <c r="M19" s="18" t="s">
        <v>204</v>
      </c>
      <c r="N19" s="16" t="s">
        <v>327</v>
      </c>
      <c r="O19" s="48" t="s">
        <v>180</v>
      </c>
    </row>
    <row r="20" spans="1:15" ht="80.45" customHeight="1" x14ac:dyDescent="0.25">
      <c r="A20" s="74" t="s">
        <v>328</v>
      </c>
      <c r="B20" s="9" t="s">
        <v>196</v>
      </c>
      <c r="C20" s="76" t="s">
        <v>17</v>
      </c>
      <c r="D20" s="76">
        <v>37.5</v>
      </c>
      <c r="E20" s="76" t="s">
        <v>294</v>
      </c>
      <c r="F20" s="36">
        <v>460157</v>
      </c>
      <c r="G20" s="38" t="s">
        <v>122</v>
      </c>
      <c r="H20" s="47" t="s">
        <v>201</v>
      </c>
      <c r="I20" s="78">
        <v>441.91249999999997</v>
      </c>
      <c r="J20" s="78">
        <f t="shared" si="0"/>
        <v>11.784333333333333</v>
      </c>
      <c r="K20" s="75" t="s">
        <v>307</v>
      </c>
      <c r="L20" s="41">
        <v>0.999</v>
      </c>
      <c r="M20" s="18" t="s">
        <v>204</v>
      </c>
      <c r="N20" s="16" t="s">
        <v>327</v>
      </c>
      <c r="O20" s="48" t="s">
        <v>180</v>
      </c>
    </row>
    <row r="21" spans="1:15" ht="63.75" x14ac:dyDescent="0.25">
      <c r="A21" s="74" t="s">
        <v>402</v>
      </c>
      <c r="B21" s="9" t="s">
        <v>196</v>
      </c>
      <c r="C21" s="76" t="s">
        <v>17</v>
      </c>
      <c r="D21" s="76">
        <v>37.5</v>
      </c>
      <c r="E21" s="76" t="s">
        <v>294</v>
      </c>
      <c r="F21" s="36">
        <v>62966</v>
      </c>
      <c r="G21" s="38" t="s">
        <v>133</v>
      </c>
      <c r="H21" s="17" t="s">
        <v>214</v>
      </c>
      <c r="I21" s="78">
        <v>1485</v>
      </c>
      <c r="J21" s="78">
        <f t="shared" si="0"/>
        <v>39.6</v>
      </c>
      <c r="K21" s="75" t="s">
        <v>171</v>
      </c>
      <c r="L21" s="42">
        <v>0.99995000000000001</v>
      </c>
      <c r="M21" s="18" t="s">
        <v>202</v>
      </c>
      <c r="N21" s="16" t="s">
        <v>327</v>
      </c>
      <c r="O21" s="48" t="s">
        <v>180</v>
      </c>
    </row>
    <row r="22" spans="1:15" ht="76.5" x14ac:dyDescent="0.25">
      <c r="A22" s="74" t="s">
        <v>329</v>
      </c>
      <c r="B22" s="9" t="s">
        <v>196</v>
      </c>
      <c r="C22" s="76" t="s">
        <v>17</v>
      </c>
      <c r="D22" s="76">
        <v>1</v>
      </c>
      <c r="E22" s="76" t="s">
        <v>330</v>
      </c>
      <c r="F22" s="36">
        <v>190565</v>
      </c>
      <c r="G22" s="38" t="s">
        <v>134</v>
      </c>
      <c r="H22" s="47" t="s">
        <v>203</v>
      </c>
      <c r="I22" s="78">
        <v>175.23750000000001</v>
      </c>
      <c r="J22" s="78">
        <f t="shared" si="0"/>
        <v>175.23750000000001</v>
      </c>
      <c r="K22" s="43" t="s">
        <v>205</v>
      </c>
      <c r="L22" s="41">
        <v>0.999</v>
      </c>
      <c r="M22" s="18" t="s">
        <v>204</v>
      </c>
      <c r="N22" s="16" t="s">
        <v>190</v>
      </c>
      <c r="O22" s="48" t="s">
        <v>180</v>
      </c>
    </row>
    <row r="23" spans="1:15" ht="63.75" x14ac:dyDescent="0.25">
      <c r="A23" s="74" t="s">
        <v>331</v>
      </c>
      <c r="B23" s="9" t="s">
        <v>196</v>
      </c>
      <c r="C23" s="76" t="s">
        <v>17</v>
      </c>
      <c r="D23" s="76">
        <v>7</v>
      </c>
      <c r="E23" s="76" t="s">
        <v>293</v>
      </c>
      <c r="F23" s="36">
        <v>62158</v>
      </c>
      <c r="G23" s="38" t="s">
        <v>135</v>
      </c>
      <c r="H23" s="47" t="s">
        <v>214</v>
      </c>
      <c r="I23" s="78">
        <v>89.275000000000006</v>
      </c>
      <c r="J23" s="78">
        <f t="shared" si="0"/>
        <v>12.75357142857143</v>
      </c>
      <c r="K23" s="43" t="s">
        <v>198</v>
      </c>
      <c r="L23" s="41">
        <v>0.998</v>
      </c>
      <c r="M23" s="18" t="s">
        <v>197</v>
      </c>
      <c r="N23" s="16" t="s">
        <v>173</v>
      </c>
      <c r="O23" s="48" t="s">
        <v>180</v>
      </c>
    </row>
    <row r="24" spans="1:15" ht="76.5" x14ac:dyDescent="0.25">
      <c r="A24" s="74" t="s">
        <v>332</v>
      </c>
      <c r="B24" s="9" t="s">
        <v>196</v>
      </c>
      <c r="C24" s="76" t="s">
        <v>17</v>
      </c>
      <c r="D24" s="76">
        <v>8</v>
      </c>
      <c r="E24" s="76" t="s">
        <v>293</v>
      </c>
      <c r="F24" s="36">
        <v>62166</v>
      </c>
      <c r="G24" s="38" t="s">
        <v>136</v>
      </c>
      <c r="H24" s="47" t="s">
        <v>201</v>
      </c>
      <c r="I24" s="78">
        <v>91.050000000000011</v>
      </c>
      <c r="J24" s="78">
        <f t="shared" si="0"/>
        <v>11.381250000000001</v>
      </c>
      <c r="K24" s="75" t="s">
        <v>307</v>
      </c>
      <c r="L24" s="41">
        <v>0.999</v>
      </c>
      <c r="M24" s="18" t="s">
        <v>204</v>
      </c>
      <c r="N24" s="16" t="s">
        <v>173</v>
      </c>
      <c r="O24" s="48" t="s">
        <v>180</v>
      </c>
    </row>
    <row r="25" spans="1:15" ht="63.75" x14ac:dyDescent="0.25">
      <c r="A25" s="74" t="s">
        <v>403</v>
      </c>
      <c r="B25" s="9" t="s">
        <v>196</v>
      </c>
      <c r="C25" s="76" t="s">
        <v>17</v>
      </c>
      <c r="D25" s="76">
        <v>7</v>
      </c>
      <c r="E25" s="76" t="s">
        <v>293</v>
      </c>
      <c r="F25" s="36">
        <v>65285</v>
      </c>
      <c r="G25" s="38" t="s">
        <v>399</v>
      </c>
      <c r="H25" s="47" t="s">
        <v>214</v>
      </c>
      <c r="I25" s="78">
        <v>787.90000000000009</v>
      </c>
      <c r="J25" s="78">
        <f t="shared" si="0"/>
        <v>112.55714285714286</v>
      </c>
      <c r="K25" s="75" t="s">
        <v>171</v>
      </c>
      <c r="L25" s="42">
        <v>0.99995000000000001</v>
      </c>
      <c r="M25" s="18" t="s">
        <v>202</v>
      </c>
      <c r="N25" s="16" t="s">
        <v>173</v>
      </c>
      <c r="O25" s="48" t="s">
        <v>180</v>
      </c>
    </row>
    <row r="26" spans="1:15" ht="63.75" x14ac:dyDescent="0.25">
      <c r="A26" s="74" t="s">
        <v>333</v>
      </c>
      <c r="B26" s="9" t="s">
        <v>196</v>
      </c>
      <c r="C26" s="76" t="s">
        <v>17</v>
      </c>
      <c r="D26" s="76">
        <v>1</v>
      </c>
      <c r="E26" s="76" t="s">
        <v>299</v>
      </c>
      <c r="F26" s="36">
        <v>6555</v>
      </c>
      <c r="G26" s="38" t="s">
        <v>264</v>
      </c>
      <c r="H26" s="47" t="s">
        <v>192</v>
      </c>
      <c r="I26" s="78">
        <v>7.5</v>
      </c>
      <c r="J26" s="78">
        <f t="shared" si="0"/>
        <v>7.5</v>
      </c>
      <c r="K26" s="75" t="s">
        <v>198</v>
      </c>
      <c r="L26" s="82">
        <v>0.999</v>
      </c>
      <c r="M26" s="18" t="s">
        <v>334</v>
      </c>
      <c r="N26" s="74" t="s">
        <v>335</v>
      </c>
      <c r="O26" s="48" t="s">
        <v>180</v>
      </c>
    </row>
    <row r="27" spans="1:15" ht="38.25" x14ac:dyDescent="0.25">
      <c r="A27" s="74" t="s">
        <v>336</v>
      </c>
      <c r="B27" s="76" t="s">
        <v>184</v>
      </c>
      <c r="C27" s="76" t="s">
        <v>17</v>
      </c>
      <c r="D27" s="76">
        <v>3.5</v>
      </c>
      <c r="E27" s="76" t="s">
        <v>293</v>
      </c>
      <c r="F27" s="36">
        <v>62295</v>
      </c>
      <c r="G27" s="38" t="s">
        <v>115</v>
      </c>
      <c r="H27" s="47" t="s">
        <v>192</v>
      </c>
      <c r="I27" s="78">
        <v>408.75</v>
      </c>
      <c r="J27" s="78">
        <f t="shared" si="0"/>
        <v>116.78571428571429</v>
      </c>
      <c r="K27" s="75" t="s">
        <v>171</v>
      </c>
      <c r="L27" s="82">
        <v>0.999</v>
      </c>
      <c r="M27" s="74" t="s">
        <v>337</v>
      </c>
      <c r="N27" s="74" t="s">
        <v>183</v>
      </c>
      <c r="O27" s="48" t="s">
        <v>180</v>
      </c>
    </row>
    <row r="28" spans="1:15" ht="25.5" x14ac:dyDescent="0.25">
      <c r="A28" s="74" t="s">
        <v>338</v>
      </c>
      <c r="B28" s="9" t="s">
        <v>215</v>
      </c>
      <c r="C28" s="76" t="s">
        <v>8</v>
      </c>
      <c r="D28" s="76">
        <v>8.8000000000000007</v>
      </c>
      <c r="E28" s="76" t="s">
        <v>294</v>
      </c>
      <c r="F28" s="36">
        <v>62242</v>
      </c>
      <c r="G28" s="38" t="s">
        <v>269</v>
      </c>
      <c r="H28" s="47" t="s">
        <v>214</v>
      </c>
      <c r="I28" s="78">
        <v>270.3</v>
      </c>
      <c r="J28" s="78">
        <f t="shared" si="0"/>
        <v>30.71590909090909</v>
      </c>
      <c r="K28" s="75" t="s">
        <v>171</v>
      </c>
      <c r="L28" s="82">
        <v>0.99990000000000001</v>
      </c>
      <c r="M28" s="74" t="s">
        <v>339</v>
      </c>
      <c r="N28" s="74" t="s">
        <v>183</v>
      </c>
      <c r="O28" s="48" t="s">
        <v>180</v>
      </c>
    </row>
    <row r="29" spans="1:15" ht="51" x14ac:dyDescent="0.25">
      <c r="A29" s="74" t="s">
        <v>340</v>
      </c>
      <c r="B29" s="9" t="s">
        <v>341</v>
      </c>
      <c r="C29" s="76" t="s">
        <v>8</v>
      </c>
      <c r="D29" s="76">
        <v>10</v>
      </c>
      <c r="E29" s="76" t="s">
        <v>294</v>
      </c>
      <c r="F29" s="36">
        <v>62169</v>
      </c>
      <c r="G29" s="38" t="s">
        <v>270</v>
      </c>
      <c r="H29" s="47" t="s">
        <v>217</v>
      </c>
      <c r="I29" s="78">
        <v>510.46249999999998</v>
      </c>
      <c r="J29" s="78">
        <f t="shared" si="0"/>
        <v>51.046250000000001</v>
      </c>
      <c r="K29" s="75" t="s">
        <v>221</v>
      </c>
      <c r="L29" s="76" t="s">
        <v>190</v>
      </c>
      <c r="M29" s="74" t="s">
        <v>342</v>
      </c>
      <c r="N29" s="74" t="s">
        <v>173</v>
      </c>
      <c r="O29" s="48" t="s">
        <v>180</v>
      </c>
    </row>
    <row r="30" spans="1:15" ht="51" x14ac:dyDescent="0.25">
      <c r="A30" s="74" t="s">
        <v>343</v>
      </c>
      <c r="B30" s="9" t="s">
        <v>341</v>
      </c>
      <c r="C30" s="76" t="s">
        <v>8</v>
      </c>
      <c r="D30" s="76">
        <v>10</v>
      </c>
      <c r="E30" s="76" t="s">
        <v>294</v>
      </c>
      <c r="F30" s="36">
        <v>62252</v>
      </c>
      <c r="G30" s="38" t="s">
        <v>271</v>
      </c>
      <c r="H30" s="47" t="s">
        <v>217</v>
      </c>
      <c r="I30" s="78">
        <v>271.625</v>
      </c>
      <c r="J30" s="78">
        <f t="shared" si="0"/>
        <v>27.162500000000001</v>
      </c>
      <c r="K30" s="75" t="s">
        <v>221</v>
      </c>
      <c r="L30" s="76" t="s">
        <v>190</v>
      </c>
      <c r="M30" s="74" t="s">
        <v>342</v>
      </c>
      <c r="N30" s="74" t="s">
        <v>173</v>
      </c>
      <c r="O30" s="48" t="s">
        <v>180</v>
      </c>
    </row>
    <row r="31" spans="1:15" ht="51" x14ac:dyDescent="0.25">
      <c r="A31" s="74" t="s">
        <v>344</v>
      </c>
      <c r="B31" s="9" t="s">
        <v>345</v>
      </c>
      <c r="C31" s="76" t="s">
        <v>8</v>
      </c>
      <c r="D31" s="76">
        <v>9.9</v>
      </c>
      <c r="E31" s="76" t="s">
        <v>294</v>
      </c>
      <c r="F31" s="36">
        <v>62173</v>
      </c>
      <c r="G31" s="38" t="s">
        <v>272</v>
      </c>
      <c r="H31" s="47" t="s">
        <v>217</v>
      </c>
      <c r="I31" s="78">
        <v>502.83749999999998</v>
      </c>
      <c r="J31" s="78">
        <f t="shared" si="0"/>
        <v>50.791666666666664</v>
      </c>
      <c r="K31" s="75" t="s">
        <v>221</v>
      </c>
      <c r="L31" s="76" t="s">
        <v>190</v>
      </c>
      <c r="M31" s="74" t="s">
        <v>342</v>
      </c>
      <c r="N31" s="74" t="s">
        <v>173</v>
      </c>
      <c r="O31" s="48" t="s">
        <v>180</v>
      </c>
    </row>
    <row r="32" spans="1:15" ht="51" x14ac:dyDescent="0.25">
      <c r="A32" s="74" t="s">
        <v>346</v>
      </c>
      <c r="B32" s="9" t="s">
        <v>341</v>
      </c>
      <c r="C32" s="76" t="s">
        <v>8</v>
      </c>
      <c r="D32" s="76">
        <v>10</v>
      </c>
      <c r="E32" s="76" t="s">
        <v>294</v>
      </c>
      <c r="F32" s="36">
        <v>62253</v>
      </c>
      <c r="G32" s="38" t="s">
        <v>273</v>
      </c>
      <c r="H32" s="47" t="s">
        <v>217</v>
      </c>
      <c r="I32" s="78">
        <v>344.36250000000001</v>
      </c>
      <c r="J32" s="78">
        <f t="shared" si="0"/>
        <v>34.436250000000001</v>
      </c>
      <c r="K32" s="75" t="s">
        <v>221</v>
      </c>
      <c r="L32" s="76" t="s">
        <v>190</v>
      </c>
      <c r="M32" s="74" t="s">
        <v>342</v>
      </c>
      <c r="N32" s="74" t="s">
        <v>173</v>
      </c>
      <c r="O32" s="48" t="s">
        <v>180</v>
      </c>
    </row>
    <row r="33" spans="1:15" ht="89.25" x14ac:dyDescent="0.25">
      <c r="A33" s="74" t="s">
        <v>347</v>
      </c>
      <c r="B33" s="75" t="s">
        <v>186</v>
      </c>
      <c r="C33" s="76" t="s">
        <v>8</v>
      </c>
      <c r="D33" s="76">
        <v>2</v>
      </c>
      <c r="E33" s="76" t="s">
        <v>293</v>
      </c>
      <c r="F33" s="36">
        <v>62359</v>
      </c>
      <c r="G33" s="38" t="s">
        <v>120</v>
      </c>
      <c r="H33" s="47" t="s">
        <v>192</v>
      </c>
      <c r="I33" s="78">
        <v>1151.25</v>
      </c>
      <c r="J33" s="78">
        <f t="shared" si="0"/>
        <v>575.625</v>
      </c>
      <c r="K33" s="75" t="s">
        <v>171</v>
      </c>
      <c r="L33" s="82">
        <v>0.995</v>
      </c>
      <c r="M33" s="18" t="s">
        <v>349</v>
      </c>
      <c r="N33" s="74" t="s">
        <v>183</v>
      </c>
      <c r="O33" s="48" t="s">
        <v>180</v>
      </c>
    </row>
    <row r="34" spans="1:15" ht="33.950000000000003" customHeight="1" x14ac:dyDescent="0.25">
      <c r="A34" s="74" t="s">
        <v>376</v>
      </c>
      <c r="B34" s="75" t="s">
        <v>352</v>
      </c>
      <c r="C34" s="76" t="s">
        <v>8</v>
      </c>
      <c r="D34" s="76">
        <v>1.8</v>
      </c>
      <c r="E34" s="76" t="s">
        <v>293</v>
      </c>
      <c r="F34" s="36">
        <v>292198</v>
      </c>
      <c r="G34" s="38" t="s">
        <v>274</v>
      </c>
      <c r="H34" s="81" t="s">
        <v>213</v>
      </c>
      <c r="I34" s="78">
        <v>1071.25</v>
      </c>
      <c r="J34" s="78">
        <f t="shared" si="0"/>
        <v>595.13888888888891</v>
      </c>
      <c r="K34" s="75" t="s">
        <v>350</v>
      </c>
      <c r="L34" s="76" t="s">
        <v>190</v>
      </c>
      <c r="M34" s="74" t="s">
        <v>351</v>
      </c>
      <c r="N34" s="74" t="s">
        <v>211</v>
      </c>
      <c r="O34" s="48" t="s">
        <v>180</v>
      </c>
    </row>
    <row r="35" spans="1:15" ht="25.5" x14ac:dyDescent="0.2">
      <c r="A35" s="74" t="s">
        <v>377</v>
      </c>
      <c r="B35" s="75" t="s">
        <v>353</v>
      </c>
      <c r="C35" s="76" t="s">
        <v>8</v>
      </c>
      <c r="D35" s="76">
        <v>1.8</v>
      </c>
      <c r="E35" s="76" t="s">
        <v>293</v>
      </c>
      <c r="F35" s="36">
        <v>385806</v>
      </c>
      <c r="G35" s="38" t="s">
        <v>275</v>
      </c>
      <c r="H35" s="83" t="s">
        <v>213</v>
      </c>
      <c r="I35" s="78">
        <v>925</v>
      </c>
      <c r="J35" s="78">
        <f t="shared" si="0"/>
        <v>513.88888888888891</v>
      </c>
      <c r="K35" s="75" t="s">
        <v>350</v>
      </c>
      <c r="L35" s="76" t="s">
        <v>190</v>
      </c>
      <c r="M35" s="74" t="s">
        <v>351</v>
      </c>
      <c r="N35" s="74" t="s">
        <v>211</v>
      </c>
      <c r="O35" s="48" t="s">
        <v>180</v>
      </c>
    </row>
    <row r="36" spans="1:15" ht="38.25" x14ac:dyDescent="0.25">
      <c r="A36" s="74" t="s">
        <v>378</v>
      </c>
      <c r="B36" s="75" t="s">
        <v>354</v>
      </c>
      <c r="C36" s="76" t="s">
        <v>8</v>
      </c>
      <c r="D36" s="76">
        <v>0.05</v>
      </c>
      <c r="E36" s="76" t="s">
        <v>355</v>
      </c>
      <c r="F36" s="36">
        <v>330213</v>
      </c>
      <c r="G36" s="38" t="s">
        <v>276</v>
      </c>
      <c r="H36" s="77" t="s">
        <v>302</v>
      </c>
      <c r="I36" s="78">
        <v>192.5</v>
      </c>
      <c r="J36" s="78">
        <f t="shared" si="0"/>
        <v>3850</v>
      </c>
      <c r="K36" s="75" t="s">
        <v>350</v>
      </c>
      <c r="L36" s="76" t="s">
        <v>190</v>
      </c>
      <c r="M36" s="74" t="s">
        <v>351</v>
      </c>
      <c r="N36" s="18" t="s">
        <v>317</v>
      </c>
      <c r="O36" s="48" t="s">
        <v>180</v>
      </c>
    </row>
    <row r="37" spans="1:15" ht="38.25" x14ac:dyDescent="0.25">
      <c r="A37" s="74" t="s">
        <v>379</v>
      </c>
      <c r="B37" s="75" t="s">
        <v>354</v>
      </c>
      <c r="C37" s="76" t="s">
        <v>8</v>
      </c>
      <c r="D37" s="76">
        <v>0.05</v>
      </c>
      <c r="E37" s="76" t="s">
        <v>355</v>
      </c>
      <c r="F37" s="36">
        <v>323332</v>
      </c>
      <c r="G37" s="38" t="s">
        <v>277</v>
      </c>
      <c r="H37" s="77" t="s">
        <v>302</v>
      </c>
      <c r="I37" s="78">
        <v>192.5</v>
      </c>
      <c r="J37" s="78">
        <f t="shared" si="0"/>
        <v>3850</v>
      </c>
      <c r="K37" s="75" t="s">
        <v>350</v>
      </c>
      <c r="L37" s="76" t="s">
        <v>190</v>
      </c>
      <c r="M37" s="74" t="s">
        <v>351</v>
      </c>
      <c r="N37" s="18" t="s">
        <v>317</v>
      </c>
      <c r="O37" s="48" t="s">
        <v>180</v>
      </c>
    </row>
    <row r="38" spans="1:15" ht="25.5" x14ac:dyDescent="0.25">
      <c r="A38" s="74" t="s">
        <v>380</v>
      </c>
      <c r="B38" s="9" t="s">
        <v>356</v>
      </c>
      <c r="C38" s="76" t="s">
        <v>8</v>
      </c>
      <c r="D38" s="76">
        <v>1.8</v>
      </c>
      <c r="E38" s="76" t="s">
        <v>293</v>
      </c>
      <c r="F38" s="36">
        <v>292897</v>
      </c>
      <c r="G38" s="38" t="s">
        <v>278</v>
      </c>
      <c r="H38" s="81" t="s">
        <v>213</v>
      </c>
      <c r="I38" s="78">
        <v>492.5</v>
      </c>
      <c r="J38" s="78">
        <f t="shared" si="0"/>
        <v>273.61111111111109</v>
      </c>
      <c r="K38" s="75" t="s">
        <v>350</v>
      </c>
      <c r="L38" s="76" t="s">
        <v>190</v>
      </c>
      <c r="M38" s="74" t="s">
        <v>351</v>
      </c>
      <c r="N38" s="74" t="s">
        <v>211</v>
      </c>
      <c r="O38" s="48" t="s">
        <v>180</v>
      </c>
    </row>
    <row r="39" spans="1:15" ht="38.25" x14ac:dyDescent="0.25">
      <c r="A39" s="74" t="s">
        <v>381</v>
      </c>
      <c r="B39" s="75" t="s">
        <v>357</v>
      </c>
      <c r="C39" s="76" t="s">
        <v>8</v>
      </c>
      <c r="D39" s="76">
        <v>1.8</v>
      </c>
      <c r="E39" s="76" t="s">
        <v>293</v>
      </c>
      <c r="F39" s="36">
        <v>378901</v>
      </c>
      <c r="G39" s="38" t="s">
        <v>279</v>
      </c>
      <c r="H39" s="81" t="s">
        <v>213</v>
      </c>
      <c r="I39" s="78">
        <v>1750</v>
      </c>
      <c r="J39" s="78">
        <f t="shared" si="0"/>
        <v>972.22222222222217</v>
      </c>
      <c r="K39" s="75" t="s">
        <v>350</v>
      </c>
      <c r="L39" s="76" t="s">
        <v>190</v>
      </c>
      <c r="M39" s="74" t="s">
        <v>351</v>
      </c>
      <c r="N39" s="74" t="s">
        <v>211</v>
      </c>
      <c r="O39" s="48" t="s">
        <v>180</v>
      </c>
    </row>
    <row r="40" spans="1:15" ht="38.25" x14ac:dyDescent="0.25">
      <c r="A40" s="74" t="s">
        <v>382</v>
      </c>
      <c r="B40" s="75" t="s">
        <v>358</v>
      </c>
      <c r="C40" s="76" t="s">
        <v>8</v>
      </c>
      <c r="D40" s="76">
        <v>8.6999999999999993</v>
      </c>
      <c r="E40" s="76" t="s">
        <v>294</v>
      </c>
      <c r="F40" s="36">
        <v>62210</v>
      </c>
      <c r="G40" s="38" t="s">
        <v>280</v>
      </c>
      <c r="H40" s="47" t="s">
        <v>217</v>
      </c>
      <c r="I40" s="78">
        <v>161.25</v>
      </c>
      <c r="J40" s="78">
        <f t="shared" si="0"/>
        <v>18.53448275862069</v>
      </c>
      <c r="K40" s="75" t="s">
        <v>221</v>
      </c>
      <c r="L40" s="76" t="s">
        <v>190</v>
      </c>
      <c r="M40" s="74" t="s">
        <v>359</v>
      </c>
      <c r="N40" s="74" t="s">
        <v>183</v>
      </c>
      <c r="O40" s="48" t="s">
        <v>180</v>
      </c>
    </row>
    <row r="41" spans="1:15" ht="38.25" x14ac:dyDescent="0.25">
      <c r="A41" s="74" t="s">
        <v>360</v>
      </c>
      <c r="B41" s="75" t="s">
        <v>361</v>
      </c>
      <c r="C41" s="76" t="s">
        <v>17</v>
      </c>
      <c r="D41" s="76">
        <v>44</v>
      </c>
      <c r="E41" s="76" t="s">
        <v>348</v>
      </c>
      <c r="F41" s="36">
        <v>62402</v>
      </c>
      <c r="G41" s="38" t="s">
        <v>281</v>
      </c>
      <c r="H41" s="47" t="s">
        <v>192</v>
      </c>
      <c r="I41" s="78">
        <v>2450</v>
      </c>
      <c r="J41" s="78">
        <f t="shared" si="0"/>
        <v>55.68181818181818</v>
      </c>
      <c r="K41" s="75" t="s">
        <v>198</v>
      </c>
      <c r="L41" s="82">
        <v>0.99980000000000002</v>
      </c>
      <c r="M41" s="74" t="s">
        <v>362</v>
      </c>
      <c r="N41" s="74" t="s">
        <v>173</v>
      </c>
      <c r="O41" s="48" t="s">
        <v>180</v>
      </c>
    </row>
    <row r="42" spans="1:15" ht="38.25" x14ac:dyDescent="0.25">
      <c r="A42" s="74" t="s">
        <v>363</v>
      </c>
      <c r="B42" s="9" t="s">
        <v>252</v>
      </c>
      <c r="C42" s="76" t="s">
        <v>8</v>
      </c>
      <c r="D42" s="76">
        <v>2.2000000000000002</v>
      </c>
      <c r="E42" s="76" t="s">
        <v>293</v>
      </c>
      <c r="F42" s="36">
        <v>140141</v>
      </c>
      <c r="G42" s="38" t="s">
        <v>282</v>
      </c>
      <c r="H42" s="47" t="s">
        <v>240</v>
      </c>
      <c r="I42" s="78">
        <v>94.474999999999994</v>
      </c>
      <c r="J42" s="78">
        <f t="shared" si="0"/>
        <v>42.943181818181813</v>
      </c>
      <c r="K42" s="16" t="s">
        <v>241</v>
      </c>
      <c r="L42" s="41">
        <v>0.995</v>
      </c>
      <c r="M42" s="18" t="s">
        <v>255</v>
      </c>
      <c r="N42" s="16" t="s">
        <v>256</v>
      </c>
      <c r="O42" s="48" t="s">
        <v>180</v>
      </c>
    </row>
    <row r="43" spans="1:15" ht="25.5" x14ac:dyDescent="0.25">
      <c r="A43" s="74" t="s">
        <v>365</v>
      </c>
      <c r="B43" s="9" t="s">
        <v>252</v>
      </c>
      <c r="C43" s="76" t="s">
        <v>8</v>
      </c>
      <c r="D43" s="76">
        <v>10.6</v>
      </c>
      <c r="E43" s="76" t="s">
        <v>294</v>
      </c>
      <c r="F43" s="36">
        <v>62197</v>
      </c>
      <c r="G43" s="38" t="s">
        <v>283</v>
      </c>
      <c r="H43" s="47" t="s">
        <v>201</v>
      </c>
      <c r="I43" s="78">
        <v>343.5625</v>
      </c>
      <c r="J43" s="78">
        <f t="shared" si="0"/>
        <v>32.411556603773583</v>
      </c>
      <c r="K43" s="75" t="s">
        <v>307</v>
      </c>
      <c r="L43" s="82">
        <v>0.99</v>
      </c>
      <c r="M43" s="74" t="s">
        <v>364</v>
      </c>
      <c r="N43" s="74" t="s">
        <v>173</v>
      </c>
      <c r="O43" s="48" t="s">
        <v>180</v>
      </c>
    </row>
    <row r="44" spans="1:15" ht="89.25" x14ac:dyDescent="0.25">
      <c r="A44" s="74" t="s">
        <v>366</v>
      </c>
      <c r="B44" s="75" t="s">
        <v>367</v>
      </c>
      <c r="C44" s="76" t="s">
        <v>17</v>
      </c>
      <c r="D44" s="76">
        <v>4</v>
      </c>
      <c r="E44" s="76" t="s">
        <v>293</v>
      </c>
      <c r="F44" s="36">
        <v>62317</v>
      </c>
      <c r="G44" s="38" t="s">
        <v>284</v>
      </c>
      <c r="H44" s="47" t="s">
        <v>192</v>
      </c>
      <c r="I44" s="78">
        <v>863.75</v>
      </c>
      <c r="J44" s="78">
        <f t="shared" si="0"/>
        <v>215.9375</v>
      </c>
      <c r="K44" s="75" t="s">
        <v>368</v>
      </c>
      <c r="L44" s="82">
        <v>0.995</v>
      </c>
      <c r="M44" s="74" t="s">
        <v>369</v>
      </c>
      <c r="N44" s="74" t="s">
        <v>183</v>
      </c>
      <c r="O44" s="48" t="s">
        <v>180</v>
      </c>
    </row>
    <row r="45" spans="1:15" ht="89.25" x14ac:dyDescent="0.25">
      <c r="A45" s="74" t="s">
        <v>366</v>
      </c>
      <c r="B45" s="75" t="s">
        <v>367</v>
      </c>
      <c r="C45" s="76" t="s">
        <v>17</v>
      </c>
      <c r="D45" s="76">
        <v>21</v>
      </c>
      <c r="E45" s="76" t="s">
        <v>294</v>
      </c>
      <c r="F45" s="36">
        <v>62318</v>
      </c>
      <c r="G45" s="38" t="s">
        <v>285</v>
      </c>
      <c r="H45" s="47" t="s">
        <v>192</v>
      </c>
      <c r="I45" s="78">
        <v>1722.5</v>
      </c>
      <c r="J45" s="78">
        <f t="shared" si="0"/>
        <v>82.023809523809518</v>
      </c>
      <c r="K45" s="75" t="s">
        <v>368</v>
      </c>
      <c r="L45" s="82">
        <v>0.995</v>
      </c>
      <c r="M45" s="74" t="s">
        <v>369</v>
      </c>
      <c r="N45" s="74" t="s">
        <v>183</v>
      </c>
      <c r="O45" s="48" t="s">
        <v>180</v>
      </c>
    </row>
    <row r="46" spans="1:15" ht="89.25" x14ac:dyDescent="0.25">
      <c r="A46" s="74" t="s">
        <v>371</v>
      </c>
      <c r="B46" s="75" t="s">
        <v>370</v>
      </c>
      <c r="C46" s="76" t="s">
        <v>8</v>
      </c>
      <c r="D46" s="76">
        <v>25</v>
      </c>
      <c r="E46" s="76" t="s">
        <v>294</v>
      </c>
      <c r="F46" s="36">
        <v>62432</v>
      </c>
      <c r="G46" s="38" t="s">
        <v>286</v>
      </c>
      <c r="H46" s="47" t="s">
        <v>192</v>
      </c>
      <c r="I46" s="78">
        <v>760</v>
      </c>
      <c r="J46" s="78">
        <f t="shared" si="0"/>
        <v>30.4</v>
      </c>
      <c r="K46" s="75" t="s">
        <v>368</v>
      </c>
      <c r="L46" s="82">
        <v>0.99</v>
      </c>
      <c r="M46" s="74" t="s">
        <v>372</v>
      </c>
      <c r="N46" s="74" t="s">
        <v>183</v>
      </c>
      <c r="O46" s="48" t="s">
        <v>180</v>
      </c>
    </row>
    <row r="47" spans="1:15" ht="89.25" x14ac:dyDescent="0.25">
      <c r="A47" s="74" t="s">
        <v>373</v>
      </c>
      <c r="B47" s="75" t="s">
        <v>370</v>
      </c>
      <c r="C47" s="76" t="s">
        <v>17</v>
      </c>
      <c r="D47" s="76">
        <v>22</v>
      </c>
      <c r="E47" s="76" t="s">
        <v>294</v>
      </c>
      <c r="F47" s="36">
        <v>137281</v>
      </c>
      <c r="G47" s="38" t="s">
        <v>287</v>
      </c>
      <c r="H47" s="47" t="s">
        <v>192</v>
      </c>
      <c r="I47" s="78">
        <v>2666.25</v>
      </c>
      <c r="J47" s="78">
        <f t="shared" si="0"/>
        <v>121.19318181818181</v>
      </c>
      <c r="K47" s="75" t="s">
        <v>368</v>
      </c>
      <c r="L47" s="82">
        <v>0.99950000000000006</v>
      </c>
      <c r="M47" s="74" t="s">
        <v>374</v>
      </c>
      <c r="N47" s="74" t="s">
        <v>183</v>
      </c>
      <c r="O47" s="48" t="s">
        <v>180</v>
      </c>
    </row>
    <row r="48" spans="1:15" ht="51" x14ac:dyDescent="0.25">
      <c r="A48" s="74" t="s">
        <v>375</v>
      </c>
      <c r="B48" s="9" t="s">
        <v>341</v>
      </c>
      <c r="C48" s="76" t="s">
        <v>8</v>
      </c>
      <c r="D48" s="76">
        <v>9.1999999999999993</v>
      </c>
      <c r="E48" s="76" t="s">
        <v>294</v>
      </c>
      <c r="F48" s="36">
        <v>62245</v>
      </c>
      <c r="G48" s="38" t="s">
        <v>288</v>
      </c>
      <c r="H48" s="47" t="s">
        <v>217</v>
      </c>
      <c r="I48" s="78">
        <v>382.16250000000002</v>
      </c>
      <c r="J48" s="78">
        <f t="shared" si="0"/>
        <v>41.539402173913047</v>
      </c>
      <c r="K48" s="75" t="s">
        <v>383</v>
      </c>
      <c r="L48" s="76" t="s">
        <v>190</v>
      </c>
      <c r="M48" s="74" t="s">
        <v>342</v>
      </c>
      <c r="N48" s="74" t="s">
        <v>173</v>
      </c>
      <c r="O48" s="48" t="s">
        <v>180</v>
      </c>
    </row>
    <row r="49" spans="1:15" ht="51" x14ac:dyDescent="0.25">
      <c r="A49" s="74" t="s">
        <v>384</v>
      </c>
      <c r="B49" s="9" t="s">
        <v>218</v>
      </c>
      <c r="C49" s="76" t="s">
        <v>8</v>
      </c>
      <c r="D49" s="76">
        <v>9.1999999999999993</v>
      </c>
      <c r="E49" s="76" t="s">
        <v>294</v>
      </c>
      <c r="F49" s="36">
        <v>62185</v>
      </c>
      <c r="G49" s="38" t="s">
        <v>289</v>
      </c>
      <c r="H49" s="47" t="s">
        <v>217</v>
      </c>
      <c r="I49" s="78">
        <v>437.5</v>
      </c>
      <c r="J49" s="78">
        <f t="shared" si="0"/>
        <v>47.554347826086961</v>
      </c>
      <c r="K49" s="75" t="s">
        <v>383</v>
      </c>
      <c r="L49" s="76" t="s">
        <v>190</v>
      </c>
      <c r="M49" s="74" t="s">
        <v>385</v>
      </c>
      <c r="N49" s="74" t="s">
        <v>183</v>
      </c>
      <c r="O49" s="48" t="s">
        <v>180</v>
      </c>
    </row>
    <row r="50" spans="1:15" ht="90" thickBot="1" x14ac:dyDescent="0.3">
      <c r="A50" s="84" t="s">
        <v>386</v>
      </c>
      <c r="B50" s="85" t="s">
        <v>387</v>
      </c>
      <c r="C50" s="86" t="s">
        <v>17</v>
      </c>
      <c r="D50" s="86">
        <v>50</v>
      </c>
      <c r="E50" s="86" t="s">
        <v>295</v>
      </c>
      <c r="F50" s="37">
        <v>127773</v>
      </c>
      <c r="G50" s="39" t="s">
        <v>290</v>
      </c>
      <c r="H50" s="87" t="s">
        <v>201</v>
      </c>
      <c r="I50" s="88">
        <v>687.5</v>
      </c>
      <c r="J50" s="88">
        <f t="shared" si="0"/>
        <v>13.75</v>
      </c>
      <c r="K50" s="85" t="s">
        <v>307</v>
      </c>
      <c r="L50" s="89">
        <v>0.995</v>
      </c>
      <c r="M50" s="84" t="s">
        <v>388</v>
      </c>
      <c r="N50" s="84" t="s">
        <v>389</v>
      </c>
      <c r="O50" s="90" t="s">
        <v>180</v>
      </c>
    </row>
  </sheetData>
  <autoFilter ref="A3:O50" xr:uid="{B65024F0-178A-4BF7-B636-4C3F7A5F5E61}">
    <filterColumn colId="5" showButton="0"/>
  </autoFilter>
  <mergeCells count="27">
    <mergeCell ref="O10:O11"/>
    <mergeCell ref="M1:M3"/>
    <mergeCell ref="N1:N3"/>
    <mergeCell ref="O1:O3"/>
    <mergeCell ref="A10:A11"/>
    <mergeCell ref="B10:B11"/>
    <mergeCell ref="C10:C11"/>
    <mergeCell ref="D10:D11"/>
    <mergeCell ref="E10:E11"/>
    <mergeCell ref="F10:F11"/>
    <mergeCell ref="G10:G11"/>
    <mergeCell ref="I10:I11"/>
    <mergeCell ref="J10:J11"/>
    <mergeCell ref="K10:K11"/>
    <mergeCell ref="L10:L11"/>
    <mergeCell ref="M10:M11"/>
    <mergeCell ref="N10:N11"/>
    <mergeCell ref="H1:H3"/>
    <mergeCell ref="I1:I3"/>
    <mergeCell ref="J1:J3"/>
    <mergeCell ref="K1:K3"/>
    <mergeCell ref="L1:L3"/>
    <mergeCell ref="B1:B3"/>
    <mergeCell ref="C1:C3"/>
    <mergeCell ref="D1:D3"/>
    <mergeCell ref="E1:E3"/>
    <mergeCell ref="F1:G3"/>
  </mergeCells>
  <hyperlinks>
    <hyperlink ref="O8" r:id="rId1" xr:uid="{A2E1181C-8328-4E06-82B0-D4FF2DBAE50A}"/>
    <hyperlink ref="O9" r:id="rId2" xr:uid="{7F45DA9F-1410-4D6C-AA32-C675EB16A86B}"/>
    <hyperlink ref="H8" r:id="rId3" xr:uid="{213774A4-047F-4521-9385-1B334DEB3956}"/>
    <hyperlink ref="H9" r:id="rId4" xr:uid="{B4DD96BA-1F87-48C2-8278-0F7D2D725DAA}"/>
    <hyperlink ref="O4:O7" r:id="rId5" display="https://safety.airproducts.com/?ct=es&amp;lo=es " xr:uid="{0B32D062-AC18-4EBD-9C86-1B3ED4DBE8C7}"/>
    <hyperlink ref="H4" r:id="rId6" xr:uid="{7BC32715-9B52-49A2-A6F5-6EF7A7BE44A9}"/>
    <hyperlink ref="H5" r:id="rId7" xr:uid="{6D1FC139-E310-476F-B917-008F767CE897}"/>
    <hyperlink ref="H7" r:id="rId8" xr:uid="{9A1041D3-9455-4EFA-8619-AB0ABC997F46}"/>
    <hyperlink ref="O10" r:id="rId9" xr:uid="{A6A0EF74-3F00-49CB-8FB8-3B62567A3373}"/>
    <hyperlink ref="H10" r:id="rId10" xr:uid="{B7F98944-D9E4-4E1E-A063-51783AEE61DF}"/>
    <hyperlink ref="H12" r:id="rId11" xr:uid="{2BC1DB1D-CFB7-4F26-804A-6B3A3B0C222D}"/>
    <hyperlink ref="O12" r:id="rId12" xr:uid="{22B1856E-496E-4E85-8635-AA0FAD708C8F}"/>
    <hyperlink ref="H15" r:id="rId13" xr:uid="{E5BC95B8-82D9-4346-9544-8C45BDF9D5C5}"/>
    <hyperlink ref="O15" r:id="rId14" xr:uid="{F3BA3258-AD21-48B5-A981-A900B06F1EC1}"/>
    <hyperlink ref="O13" r:id="rId15" xr:uid="{E1BECAAE-98EC-43BB-A17A-786B3F41560C}"/>
    <hyperlink ref="O14" r:id="rId16" xr:uid="{3ABF9510-DE23-4F88-984C-10FD748B604C}"/>
    <hyperlink ref="H6" r:id="rId17" xr:uid="{A69DF94C-5849-4DFB-8A93-0EDEF16F5EBC}"/>
    <hyperlink ref="H16" r:id="rId18" xr:uid="{45B027B8-8E1A-48A7-9AAC-E1F0A332574E}"/>
    <hyperlink ref="O16" r:id="rId19" xr:uid="{054E915B-374B-4B57-B265-57638DAE1147}"/>
    <hyperlink ref="H17" r:id="rId20" xr:uid="{BB0C835F-C6D7-4910-A527-0F3537E7580A}"/>
    <hyperlink ref="O17" r:id="rId21" xr:uid="{BF4B05AB-BF81-46D9-A8C7-D75075915350}"/>
    <hyperlink ref="O18" r:id="rId22" xr:uid="{098AFFE3-E6B0-4F64-A78A-98EBCAAA01AB}"/>
    <hyperlink ref="H19" r:id="rId23" xr:uid="{FE6C5CA7-6C0C-4195-A52C-085EE6D1FC95}"/>
    <hyperlink ref="O19" r:id="rId24" xr:uid="{6EA620A4-B941-4D94-8770-4F20F237C8F6}"/>
    <hyperlink ref="H20" r:id="rId25" xr:uid="{7FC5498F-5B7E-463E-B6AF-B6173E1A370A}"/>
    <hyperlink ref="O20" r:id="rId26" xr:uid="{35E3B53F-5147-4C95-8DA0-B29AE55EB365}"/>
    <hyperlink ref="O21" r:id="rId27" xr:uid="{168F8683-49E0-4C61-B1E3-AA0C0E508752}"/>
    <hyperlink ref="O22" r:id="rId28" xr:uid="{F70688BB-0DFC-4FCF-B3E0-FE9FB1A31D84}"/>
    <hyperlink ref="H22" r:id="rId29" xr:uid="{2379008F-1B5F-4CEC-BA6C-769891AFEA9F}"/>
    <hyperlink ref="O23" r:id="rId30" xr:uid="{50FDB611-0B0B-44DB-9BCD-2DC9F2ABC74E}"/>
    <hyperlink ref="H24" r:id="rId31" xr:uid="{B02240E4-6F9B-430E-BDBF-B4896A059C10}"/>
    <hyperlink ref="O24" r:id="rId32" xr:uid="{068E4CD8-266D-4254-B3DC-A24498A6BD86}"/>
    <hyperlink ref="H25" r:id="rId33" xr:uid="{F42405A1-860D-4E49-A95B-22BB27F9CAF6}"/>
    <hyperlink ref="O25" r:id="rId34" xr:uid="{1F5423D8-5D06-463F-81C3-38BDC33DDB68}"/>
    <hyperlink ref="O26" r:id="rId35" xr:uid="{37B41E67-E444-4BBB-BDE1-526C09B1C502}"/>
    <hyperlink ref="O27" r:id="rId36" xr:uid="{9CD731DB-E53C-47DB-8F27-073A4769B4CA}"/>
    <hyperlink ref="H28" r:id="rId37" xr:uid="{F8F8E09A-162C-46DC-A6CF-913C69AC3298}"/>
    <hyperlink ref="O28" r:id="rId38" xr:uid="{833F4DC8-58E9-4F1C-B946-A27F9B27CE52}"/>
    <hyperlink ref="H29" r:id="rId39" xr:uid="{240E3F69-5688-4B2A-8F20-527AD41FACB5}"/>
    <hyperlink ref="O29" r:id="rId40" xr:uid="{EC7DB864-8B11-4E78-8272-3004A05C032B}"/>
    <hyperlink ref="H30" r:id="rId41" xr:uid="{9CF551A4-58E1-49B3-97D8-A140DD69E9C9}"/>
    <hyperlink ref="O30" r:id="rId42" xr:uid="{07FB4463-3312-4B22-9D9E-CDAA5286AA36}"/>
    <hyperlink ref="H31" r:id="rId43" xr:uid="{BDD06BBD-64FE-4D93-81BD-E54E232BDCFE}"/>
    <hyperlink ref="O31" r:id="rId44" xr:uid="{D3950F7B-B6C4-49A7-B596-3BE5D861E1B5}"/>
    <hyperlink ref="H32" r:id="rId45" xr:uid="{48B19616-BF89-4D62-B3A4-766761BA2056}"/>
    <hyperlink ref="O32" r:id="rId46" xr:uid="{F6BB453A-0EB3-4C66-ACC1-B1C5A68A108B}"/>
    <hyperlink ref="H33" r:id="rId47" xr:uid="{D6723DFE-226A-4F23-B94D-911E89EBABAB}"/>
    <hyperlink ref="H27" r:id="rId48" xr:uid="{5E497F07-7C2E-48C3-9927-0B921231A5BA}"/>
    <hyperlink ref="H26" r:id="rId49" xr:uid="{BFE82B88-FAAD-47CD-8DB6-42738F156C04}"/>
    <hyperlink ref="H18" r:id="rId50" xr:uid="{041CDD8E-8B4D-4A4D-8F11-C5A47FC8DC35}"/>
    <hyperlink ref="O33" r:id="rId51" xr:uid="{B974ACAF-C0E9-483D-B74F-D9AE3D80967E}"/>
    <hyperlink ref="H34" r:id="rId52" xr:uid="{7A4B9B6C-638D-41CF-8C15-BFAF5FDA0280}"/>
    <hyperlink ref="H35" r:id="rId53" xr:uid="{67F3FCCA-BCDF-47F6-A779-44C26935A9C4}"/>
    <hyperlink ref="H38" r:id="rId54" xr:uid="{F20A5004-330E-4ED4-9177-B7B3ACDC0C5E}"/>
    <hyperlink ref="H39" r:id="rId55" xr:uid="{7BAABC9E-EDD1-4325-B0D4-2BF4FAE99984}"/>
    <hyperlink ref="O34" r:id="rId56" xr:uid="{25E8DB14-0871-4A80-AEF0-09F4BC464C67}"/>
    <hyperlink ref="O35" r:id="rId57" xr:uid="{C25FC02F-27C8-4737-A878-5EA06A685C2D}"/>
    <hyperlink ref="H36" r:id="rId58" xr:uid="{5D1CBFB1-7003-4197-A787-AA201755DDC7}"/>
    <hyperlink ref="H37" r:id="rId59" xr:uid="{7070F8CF-6ECD-4F80-B457-5F5A23225DF2}"/>
    <hyperlink ref="O36" r:id="rId60" xr:uid="{CE5B2FC7-39B7-4DE2-8E6C-FEF4E0903F54}"/>
    <hyperlink ref="O37" r:id="rId61" xr:uid="{EBFE6672-6B24-4FB2-AAEE-E46F04ACB32E}"/>
    <hyperlink ref="O38" r:id="rId62" xr:uid="{54BEBAB7-0726-42FD-9837-4D61D40B8247}"/>
    <hyperlink ref="O39" r:id="rId63" xr:uid="{7E4F40C9-528A-4005-8B30-7E2C9409EE3F}"/>
    <hyperlink ref="H40" r:id="rId64" xr:uid="{BFA5ABD2-4811-454C-A439-F69CB6FAFE21}"/>
    <hyperlink ref="O40" r:id="rId65" xr:uid="{84E738CE-D43D-4473-ADFA-82EF174781A4}"/>
    <hyperlink ref="O41" r:id="rId66" xr:uid="{B15703EB-E524-4942-BC7B-C5516F497E98}"/>
    <hyperlink ref="H42" r:id="rId67" xr:uid="{B178C5CB-83E4-451F-A20E-78EABF5B7515}"/>
    <hyperlink ref="H41" r:id="rId68" xr:uid="{60FE0676-B0EA-4D0E-A926-F0DDFB0C45CC}"/>
    <hyperlink ref="O42" r:id="rId69" xr:uid="{FCE4F1B4-A807-4B81-8C47-A839D80FCD30}"/>
    <hyperlink ref="H43" r:id="rId70" xr:uid="{5272AE71-7E1E-4D67-B4A1-BE73BA8916CC}"/>
    <hyperlink ref="O43" r:id="rId71" xr:uid="{A89BBC47-6912-4381-AB16-4440582612E9}"/>
    <hyperlink ref="H44" r:id="rId72" xr:uid="{7D4A03CF-2F55-4935-BED5-7529619DADF6}"/>
    <hyperlink ref="H45" r:id="rId73" xr:uid="{54BEB85A-0983-4BED-9DBB-07955BA92BB8}"/>
    <hyperlink ref="O44" r:id="rId74" xr:uid="{8A75CF61-6259-413A-B172-7BF8804143AF}"/>
    <hyperlink ref="H46" r:id="rId75" xr:uid="{170AE46F-5085-4CB2-87CE-C23E0C17C42C}"/>
    <hyperlink ref="O45" r:id="rId76" xr:uid="{B68AF5E2-ADE1-421F-9A72-E2EDF55B5BE7}"/>
    <hyperlink ref="O46" r:id="rId77" xr:uid="{B2E806FB-07C4-40C2-B0F1-29DB8154683A}"/>
    <hyperlink ref="O47" r:id="rId78" xr:uid="{4F9A719E-57F5-45B8-AC3B-9D23DFC1227B}"/>
    <hyperlink ref="H47" r:id="rId79" xr:uid="{7486C24F-72D6-4D3C-BF95-973B6768232A}"/>
    <hyperlink ref="H48" r:id="rId80" xr:uid="{7BDCA942-DB8E-4A8D-AA93-666A789D8C63}"/>
    <hyperlink ref="H49" r:id="rId81" xr:uid="{7F104D71-683A-4CDB-8BFE-6374D629EDDD}"/>
    <hyperlink ref="O48" r:id="rId82" xr:uid="{8E604776-CFDA-43FC-BBE9-E9935D82FCC7}"/>
    <hyperlink ref="O49" r:id="rId83" xr:uid="{3906271E-F038-45BC-A9F7-4B07CD22DBD6}"/>
    <hyperlink ref="H50" r:id="rId84" xr:uid="{74DDC895-15CB-4E8E-8532-C891EF2B8B71}"/>
    <hyperlink ref="O50" r:id="rId85" xr:uid="{F0061254-643F-42AB-B379-40668926EEB6}"/>
    <hyperlink ref="H21" r:id="rId86" xr:uid="{9FF3AD11-A8FE-4AE9-9B28-F79C3A9C7FB5}"/>
  </hyperlinks>
  <pageMargins left="0.7" right="0.7" top="0.75" bottom="0.75" header="0.3" footer="0.3"/>
  <pageSetup paperSize="9" orientation="portrait" r:id="rId87"/>
  <legacyDrawing r:id="rId8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Original</vt:lpstr>
      <vt:lpstr>Amplitud Catalogo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Mena,Monica</cp:lastModifiedBy>
  <dcterms:created xsi:type="dcterms:W3CDTF">2023-03-06T11:42:41Z</dcterms:created>
  <dcterms:modified xsi:type="dcterms:W3CDTF">2023-05-21T15:53:28Z</dcterms:modified>
</cp:coreProperties>
</file>