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95" yWindow="-135" windowWidth="15150" windowHeight="9345" activeTab="4"/>
  </bookViews>
  <sheets>
    <sheet name="Questions 1" sheetId="13" r:id="rId1"/>
    <sheet name="Question 2" sheetId="22" r:id="rId2"/>
    <sheet name="Question 3" sheetId="14" r:id="rId3"/>
    <sheet name="Question 4" sheetId="15" r:id="rId4"/>
    <sheet name="Questions 5" sheetId="16" r:id="rId5"/>
    <sheet name="Question 6" sheetId="17" r:id="rId6"/>
    <sheet name="Question 7" sheetId="20" r:id="rId7"/>
  </sheets>
  <calcPr calcId="125725"/>
</workbook>
</file>

<file path=xl/calcChain.xml><?xml version="1.0" encoding="utf-8"?>
<calcChain xmlns="http://schemas.openxmlformats.org/spreadsheetml/2006/main">
  <c r="C4" i="22"/>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4" i="1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E6" s="1"/>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4" i="15"/>
  <c r="D4"/>
  <c r="C5"/>
  <c r="D5" s="1"/>
  <c r="C6"/>
  <c r="D6"/>
  <c r="C7"/>
  <c r="D7" s="1"/>
  <c r="C8"/>
  <c r="D8"/>
  <c r="C9"/>
  <c r="D9"/>
  <c r="C10"/>
  <c r="D10"/>
  <c r="C11"/>
  <c r="D11" s="1"/>
  <c r="C12"/>
  <c r="D12"/>
  <c r="C13"/>
  <c r="D13" s="1"/>
  <c r="C14"/>
  <c r="D14"/>
  <c r="C15"/>
  <c r="D15" s="1"/>
  <c r="C16"/>
  <c r="D16" s="1"/>
  <c r="C17"/>
  <c r="D17" s="1"/>
  <c r="C18"/>
  <c r="D18"/>
  <c r="C19"/>
  <c r="D19" s="1"/>
  <c r="C20"/>
  <c r="D20" s="1"/>
  <c r="C21"/>
  <c r="D21" s="1"/>
  <c r="C22"/>
  <c r="D22"/>
  <c r="C23"/>
  <c r="D23" s="1"/>
  <c r="C24"/>
  <c r="D24" s="1"/>
  <c r="C25"/>
  <c r="D25" s="1"/>
  <c r="C26"/>
  <c r="D26"/>
  <c r="C27"/>
  <c r="D27" s="1"/>
  <c r="C28"/>
  <c r="D28" s="1"/>
  <c r="C29"/>
  <c r="D29" s="1"/>
  <c r="C30"/>
  <c r="D30"/>
  <c r="C31"/>
  <c r="D31" s="1"/>
  <c r="C32"/>
  <c r="D32" s="1"/>
  <c r="C33"/>
  <c r="D33" s="1"/>
  <c r="C34"/>
  <c r="D34"/>
  <c r="C35"/>
  <c r="D35" s="1"/>
  <c r="C36"/>
  <c r="D36" s="1"/>
  <c r="C37"/>
  <c r="D37" s="1"/>
  <c r="C38"/>
  <c r="D38"/>
  <c r="C39"/>
  <c r="D39" s="1"/>
  <c r="C40"/>
  <c r="D40" s="1"/>
  <c r="C41"/>
  <c r="D41" s="1"/>
  <c r="C42"/>
  <c r="D42"/>
  <c r="C43"/>
  <c r="D43" s="1"/>
  <c r="C44"/>
  <c r="D44" s="1"/>
  <c r="C45"/>
  <c r="D45" s="1"/>
  <c r="C46"/>
  <c r="D46"/>
  <c r="C47"/>
  <c r="D47" s="1"/>
  <c r="C48"/>
  <c r="D48" s="1"/>
  <c r="C49"/>
  <c r="D49" s="1"/>
  <c r="C50"/>
  <c r="D50"/>
  <c r="C51"/>
  <c r="D51" s="1"/>
  <c r="C52"/>
  <c r="D52" s="1"/>
  <c r="C53"/>
  <c r="D53" s="1"/>
  <c r="C54"/>
  <c r="D54"/>
  <c r="C55"/>
  <c r="D55" s="1"/>
  <c r="C56"/>
  <c r="D56" s="1"/>
  <c r="C57"/>
  <c r="D57" s="1"/>
  <c r="C58"/>
  <c r="D58"/>
  <c r="C59"/>
  <c r="D59" s="1"/>
  <c r="C60"/>
  <c r="D60" s="1"/>
  <c r="C61"/>
  <c r="D61" s="1"/>
  <c r="C62"/>
  <c r="D62"/>
  <c r="C63"/>
  <c r="D63" s="1"/>
  <c r="C64"/>
  <c r="D64" s="1"/>
  <c r="C65"/>
  <c r="D65" s="1"/>
  <c r="C66"/>
  <c r="D66"/>
  <c r="C67"/>
  <c r="D67" s="1"/>
  <c r="C68"/>
  <c r="D68" s="1"/>
  <c r="C69"/>
  <c r="D69" s="1"/>
  <c r="C70"/>
  <c r="D70"/>
  <c r="C71"/>
  <c r="D71" s="1"/>
  <c r="C72"/>
  <c r="D72" s="1"/>
  <c r="C73"/>
  <c r="D73" s="1"/>
  <c r="C74"/>
  <c r="D74"/>
  <c r="C75"/>
  <c r="D75" s="1"/>
  <c r="C76"/>
  <c r="D76" s="1"/>
  <c r="C77"/>
  <c r="D77" s="1"/>
  <c r="C78"/>
  <c r="D78"/>
  <c r="C79"/>
  <c r="D79" s="1"/>
  <c r="C80"/>
  <c r="D80" s="1"/>
  <c r="C81"/>
  <c r="D81" s="1"/>
  <c r="C82"/>
  <c r="D82"/>
  <c r="C83"/>
  <c r="D83" s="1"/>
  <c r="C84"/>
  <c r="D84" s="1"/>
  <c r="C85"/>
  <c r="D85" s="1"/>
  <c r="C86"/>
  <c r="D86"/>
  <c r="C87"/>
  <c r="D87" s="1"/>
  <c r="C88"/>
  <c r="D88" s="1"/>
  <c r="C89"/>
  <c r="D89" s="1"/>
  <c r="C90"/>
  <c r="D90"/>
  <c r="C91"/>
  <c r="D91" s="1"/>
  <c r="C92"/>
  <c r="D92" s="1"/>
  <c r="C93"/>
  <c r="D93" s="1"/>
  <c r="C94"/>
  <c r="D94"/>
  <c r="C95"/>
  <c r="D95" s="1"/>
  <c r="C96"/>
  <c r="D96" s="1"/>
  <c r="C97"/>
  <c r="D97"/>
  <c r="C98"/>
  <c r="D98"/>
  <c r="C99"/>
  <c r="D99" s="1"/>
  <c r="C100"/>
  <c r="D100" s="1"/>
  <c r="C101"/>
  <c r="D101" s="1"/>
  <c r="C102"/>
  <c r="D102"/>
  <c r="C103"/>
  <c r="D103" s="1"/>
  <c r="C104"/>
  <c r="D104"/>
  <c r="C105"/>
  <c r="D105" s="1"/>
  <c r="C106"/>
  <c r="D106" s="1"/>
  <c r="C107"/>
  <c r="D107" s="1"/>
  <c r="C108"/>
  <c r="D108"/>
  <c r="C109"/>
  <c r="D109" s="1"/>
  <c r="C110"/>
  <c r="D110" s="1"/>
  <c r="C111"/>
  <c r="D111" s="1"/>
  <c r="C112"/>
  <c r="D112" s="1"/>
  <c r="C113"/>
  <c r="D113" s="1"/>
  <c r="C114"/>
  <c r="D114"/>
  <c r="C115"/>
  <c r="D115" s="1"/>
  <c r="C116"/>
  <c r="D116"/>
  <c r="C117"/>
  <c r="D117" s="1"/>
  <c r="C118"/>
  <c r="D118" s="1"/>
  <c r="C119"/>
  <c r="D119" s="1"/>
  <c r="C120"/>
  <c r="D120"/>
  <c r="C121"/>
  <c r="D121" s="1"/>
  <c r="C122"/>
  <c r="D122" s="1"/>
  <c r="C123"/>
  <c r="D123" s="1"/>
  <c r="C124"/>
  <c r="D124"/>
  <c r="C125"/>
  <c r="D125" s="1"/>
  <c r="C126"/>
  <c r="D126" s="1"/>
  <c r="C127"/>
  <c r="D127" s="1"/>
  <c r="C128"/>
  <c r="D128" s="1"/>
  <c r="C129"/>
  <c r="D129" s="1"/>
  <c r="C130"/>
  <c r="D130"/>
  <c r="C131"/>
  <c r="D131" s="1"/>
  <c r="C132"/>
  <c r="D132"/>
  <c r="C133"/>
  <c r="D133" s="1"/>
  <c r="C134"/>
  <c r="D134" s="1"/>
  <c r="C135"/>
  <c r="D135" s="1"/>
  <c r="C136"/>
  <c r="D136"/>
  <c r="C137"/>
  <c r="D137" s="1"/>
  <c r="C138"/>
  <c r="D138" s="1"/>
  <c r="C139"/>
  <c r="D139" s="1"/>
  <c r="C140"/>
  <c r="D140"/>
  <c r="C141"/>
  <c r="D141" s="1"/>
  <c r="C142"/>
  <c r="D142" s="1"/>
  <c r="C143"/>
  <c r="D143" s="1"/>
  <c r="C144"/>
  <c r="D144" s="1"/>
  <c r="C145"/>
  <c r="D145" s="1"/>
  <c r="C146"/>
  <c r="D146"/>
  <c r="C147"/>
  <c r="D147" s="1"/>
  <c r="C148"/>
  <c r="D148"/>
  <c r="C149"/>
  <c r="D149" s="1"/>
  <c r="C150"/>
  <c r="D150" s="1"/>
  <c r="C151"/>
  <c r="D151" s="1"/>
  <c r="C152"/>
  <c r="D152"/>
  <c r="C153"/>
  <c r="D153" s="1"/>
  <c r="C154"/>
  <c r="D154" s="1"/>
  <c r="C155"/>
  <c r="D155" s="1"/>
  <c r="C156"/>
  <c r="D156"/>
  <c r="C157"/>
  <c r="D157" s="1"/>
  <c r="C158"/>
  <c r="D158" s="1"/>
  <c r="C159"/>
  <c r="D159" s="1"/>
  <c r="C160"/>
  <c r="D160" s="1"/>
  <c r="C161"/>
  <c r="D161" s="1"/>
  <c r="C162"/>
  <c r="D162"/>
  <c r="C163"/>
  <c r="D163" s="1"/>
  <c r="C164"/>
  <c r="D164"/>
  <c r="C165"/>
  <c r="D165" s="1"/>
  <c r="C166"/>
  <c r="D166" s="1"/>
  <c r="C167"/>
  <c r="D167" s="1"/>
  <c r="C168"/>
  <c r="D168"/>
  <c r="C169"/>
  <c r="D169" s="1"/>
  <c r="C170"/>
  <c r="D170" s="1"/>
  <c r="C171"/>
  <c r="D171" s="1"/>
  <c r="C172"/>
  <c r="D172"/>
  <c r="C173"/>
  <c r="D173" s="1"/>
  <c r="C174"/>
  <c r="D174" s="1"/>
  <c r="C175"/>
  <c r="D175" s="1"/>
  <c r="C176"/>
  <c r="D176" s="1"/>
  <c r="C177"/>
  <c r="D177" s="1"/>
  <c r="C178"/>
  <c r="D178"/>
  <c r="C179"/>
  <c r="D179" s="1"/>
  <c r="C180"/>
  <c r="D180"/>
  <c r="C181"/>
  <c r="D181" s="1"/>
  <c r="C182"/>
  <c r="D182" s="1"/>
  <c r="C183"/>
  <c r="D183" s="1"/>
  <c r="C184"/>
  <c r="D184"/>
  <c r="C185"/>
  <c r="D185" s="1"/>
  <c r="C186"/>
  <c r="D186" s="1"/>
  <c r="C187"/>
  <c r="D187" s="1"/>
  <c r="C188"/>
  <c r="D188"/>
  <c r="C189"/>
  <c r="D189" s="1"/>
  <c r="C190"/>
  <c r="D190" s="1"/>
  <c r="C191"/>
  <c r="D191" s="1"/>
  <c r="C192"/>
  <c r="D192" s="1"/>
  <c r="C193"/>
  <c r="D193" s="1"/>
  <c r="C194"/>
  <c r="D194"/>
  <c r="C195"/>
  <c r="D195" s="1"/>
  <c r="C196"/>
  <c r="D196"/>
  <c r="C197"/>
  <c r="D197" s="1"/>
  <c r="C198"/>
  <c r="D198" s="1"/>
  <c r="C199"/>
  <c r="D199" s="1"/>
  <c r="C200"/>
  <c r="D200"/>
  <c r="C201"/>
  <c r="D201" s="1"/>
  <c r="C202"/>
  <c r="D202" s="1"/>
  <c r="C203"/>
  <c r="D203" s="1"/>
  <c r="C204"/>
  <c r="D204"/>
  <c r="C205"/>
  <c r="D205" s="1"/>
  <c r="C206"/>
  <c r="D206" s="1"/>
  <c r="C207"/>
  <c r="D207" s="1"/>
  <c r="C208"/>
  <c r="D208" s="1"/>
  <c r="C209"/>
  <c r="D209" s="1"/>
  <c r="C210"/>
  <c r="D210"/>
  <c r="C211"/>
  <c r="D211" s="1"/>
  <c r="C212"/>
  <c r="D212"/>
  <c r="C213"/>
  <c r="D213" s="1"/>
  <c r="C214"/>
  <c r="D214" s="1"/>
  <c r="C215"/>
  <c r="D215" s="1"/>
  <c r="C216"/>
  <c r="D216"/>
  <c r="C217"/>
  <c r="D217" s="1"/>
  <c r="C218"/>
  <c r="D218" s="1"/>
  <c r="C219"/>
  <c r="D219" s="1"/>
  <c r="C220"/>
  <c r="D220"/>
  <c r="C221"/>
  <c r="D221" s="1"/>
  <c r="C222"/>
  <c r="D222" s="1"/>
  <c r="C223"/>
  <c r="D223" s="1"/>
  <c r="C224"/>
  <c r="D224" s="1"/>
  <c r="C225"/>
  <c r="D225" s="1"/>
  <c r="C226"/>
  <c r="D226"/>
  <c r="C227"/>
  <c r="D227" s="1"/>
  <c r="C228"/>
  <c r="D228"/>
  <c r="C229"/>
  <c r="D229" s="1"/>
  <c r="C230"/>
  <c r="D230" s="1"/>
  <c r="C231"/>
  <c r="D231" s="1"/>
  <c r="C232"/>
  <c r="D232"/>
  <c r="C233"/>
  <c r="D233" s="1"/>
  <c r="C234"/>
  <c r="D234" s="1"/>
  <c r="C235"/>
  <c r="D235" s="1"/>
  <c r="C236"/>
  <c r="D236"/>
  <c r="C237"/>
  <c r="D237" s="1"/>
  <c r="C238"/>
  <c r="D238" s="1"/>
  <c r="C239"/>
  <c r="D239" s="1"/>
  <c r="C240"/>
  <c r="D240" s="1"/>
  <c r="C241"/>
  <c r="D241" s="1"/>
  <c r="C242"/>
  <c r="D242"/>
  <c r="C243"/>
  <c r="D243" s="1"/>
  <c r="C244"/>
  <c r="D244"/>
  <c r="C245"/>
  <c r="D245" s="1"/>
  <c r="C246"/>
  <c r="D246" s="1"/>
  <c r="C247"/>
  <c r="D247" s="1"/>
  <c r="C248"/>
  <c r="D248"/>
  <c r="C249"/>
  <c r="D249" s="1"/>
  <c r="C250"/>
  <c r="D250" s="1"/>
  <c r="C251"/>
  <c r="D251" s="1"/>
  <c r="C252"/>
  <c r="D252"/>
  <c r="C253"/>
  <c r="D253" s="1"/>
  <c r="C254"/>
  <c r="D254" s="1"/>
  <c r="C255"/>
  <c r="D255" s="1"/>
  <c r="C256"/>
  <c r="D256" s="1"/>
  <c r="C257"/>
  <c r="D257" s="1"/>
  <c r="C258"/>
  <c r="D258"/>
  <c r="C259"/>
  <c r="D259" s="1"/>
  <c r="C260"/>
  <c r="D260"/>
  <c r="C261"/>
  <c r="D261" s="1"/>
  <c r="C262"/>
  <c r="D262" s="1"/>
  <c r="C263"/>
  <c r="D263" s="1"/>
  <c r="C264"/>
  <c r="D264"/>
  <c r="C265"/>
  <c r="D265" s="1"/>
  <c r="C266"/>
  <c r="D266" s="1"/>
  <c r="C267"/>
  <c r="D267" s="1"/>
  <c r="C268"/>
  <c r="D268"/>
  <c r="C269"/>
  <c r="D269" s="1"/>
  <c r="C270"/>
  <c r="D270" s="1"/>
  <c r="C271"/>
  <c r="D271" s="1"/>
  <c r="C272"/>
  <c r="D272" s="1"/>
  <c r="C273"/>
  <c r="D273" s="1"/>
  <c r="C274"/>
  <c r="D274"/>
  <c r="C275"/>
  <c r="D275" s="1"/>
  <c r="C276"/>
  <c r="D276"/>
  <c r="C277"/>
  <c r="D277" s="1"/>
  <c r="C278"/>
  <c r="D278" s="1"/>
  <c r="C279"/>
  <c r="D279" s="1"/>
  <c r="C280"/>
  <c r="D280"/>
  <c r="C281"/>
  <c r="D281" s="1"/>
  <c r="C282"/>
  <c r="D282" s="1"/>
  <c r="C283"/>
  <c r="D283" s="1"/>
  <c r="C284"/>
  <c r="D284"/>
  <c r="C285"/>
  <c r="D285" s="1"/>
  <c r="C286"/>
  <c r="D286" s="1"/>
  <c r="C287"/>
  <c r="D287" s="1"/>
  <c r="C288"/>
  <c r="D288" s="1"/>
  <c r="C289"/>
  <c r="D289" s="1"/>
  <c r="C290"/>
  <c r="D290"/>
  <c r="C291"/>
  <c r="D291" s="1"/>
  <c r="C292"/>
  <c r="D292"/>
  <c r="C293"/>
  <c r="D293" s="1"/>
  <c r="C294"/>
  <c r="D294" s="1"/>
  <c r="C295"/>
  <c r="D295" s="1"/>
  <c r="C296"/>
  <c r="D296"/>
  <c r="C297"/>
  <c r="D297" s="1"/>
  <c r="C298"/>
  <c r="D298" s="1"/>
  <c r="C299"/>
  <c r="D299" s="1"/>
  <c r="C300"/>
  <c r="D300"/>
  <c r="C301"/>
  <c r="D301" s="1"/>
  <c r="C302"/>
  <c r="D302" s="1"/>
  <c r="C303"/>
  <c r="D303" s="1"/>
  <c r="C304"/>
  <c r="D304" s="1"/>
  <c r="C305"/>
  <c r="D305" s="1"/>
  <c r="C306"/>
  <c r="D306"/>
  <c r="C307"/>
  <c r="D307" s="1"/>
  <c r="C308"/>
  <c r="D308"/>
  <c r="C309"/>
  <c r="D309" s="1"/>
  <c r="C310"/>
  <c r="D310" s="1"/>
  <c r="C311"/>
  <c r="D311" s="1"/>
  <c r="C312"/>
  <c r="D312"/>
  <c r="C313"/>
  <c r="D313" s="1"/>
  <c r="C314"/>
  <c r="D314" s="1"/>
  <c r="C315"/>
  <c r="D315" s="1"/>
  <c r="C316"/>
  <c r="D316"/>
  <c r="C317"/>
  <c r="D317" s="1"/>
  <c r="C318"/>
  <c r="D318" s="1"/>
  <c r="C319"/>
  <c r="D319" s="1"/>
  <c r="C320"/>
  <c r="D320" s="1"/>
  <c r="C321"/>
  <c r="D321" s="1"/>
  <c r="C322"/>
  <c r="D322"/>
  <c r="C323"/>
  <c r="D323" s="1"/>
  <c r="C324"/>
  <c r="D324"/>
  <c r="C325"/>
  <c r="D325" s="1"/>
  <c r="C326"/>
  <c r="D326" s="1"/>
  <c r="C327"/>
  <c r="D327" s="1"/>
  <c r="C328"/>
  <c r="D328"/>
  <c r="C329"/>
  <c r="D329" s="1"/>
  <c r="C330"/>
  <c r="D330" s="1"/>
  <c r="C331"/>
  <c r="D331" s="1"/>
  <c r="C332"/>
  <c r="D332"/>
  <c r="C333"/>
  <c r="D333" s="1"/>
  <c r="C334"/>
  <c r="D334" s="1"/>
  <c r="C335"/>
  <c r="D335" s="1"/>
  <c r="C336"/>
  <c r="D336" s="1"/>
  <c r="C337"/>
  <c r="D337" s="1"/>
  <c r="C338"/>
  <c r="D338"/>
  <c r="C339"/>
  <c r="D339" s="1"/>
  <c r="C340"/>
  <c r="D340"/>
  <c r="C341"/>
  <c r="D341" s="1"/>
  <c r="C342"/>
  <c r="D342" s="1"/>
  <c r="C343"/>
  <c r="D343" s="1"/>
  <c r="C344"/>
  <c r="D344"/>
  <c r="C345"/>
  <c r="D345" s="1"/>
  <c r="C346"/>
  <c r="D346" s="1"/>
  <c r="C347"/>
  <c r="D347" s="1"/>
  <c r="C348"/>
  <c r="D348"/>
  <c r="C349"/>
  <c r="D349" s="1"/>
  <c r="C350"/>
  <c r="D350" s="1"/>
  <c r="C351"/>
  <c r="D351" s="1"/>
  <c r="C352"/>
  <c r="D352" s="1"/>
  <c r="C353"/>
  <c r="D353" s="1"/>
  <c r="C354"/>
  <c r="D354"/>
  <c r="C355"/>
  <c r="D355" s="1"/>
  <c r="C356"/>
  <c r="D356"/>
  <c r="C357"/>
  <c r="D357" s="1"/>
  <c r="C358"/>
  <c r="D358" s="1"/>
  <c r="C359"/>
  <c r="D359" s="1"/>
  <c r="C360"/>
  <c r="D360"/>
  <c r="C361"/>
  <c r="D361" s="1"/>
  <c r="C362"/>
  <c r="D362" s="1"/>
  <c r="C363"/>
  <c r="D363" s="1"/>
  <c r="C364"/>
  <c r="D364"/>
  <c r="C365"/>
  <c r="D365" s="1"/>
  <c r="C366"/>
  <c r="D366" s="1"/>
  <c r="C367"/>
  <c r="D367" s="1"/>
  <c r="C368"/>
  <c r="D368" s="1"/>
  <c r="C369"/>
  <c r="D369" s="1"/>
  <c r="C370"/>
  <c r="D370"/>
  <c r="C371"/>
  <c r="D371" s="1"/>
  <c r="C372"/>
  <c r="D372" s="1"/>
  <c r="C373"/>
  <c r="D373" s="1"/>
  <c r="C374"/>
  <c r="D374" s="1"/>
  <c r="C375"/>
  <c r="D375" s="1"/>
  <c r="C376"/>
  <c r="D376" s="1"/>
  <c r="C377"/>
  <c r="D377" s="1"/>
  <c r="C378"/>
  <c r="D378"/>
  <c r="C379"/>
  <c r="D379" s="1"/>
  <c r="C380"/>
  <c r="D380" s="1"/>
  <c r="C381"/>
  <c r="D381" s="1"/>
  <c r="C382"/>
  <c r="D382" s="1"/>
  <c r="C383"/>
  <c r="D383" s="1"/>
  <c r="C384"/>
  <c r="D384"/>
  <c r="C385"/>
  <c r="D385" s="1"/>
  <c r="C386"/>
  <c r="D386"/>
  <c r="C387"/>
  <c r="D387" s="1"/>
  <c r="C388"/>
  <c r="D388" s="1"/>
  <c r="C389"/>
  <c r="D389" s="1"/>
  <c r="C390"/>
  <c r="D390"/>
  <c r="C391"/>
  <c r="D391" s="1"/>
  <c r="C392"/>
  <c r="D392"/>
  <c r="C393"/>
  <c r="D393" s="1"/>
  <c r="C394"/>
  <c r="D394"/>
  <c r="C395"/>
  <c r="D395" s="1"/>
  <c r="C396"/>
  <c r="D396" s="1"/>
  <c r="C397"/>
  <c r="D397" s="1"/>
  <c r="C398"/>
  <c r="D398"/>
  <c r="C399"/>
  <c r="D399" s="1"/>
  <c r="C400"/>
  <c r="D400" s="1"/>
  <c r="C401"/>
  <c r="D401" s="1"/>
  <c r="C402"/>
  <c r="D402"/>
  <c r="C403"/>
  <c r="D403" s="1"/>
  <c r="C404"/>
  <c r="D404" s="1"/>
  <c r="C405"/>
  <c r="D405" s="1"/>
  <c r="C406"/>
  <c r="D406" s="1"/>
  <c r="C407"/>
  <c r="D407" s="1"/>
  <c r="C408"/>
  <c r="D408" s="1"/>
  <c r="C409"/>
  <c r="D409" s="1"/>
  <c r="C410"/>
  <c r="D410"/>
  <c r="C411"/>
  <c r="D411" s="1"/>
  <c r="C412"/>
  <c r="D412" s="1"/>
  <c r="C413"/>
  <c r="D413" s="1"/>
  <c r="C414"/>
  <c r="D414" s="1"/>
  <c r="C415"/>
  <c r="D415" s="1"/>
  <c r="C416"/>
  <c r="D416"/>
  <c r="C417"/>
  <c r="D417" s="1"/>
  <c r="C418"/>
  <c r="D418"/>
  <c r="C419"/>
  <c r="D419" s="1"/>
  <c r="C420"/>
  <c r="D420" s="1"/>
  <c r="C421"/>
  <c r="D421" s="1"/>
  <c r="C422"/>
  <c r="D422"/>
  <c r="C423"/>
  <c r="D423" s="1"/>
  <c r="C424"/>
  <c r="D424"/>
  <c r="C425"/>
  <c r="D425" s="1"/>
  <c r="C426"/>
  <c r="D426"/>
  <c r="C427"/>
  <c r="D427" s="1"/>
  <c r="C428"/>
  <c r="D428" s="1"/>
  <c r="C429"/>
  <c r="D429" s="1"/>
  <c r="C430"/>
  <c r="D430"/>
  <c r="C431"/>
  <c r="D431" s="1"/>
  <c r="C432"/>
  <c r="D432" s="1"/>
  <c r="C433"/>
  <c r="D433" s="1"/>
  <c r="C434"/>
  <c r="D434"/>
  <c r="C435"/>
  <c r="D435" s="1"/>
  <c r="C436"/>
  <c r="D436" s="1"/>
  <c r="C437"/>
  <c r="D437" s="1"/>
  <c r="C438"/>
  <c r="D438" s="1"/>
  <c r="C439"/>
  <c r="D439" s="1"/>
  <c r="C440"/>
  <c r="D440" s="1"/>
  <c r="C441"/>
  <c r="D441" s="1"/>
  <c r="C442"/>
  <c r="D442"/>
  <c r="C443"/>
  <c r="D443" s="1"/>
  <c r="C444"/>
  <c r="D444" s="1"/>
  <c r="C445"/>
  <c r="D445" s="1"/>
  <c r="C446"/>
  <c r="D446" s="1"/>
  <c r="C447"/>
  <c r="D447" s="1"/>
  <c r="C448"/>
  <c r="D448"/>
  <c r="C449"/>
  <c r="D449" s="1"/>
  <c r="C450"/>
  <c r="D450"/>
  <c r="C451"/>
  <c r="D451" s="1"/>
  <c r="C452"/>
  <c r="D452" s="1"/>
  <c r="C453"/>
  <c r="D453" s="1"/>
  <c r="C454"/>
  <c r="D454"/>
  <c r="C455"/>
  <c r="D455" s="1"/>
  <c r="C456"/>
  <c r="D456"/>
  <c r="C457"/>
  <c r="D457" s="1"/>
  <c r="C458"/>
  <c r="D458"/>
  <c r="C459"/>
  <c r="D459" s="1"/>
  <c r="C460"/>
  <c r="D460" s="1"/>
  <c r="C461"/>
  <c r="D461" s="1"/>
  <c r="C462"/>
  <c r="D462"/>
  <c r="C463"/>
  <c r="D463" s="1"/>
  <c r="C464"/>
  <c r="D464" s="1"/>
  <c r="C465"/>
  <c r="D465" s="1"/>
  <c r="C466"/>
  <c r="D466"/>
  <c r="C467"/>
  <c r="D467" s="1"/>
  <c r="C468"/>
  <c r="D468" s="1"/>
  <c r="C469"/>
  <c r="D469" s="1"/>
  <c r="C470"/>
  <c r="D470" s="1"/>
  <c r="C471"/>
  <c r="D471" s="1"/>
  <c r="C472"/>
  <c r="D472" s="1"/>
  <c r="C473"/>
  <c r="D473" s="1"/>
  <c r="C474"/>
  <c r="D474"/>
  <c r="C475"/>
  <c r="D475" s="1"/>
  <c r="C476"/>
  <c r="D476" s="1"/>
  <c r="C477"/>
  <c r="D477" s="1"/>
  <c r="C478"/>
  <c r="D478" s="1"/>
  <c r="C479"/>
  <c r="D479" s="1"/>
  <c r="C480"/>
  <c r="D480"/>
  <c r="C481"/>
  <c r="D481" s="1"/>
  <c r="C482"/>
  <c r="D482"/>
  <c r="C483"/>
  <c r="D483" s="1"/>
  <c r="C484"/>
  <c r="D484" s="1"/>
  <c r="C485"/>
  <c r="D485" s="1"/>
  <c r="C486"/>
  <c r="D486"/>
  <c r="C487"/>
  <c r="D487" s="1"/>
  <c r="C488"/>
  <c r="D488"/>
  <c r="C489"/>
  <c r="D489" s="1"/>
  <c r="C490"/>
  <c r="D490"/>
  <c r="C491"/>
  <c r="D491" s="1"/>
  <c r="C492"/>
  <c r="D492" s="1"/>
  <c r="C493"/>
  <c r="D493" s="1"/>
  <c r="C494"/>
  <c r="D494"/>
  <c r="C495"/>
  <c r="D495" s="1"/>
  <c r="C496"/>
  <c r="D496" s="1"/>
  <c r="C497"/>
  <c r="D497" s="1"/>
  <c r="C498"/>
  <c r="D498"/>
  <c r="C499"/>
  <c r="D499" s="1"/>
  <c r="C500"/>
  <c r="D500" s="1"/>
  <c r="C501"/>
  <c r="D501" s="1"/>
  <c r="C502"/>
  <c r="D502" s="1"/>
  <c r="C503"/>
  <c r="D503" s="1"/>
  <c r="C504"/>
  <c r="D504" s="1"/>
  <c r="C505"/>
  <c r="D505" s="1"/>
  <c r="C506"/>
  <c r="D506"/>
  <c r="C507"/>
  <c r="D507" s="1"/>
  <c r="C508"/>
  <c r="D508" s="1"/>
  <c r="C509"/>
  <c r="D509" s="1"/>
  <c r="C510"/>
  <c r="D510" s="1"/>
  <c r="C511"/>
  <c r="D511" s="1"/>
  <c r="C512"/>
  <c r="D512"/>
  <c r="C513"/>
  <c r="D513" s="1"/>
  <c r="C514"/>
  <c r="D514"/>
  <c r="C515"/>
  <c r="D515" s="1"/>
  <c r="C516"/>
  <c r="D516" s="1"/>
  <c r="C517"/>
  <c r="D517" s="1"/>
  <c r="C518"/>
  <c r="D518"/>
  <c r="C519"/>
  <c r="D519" s="1"/>
  <c r="C520"/>
  <c r="D520"/>
  <c r="C521"/>
  <c r="D521" s="1"/>
  <c r="C522"/>
  <c r="D522"/>
  <c r="C523"/>
  <c r="D523" s="1"/>
  <c r="C524"/>
  <c r="D524" s="1"/>
  <c r="C525"/>
  <c r="D525" s="1"/>
  <c r="C526"/>
  <c r="D526"/>
  <c r="C527"/>
  <c r="D527" s="1"/>
  <c r="C528"/>
  <c r="D528" s="1"/>
  <c r="C529"/>
  <c r="D529" s="1"/>
  <c r="C530"/>
  <c r="D530"/>
  <c r="C531"/>
  <c r="D531" s="1"/>
  <c r="C532"/>
  <c r="D532" s="1"/>
  <c r="C533"/>
  <c r="D533" s="1"/>
  <c r="C534"/>
  <c r="D534" s="1"/>
  <c r="C535"/>
  <c r="D535" s="1"/>
  <c r="C536"/>
  <c r="D536" s="1"/>
  <c r="C537"/>
  <c r="D537" s="1"/>
  <c r="C538"/>
  <c r="D538"/>
  <c r="C539"/>
  <c r="D539" s="1"/>
  <c r="C540"/>
  <c r="D540" s="1"/>
  <c r="C541"/>
  <c r="D541" s="1"/>
  <c r="C542"/>
  <c r="D542" s="1"/>
  <c r="C543"/>
  <c r="D543" s="1"/>
  <c r="C544"/>
  <c r="D544"/>
  <c r="C545"/>
  <c r="D545" s="1"/>
  <c r="C546"/>
  <c r="D546"/>
  <c r="C547"/>
  <c r="D547" s="1"/>
  <c r="C548"/>
  <c r="D548" s="1"/>
  <c r="C549"/>
  <c r="D549" s="1"/>
  <c r="C550"/>
  <c r="D550"/>
  <c r="C551"/>
  <c r="D551" s="1"/>
  <c r="C552"/>
  <c r="D552"/>
  <c r="C553"/>
  <c r="D553" s="1"/>
  <c r="C554"/>
  <c r="D554"/>
  <c r="C555"/>
  <c r="D555" s="1"/>
  <c r="C556"/>
  <c r="D556" s="1"/>
  <c r="C557"/>
  <c r="D557" s="1"/>
  <c r="C558"/>
  <c r="D558"/>
  <c r="C559"/>
  <c r="D559" s="1"/>
  <c r="C560"/>
  <c r="D560" s="1"/>
  <c r="C561"/>
  <c r="D561" s="1"/>
  <c r="C562"/>
  <c r="D562"/>
  <c r="C563"/>
  <c r="D563" s="1"/>
  <c r="C564"/>
  <c r="D564" s="1"/>
  <c r="C565"/>
  <c r="D565" s="1"/>
  <c r="C566"/>
  <c r="D566" s="1"/>
  <c r="C567"/>
  <c r="D567" s="1"/>
  <c r="C568"/>
  <c r="D568" s="1"/>
  <c r="C569"/>
  <c r="D569" s="1"/>
  <c r="C570"/>
  <c r="D570"/>
  <c r="C571"/>
  <c r="D571" s="1"/>
  <c r="C572"/>
  <c r="D572" s="1"/>
  <c r="C573"/>
  <c r="D573" s="1"/>
  <c r="C574"/>
  <c r="D574" s="1"/>
  <c r="C575"/>
  <c r="D575" s="1"/>
  <c r="C576"/>
  <c r="D576"/>
  <c r="C577"/>
  <c r="D577" s="1"/>
  <c r="C578"/>
  <c r="D578"/>
  <c r="C579"/>
  <c r="D579" s="1"/>
  <c r="C580"/>
  <c r="D580" s="1"/>
  <c r="C581"/>
  <c r="D581" s="1"/>
  <c r="C582"/>
  <c r="D582"/>
  <c r="C583"/>
  <c r="D583" s="1"/>
  <c r="C584"/>
  <c r="D584"/>
  <c r="C585"/>
  <c r="D585" s="1"/>
  <c r="C586"/>
  <c r="D586"/>
  <c r="C587"/>
  <c r="D587" s="1"/>
  <c r="C588"/>
  <c r="D588" s="1"/>
  <c r="C589"/>
  <c r="D589" s="1"/>
  <c r="C590"/>
  <c r="D590"/>
  <c r="C591"/>
  <c r="D591" s="1"/>
  <c r="C592"/>
  <c r="D592" s="1"/>
  <c r="C593"/>
  <c r="D593" s="1"/>
  <c r="C594"/>
  <c r="D594"/>
  <c r="C595"/>
  <c r="D595" s="1"/>
  <c r="C596"/>
  <c r="D596" s="1"/>
  <c r="C597"/>
  <c r="D597" s="1"/>
  <c r="C598"/>
  <c r="D598" s="1"/>
  <c r="C599"/>
  <c r="D599" s="1"/>
  <c r="C600"/>
  <c r="D600" s="1"/>
  <c r="C601"/>
  <c r="D601" s="1"/>
  <c r="C602"/>
  <c r="D602"/>
  <c r="C603"/>
  <c r="D603" s="1"/>
  <c r="C604"/>
  <c r="D604" s="1"/>
  <c r="C605"/>
  <c r="D605" s="1"/>
  <c r="C606"/>
  <c r="D606" s="1"/>
  <c r="C607"/>
  <c r="D607" s="1"/>
  <c r="C608"/>
  <c r="D608"/>
  <c r="C609"/>
  <c r="D609" s="1"/>
  <c r="C610"/>
  <c r="D610"/>
  <c r="C611"/>
  <c r="D611" s="1"/>
  <c r="C612"/>
  <c r="D612" s="1"/>
  <c r="C613"/>
  <c r="D613" s="1"/>
  <c r="C614"/>
  <c r="D614"/>
  <c r="C615"/>
  <c r="D615" s="1"/>
  <c r="C616"/>
  <c r="D616"/>
  <c r="C617"/>
  <c r="D617" s="1"/>
  <c r="C618"/>
  <c r="D618"/>
  <c r="C619"/>
  <c r="D619" s="1"/>
  <c r="C620"/>
  <c r="D620" s="1"/>
  <c r="C621"/>
  <c r="D621" s="1"/>
  <c r="C622"/>
  <c r="D622"/>
  <c r="C623"/>
  <c r="D623" s="1"/>
  <c r="C624"/>
  <c r="D624" s="1"/>
  <c r="C625"/>
  <c r="D625" s="1"/>
  <c r="C626"/>
  <c r="D626"/>
  <c r="C627"/>
  <c r="D627" s="1"/>
  <c r="C628"/>
  <c r="D628" s="1"/>
  <c r="C629"/>
  <c r="D629" s="1"/>
  <c r="C630"/>
  <c r="D630" s="1"/>
  <c r="C631"/>
  <c r="D631" s="1"/>
  <c r="C632"/>
  <c r="D632" s="1"/>
  <c r="C633"/>
  <c r="D633" s="1"/>
  <c r="C634"/>
  <c r="D634"/>
  <c r="C635"/>
  <c r="D635" s="1"/>
  <c r="C636"/>
  <c r="D636" s="1"/>
  <c r="C637"/>
  <c r="D637" s="1"/>
  <c r="C638"/>
  <c r="D638" s="1"/>
  <c r="C639"/>
  <c r="D639" s="1"/>
  <c r="C640"/>
  <c r="D640"/>
  <c r="C641"/>
  <c r="D641" s="1"/>
  <c r="C642"/>
  <c r="D642"/>
  <c r="C643"/>
  <c r="D643" s="1"/>
  <c r="C644"/>
  <c r="D644" s="1"/>
  <c r="C645"/>
  <c r="D645" s="1"/>
  <c r="C646"/>
  <c r="D646"/>
  <c r="C647"/>
  <c r="D647" s="1"/>
  <c r="C648"/>
  <c r="D648"/>
  <c r="C649"/>
  <c r="D649" s="1"/>
  <c r="C650"/>
  <c r="D650"/>
  <c r="C651"/>
  <c r="D651" s="1"/>
  <c r="C652"/>
  <c r="D652" s="1"/>
  <c r="C653"/>
  <c r="D653" s="1"/>
  <c r="C654"/>
  <c r="D654"/>
  <c r="C655"/>
  <c r="D655" s="1"/>
  <c r="C656"/>
  <c r="D656" s="1"/>
  <c r="C657"/>
  <c r="D657" s="1"/>
  <c r="C658"/>
  <c r="D658"/>
  <c r="C659"/>
  <c r="D659" s="1"/>
  <c r="C660"/>
  <c r="D660" s="1"/>
  <c r="C661"/>
  <c r="D661" s="1"/>
  <c r="C662"/>
  <c r="D662" s="1"/>
  <c r="C663"/>
  <c r="D663" s="1"/>
  <c r="C664"/>
  <c r="D664" s="1"/>
  <c r="C665"/>
  <c r="D665" s="1"/>
  <c r="C666"/>
  <c r="D666"/>
  <c r="C667"/>
  <c r="D667" s="1"/>
  <c r="C668"/>
  <c r="D668" s="1"/>
  <c r="C669"/>
  <c r="D669" s="1"/>
  <c r="C670"/>
  <c r="D670" s="1"/>
  <c r="C671"/>
  <c r="D671" s="1"/>
  <c r="C672"/>
  <c r="D672"/>
  <c r="C673"/>
  <c r="D673" s="1"/>
  <c r="C674"/>
  <c r="D674"/>
  <c r="C675"/>
  <c r="D675" s="1"/>
  <c r="C676"/>
  <c r="D676" s="1"/>
  <c r="C677"/>
  <c r="D677" s="1"/>
  <c r="C678"/>
  <c r="D678"/>
  <c r="C679"/>
  <c r="D679" s="1"/>
  <c r="C680"/>
  <c r="D680"/>
  <c r="C681"/>
  <c r="D681" s="1"/>
  <c r="C682"/>
  <c r="D682"/>
  <c r="C683"/>
  <c r="D683" s="1"/>
  <c r="C684"/>
  <c r="D684" s="1"/>
  <c r="C685"/>
  <c r="D685" s="1"/>
  <c r="C686"/>
  <c r="D686"/>
  <c r="C687"/>
  <c r="D687" s="1"/>
  <c r="C688"/>
  <c r="D688" s="1"/>
  <c r="C689"/>
  <c r="D689" s="1"/>
  <c r="C690"/>
  <c r="D690"/>
  <c r="C691"/>
  <c r="D691" s="1"/>
  <c r="C692"/>
  <c r="D692" s="1"/>
  <c r="C693"/>
  <c r="D693" s="1"/>
  <c r="C694"/>
  <c r="D694" s="1"/>
  <c r="C695"/>
  <c r="D695" s="1"/>
  <c r="C696"/>
  <c r="D696" s="1"/>
  <c r="C697"/>
  <c r="D697" s="1"/>
  <c r="C698"/>
  <c r="D698"/>
  <c r="C699"/>
  <c r="D699" s="1"/>
  <c r="C700"/>
  <c r="D700" s="1"/>
  <c r="C701"/>
  <c r="D701" s="1"/>
  <c r="C702"/>
  <c r="D702" s="1"/>
  <c r="C703"/>
  <c r="D703" s="1"/>
  <c r="C704"/>
  <c r="D704"/>
  <c r="C705"/>
  <c r="D705" s="1"/>
  <c r="C706"/>
  <c r="D706"/>
  <c r="C707"/>
  <c r="D707" s="1"/>
  <c r="C708"/>
  <c r="D708" s="1"/>
  <c r="C709"/>
  <c r="D709" s="1"/>
  <c r="C710"/>
  <c r="D710"/>
  <c r="C711"/>
  <c r="D711" s="1"/>
  <c r="C712"/>
  <c r="D712"/>
  <c r="C713"/>
  <c r="D713" s="1"/>
  <c r="C714"/>
  <c r="D714"/>
  <c r="C715"/>
  <c r="D715" s="1"/>
  <c r="C716"/>
  <c r="D716" s="1"/>
  <c r="C717"/>
  <c r="D717" s="1"/>
  <c r="C718"/>
  <c r="D718"/>
  <c r="C719"/>
  <c r="D719" s="1"/>
  <c r="C720"/>
  <c r="D720" s="1"/>
  <c r="C721"/>
  <c r="D721" s="1"/>
  <c r="C722"/>
  <c r="D722"/>
  <c r="C723"/>
  <c r="D723" s="1"/>
  <c r="C724"/>
  <c r="D724" s="1"/>
  <c r="C725"/>
  <c r="D725" s="1"/>
  <c r="C726"/>
  <c r="D726" s="1"/>
  <c r="C727"/>
  <c r="D727" s="1"/>
  <c r="C728"/>
  <c r="D728" s="1"/>
  <c r="C729"/>
  <c r="D729" s="1"/>
  <c r="C730"/>
  <c r="D730"/>
  <c r="C731"/>
  <c r="D731" s="1"/>
  <c r="C732"/>
  <c r="D732" s="1"/>
  <c r="C733"/>
  <c r="D733" s="1"/>
  <c r="C734"/>
  <c r="D734" s="1"/>
  <c r="C735"/>
  <c r="D735" s="1"/>
  <c r="C736"/>
  <c r="D736"/>
  <c r="C737"/>
  <c r="D737" s="1"/>
  <c r="C738"/>
  <c r="D738"/>
  <c r="C739"/>
  <c r="D739" s="1"/>
  <c r="C740"/>
  <c r="D740" s="1"/>
  <c r="C741"/>
  <c r="D741" s="1"/>
  <c r="C742"/>
  <c r="D742"/>
  <c r="C743"/>
  <c r="D743" s="1"/>
  <c r="C744"/>
  <c r="D744"/>
  <c r="C745"/>
  <c r="D745" s="1"/>
  <c r="C746"/>
  <c r="D746"/>
  <c r="C747"/>
  <c r="D747" s="1"/>
  <c r="C748"/>
  <c r="D748" s="1"/>
  <c r="C749"/>
  <c r="D749" s="1"/>
  <c r="C750"/>
  <c r="D750"/>
  <c r="C751"/>
  <c r="D751" s="1"/>
  <c r="C752"/>
  <c r="D752" s="1"/>
  <c r="C753"/>
  <c r="D753" s="1"/>
  <c r="C754"/>
  <c r="D754"/>
  <c r="C755"/>
  <c r="D755" s="1"/>
  <c r="C756"/>
  <c r="D756" s="1"/>
  <c r="C757"/>
  <c r="D757" s="1"/>
  <c r="C758"/>
  <c r="D758" s="1"/>
  <c r="C759"/>
  <c r="D759" s="1"/>
  <c r="C760"/>
  <c r="D760" s="1"/>
  <c r="C761"/>
  <c r="D761" s="1"/>
  <c r="C762"/>
  <c r="D762"/>
  <c r="C763"/>
  <c r="D763" s="1"/>
  <c r="C764"/>
  <c r="D764" s="1"/>
  <c r="C765"/>
  <c r="D765" s="1"/>
  <c r="C766"/>
  <c r="D766" s="1"/>
  <c r="C767"/>
  <c r="D767" s="1"/>
  <c r="C768"/>
  <c r="D768"/>
  <c r="C769"/>
  <c r="D769" s="1"/>
  <c r="C770"/>
  <c r="D770"/>
  <c r="C771"/>
  <c r="D771" s="1"/>
  <c r="C772"/>
  <c r="D772" s="1"/>
  <c r="C773"/>
  <c r="D773" s="1"/>
  <c r="C774"/>
  <c r="D774"/>
  <c r="C775"/>
  <c r="D775" s="1"/>
  <c r="C776"/>
  <c r="D776"/>
  <c r="C777"/>
  <c r="D777" s="1"/>
  <c r="C778"/>
  <c r="D778"/>
  <c r="C779"/>
  <c r="D779" s="1"/>
  <c r="C780"/>
  <c r="D780" s="1"/>
  <c r="C781"/>
  <c r="D781" s="1"/>
  <c r="C782"/>
  <c r="D782"/>
  <c r="C783"/>
  <c r="D783" s="1"/>
  <c r="C784"/>
  <c r="D784" s="1"/>
  <c r="C785"/>
  <c r="D785" s="1"/>
  <c r="C786"/>
  <c r="D786"/>
  <c r="C787"/>
  <c r="D787" s="1"/>
  <c r="C788"/>
  <c r="D788" s="1"/>
  <c r="C789"/>
  <c r="D789" s="1"/>
  <c r="C790"/>
  <c r="D790" s="1"/>
  <c r="C791"/>
  <c r="D791" s="1"/>
  <c r="C792"/>
  <c r="D792" s="1"/>
  <c r="C793"/>
  <c r="D793" s="1"/>
  <c r="C794"/>
  <c r="D794"/>
  <c r="C795"/>
  <c r="D795" s="1"/>
  <c r="C796"/>
  <c r="D796" s="1"/>
  <c r="C797"/>
  <c r="D797" s="1"/>
  <c r="C798"/>
  <c r="D798" s="1"/>
  <c r="C799"/>
  <c r="D799" s="1"/>
  <c r="C800"/>
  <c r="D800"/>
  <c r="C801"/>
  <c r="D801" s="1"/>
  <c r="C802"/>
  <c r="D802"/>
  <c r="C803"/>
  <c r="D803" s="1"/>
  <c r="C804"/>
  <c r="D804" s="1"/>
  <c r="C805"/>
  <c r="D805" s="1"/>
  <c r="C806"/>
  <c r="D806"/>
  <c r="C807"/>
  <c r="D807" s="1"/>
  <c r="C808"/>
  <c r="D808"/>
  <c r="C809"/>
  <c r="D809" s="1"/>
  <c r="C810"/>
  <c r="D810"/>
  <c r="C811"/>
  <c r="D811" s="1"/>
  <c r="C812"/>
  <c r="D812" s="1"/>
  <c r="C813"/>
  <c r="D813" s="1"/>
  <c r="C814"/>
  <c r="D814"/>
  <c r="C815"/>
  <c r="D815" s="1"/>
  <c r="C816"/>
  <c r="D816" s="1"/>
  <c r="C817"/>
  <c r="D817" s="1"/>
  <c r="C818"/>
  <c r="D818"/>
  <c r="C819"/>
  <c r="D819" s="1"/>
  <c r="C820"/>
  <c r="D820" s="1"/>
  <c r="C821"/>
  <c r="D821" s="1"/>
  <c r="C822"/>
  <c r="D822" s="1"/>
  <c r="C823"/>
  <c r="D823" s="1"/>
  <c r="C824"/>
  <c r="D824" s="1"/>
  <c r="C825"/>
  <c r="D825" s="1"/>
  <c r="C826"/>
  <c r="D826"/>
  <c r="C827"/>
  <c r="D827" s="1"/>
  <c r="C828"/>
  <c r="D828" s="1"/>
  <c r="C829"/>
  <c r="D829" s="1"/>
  <c r="C830"/>
  <c r="D830" s="1"/>
  <c r="C831"/>
  <c r="D831" s="1"/>
  <c r="C832"/>
  <c r="D832"/>
  <c r="C833"/>
  <c r="D833" s="1"/>
  <c r="C834"/>
  <c r="D834"/>
  <c r="C835"/>
  <c r="D835" s="1"/>
  <c r="C836"/>
  <c r="D836" s="1"/>
  <c r="C837"/>
  <c r="D837" s="1"/>
  <c r="C838"/>
  <c r="D838"/>
  <c r="C839"/>
  <c r="D839" s="1"/>
  <c r="C840"/>
  <c r="D840"/>
  <c r="C841"/>
  <c r="D841" s="1"/>
  <c r="C842"/>
  <c r="D842"/>
  <c r="C843"/>
  <c r="D843" s="1"/>
  <c r="C844"/>
  <c r="D844" s="1"/>
  <c r="C845"/>
  <c r="D845" s="1"/>
  <c r="C846"/>
  <c r="D846"/>
  <c r="C847"/>
  <c r="D847" s="1"/>
  <c r="C848"/>
  <c r="D848" s="1"/>
  <c r="C849"/>
  <c r="D849" s="1"/>
  <c r="C850"/>
  <c r="D850"/>
  <c r="C851"/>
  <c r="D851" s="1"/>
  <c r="C852"/>
  <c r="D852" s="1"/>
  <c r="C853"/>
  <c r="D853" s="1"/>
  <c r="C854"/>
  <c r="D854" s="1"/>
  <c r="C855"/>
  <c r="D855" s="1"/>
  <c r="C856"/>
  <c r="D856" s="1"/>
  <c r="C857"/>
  <c r="D857" s="1"/>
  <c r="C858"/>
  <c r="D858"/>
  <c r="C859"/>
  <c r="D859" s="1"/>
  <c r="C860"/>
  <c r="D860" s="1"/>
  <c r="C861"/>
  <c r="D861" s="1"/>
  <c r="C862"/>
  <c r="D862" s="1"/>
  <c r="C863"/>
  <c r="D863" s="1"/>
  <c r="C864"/>
  <c r="D864"/>
  <c r="C865"/>
  <c r="D865" s="1"/>
  <c r="C866"/>
  <c r="D866"/>
  <c r="C867"/>
  <c r="D867" s="1"/>
  <c r="C868"/>
  <c r="D868" s="1"/>
  <c r="C869"/>
  <c r="D869" s="1"/>
  <c r="C870"/>
  <c r="D870"/>
  <c r="C871"/>
  <c r="D871" s="1"/>
  <c r="C872"/>
  <c r="D872"/>
  <c r="C873"/>
  <c r="D873" s="1"/>
  <c r="C874"/>
  <c r="D874"/>
  <c r="C875"/>
  <c r="D875" s="1"/>
  <c r="C876"/>
  <c r="D876" s="1"/>
  <c r="C877"/>
  <c r="D877" s="1"/>
  <c r="C878"/>
  <c r="D878"/>
  <c r="C879"/>
  <c r="D879" s="1"/>
  <c r="C880"/>
  <c r="D880" s="1"/>
  <c r="C881"/>
  <c r="D881" s="1"/>
  <c r="C882"/>
  <c r="D882"/>
  <c r="C883"/>
  <c r="D883" s="1"/>
  <c r="C884"/>
  <c r="D884" s="1"/>
  <c r="C885"/>
  <c r="D885"/>
  <c r="C886"/>
  <c r="D886" s="1"/>
  <c r="C887"/>
  <c r="D887" s="1"/>
  <c r="C888"/>
  <c r="D888" s="1"/>
  <c r="C889"/>
  <c r="D889"/>
  <c r="C890"/>
  <c r="D890" s="1"/>
  <c r="C891"/>
  <c r="D891" s="1"/>
  <c r="C892"/>
  <c r="D892" s="1"/>
  <c r="C893"/>
  <c r="D893" s="1"/>
  <c r="C894"/>
  <c r="D894" s="1"/>
  <c r="C895"/>
  <c r="D895"/>
  <c r="C896"/>
  <c r="D896" s="1"/>
  <c r="C897"/>
  <c r="D897"/>
  <c r="C898"/>
  <c r="D898" s="1"/>
  <c r="C899"/>
  <c r="D899" s="1"/>
  <c r="C900"/>
  <c r="D900" s="1"/>
  <c r="C901"/>
  <c r="D901"/>
  <c r="C902"/>
  <c r="D902" s="1"/>
  <c r="C903"/>
  <c r="D903" s="1"/>
  <c r="C904"/>
  <c r="D904" s="1"/>
  <c r="C905"/>
  <c r="D905"/>
  <c r="C906"/>
  <c r="D906" s="1"/>
  <c r="C907"/>
  <c r="D907" s="1"/>
  <c r="C908"/>
  <c r="D908" s="1"/>
  <c r="C909"/>
  <c r="D909" s="1"/>
  <c r="C910"/>
  <c r="D910" s="1"/>
  <c r="C911"/>
  <c r="D911"/>
  <c r="C912"/>
  <c r="D912" s="1"/>
  <c r="C913"/>
  <c r="D913"/>
  <c r="C914"/>
  <c r="D914" s="1"/>
  <c r="C915"/>
  <c r="D915" s="1"/>
  <c r="C916"/>
  <c r="D916" s="1"/>
  <c r="C917"/>
  <c r="D917"/>
  <c r="C918"/>
  <c r="D918" s="1"/>
  <c r="C919"/>
  <c r="D919" s="1"/>
  <c r="C920"/>
  <c r="D920" s="1"/>
  <c r="C921"/>
  <c r="D921"/>
  <c r="C922"/>
  <c r="D922" s="1"/>
  <c r="C923"/>
  <c r="D923" s="1"/>
  <c r="C924"/>
  <c r="D924" s="1"/>
  <c r="C925"/>
  <c r="D925" s="1"/>
  <c r="C926"/>
  <c r="D926" s="1"/>
  <c r="C927"/>
  <c r="D927"/>
  <c r="C928"/>
  <c r="D928" s="1"/>
  <c r="C929"/>
  <c r="D929"/>
  <c r="C930"/>
  <c r="D930" s="1"/>
  <c r="C931"/>
  <c r="D931" s="1"/>
  <c r="C932"/>
  <c r="D932" s="1"/>
  <c r="C933"/>
  <c r="D933"/>
  <c r="C934"/>
  <c r="D934" s="1"/>
  <c r="C935"/>
  <c r="D935" s="1"/>
  <c r="C936"/>
  <c r="D936" s="1"/>
  <c r="C937"/>
  <c r="D937"/>
  <c r="C938"/>
  <c r="D938" s="1"/>
  <c r="C939"/>
  <c r="D939" s="1"/>
  <c r="C940"/>
  <c r="D940" s="1"/>
  <c r="C941"/>
  <c r="D941" s="1"/>
  <c r="C942"/>
  <c r="D942" s="1"/>
  <c r="C943"/>
  <c r="D943"/>
  <c r="C944"/>
  <c r="D944" s="1"/>
  <c r="C945"/>
  <c r="D945"/>
  <c r="C946"/>
  <c r="D946" s="1"/>
  <c r="C947"/>
  <c r="D947" s="1"/>
  <c r="C948"/>
  <c r="D948" s="1"/>
  <c r="C949"/>
  <c r="D949"/>
  <c r="C950"/>
  <c r="D950" s="1"/>
  <c r="C951"/>
  <c r="D951" s="1"/>
  <c r="C952"/>
  <c r="D952" s="1"/>
  <c r="C953"/>
  <c r="D953"/>
  <c r="C954"/>
  <c r="D954" s="1"/>
  <c r="C955"/>
  <c r="D955" s="1"/>
  <c r="C956"/>
  <c r="D956" s="1"/>
  <c r="C957"/>
  <c r="D957" s="1"/>
  <c r="C958"/>
  <c r="D958" s="1"/>
  <c r="C959"/>
  <c r="D959"/>
  <c r="C960"/>
  <c r="D960" s="1"/>
  <c r="C961"/>
  <c r="D961"/>
  <c r="C962"/>
  <c r="D962" s="1"/>
  <c r="C963"/>
  <c r="D963" s="1"/>
  <c r="C964"/>
  <c r="D964" s="1"/>
  <c r="C965"/>
  <c r="D965"/>
  <c r="C966"/>
  <c r="D966" s="1"/>
  <c r="C967"/>
  <c r="D967" s="1"/>
  <c r="C968"/>
  <c r="D968" s="1"/>
  <c r="C969"/>
  <c r="D969"/>
  <c r="C970"/>
  <c r="D970" s="1"/>
  <c r="C971"/>
  <c r="D971" s="1"/>
  <c r="C972"/>
  <c r="D972" s="1"/>
  <c r="C973"/>
  <c r="D973" s="1"/>
  <c r="C974"/>
  <c r="D974" s="1"/>
  <c r="C975"/>
  <c r="D975"/>
  <c r="C976"/>
  <c r="D976" s="1"/>
  <c r="C977"/>
  <c r="D977"/>
  <c r="C978"/>
  <c r="D978" s="1"/>
  <c r="C979"/>
  <c r="D979" s="1"/>
  <c r="C980"/>
  <c r="D980" s="1"/>
  <c r="C981"/>
  <c r="D981"/>
  <c r="C982"/>
  <c r="D982" s="1"/>
  <c r="C983"/>
  <c r="D983" s="1"/>
  <c r="C984"/>
  <c r="D984" s="1"/>
  <c r="C985"/>
  <c r="D985"/>
  <c r="C986"/>
  <c r="D986" s="1"/>
  <c r="C987"/>
  <c r="D987" s="1"/>
  <c r="C988"/>
  <c r="D988" s="1"/>
  <c r="C989"/>
  <c r="D989" s="1"/>
  <c r="C990"/>
  <c r="D990" s="1"/>
  <c r="C991"/>
  <c r="D991"/>
  <c r="C992"/>
  <c r="D992" s="1"/>
  <c r="C993"/>
  <c r="D993"/>
  <c r="C994"/>
  <c r="D994" s="1"/>
  <c r="C995"/>
  <c r="D995" s="1"/>
  <c r="C996"/>
  <c r="D996" s="1"/>
  <c r="C997"/>
  <c r="D997"/>
  <c r="C998"/>
  <c r="D998" s="1"/>
  <c r="C999"/>
  <c r="D999" s="1"/>
  <c r="C1000"/>
  <c r="D1000" s="1"/>
  <c r="C1001"/>
  <c r="D1001"/>
  <c r="C1002"/>
  <c r="D1002" s="1"/>
  <c r="C1003"/>
  <c r="D1003" s="1"/>
  <c r="C1004"/>
  <c r="D1004" s="1"/>
  <c r="C1005"/>
  <c r="D1005" s="1"/>
  <c r="C1006"/>
  <c r="D1006" s="1"/>
  <c r="C1007"/>
  <c r="D1007"/>
  <c r="C1008"/>
  <c r="D1008" s="1"/>
  <c r="C1009"/>
  <c r="D1009"/>
  <c r="C1010"/>
  <c r="D1010" s="1"/>
  <c r="C1011"/>
  <c r="D1011" s="1"/>
  <c r="C1012"/>
  <c r="D1012" s="1"/>
  <c r="C1013"/>
  <c r="D1013"/>
  <c r="C1014"/>
  <c r="D1014" s="1"/>
  <c r="C1015"/>
  <c r="D1015" s="1"/>
  <c r="C1016"/>
  <c r="D1016" s="1"/>
  <c r="C1017"/>
  <c r="D1017"/>
  <c r="C1018"/>
  <c r="D1018" s="1"/>
  <c r="C1019"/>
  <c r="D1019" s="1"/>
  <c r="C1020"/>
  <c r="D1020" s="1"/>
  <c r="C1021"/>
  <c r="D1021" s="1"/>
  <c r="C1022"/>
  <c r="D1022" s="1"/>
  <c r="C1023"/>
  <c r="D1023"/>
  <c r="C1024"/>
  <c r="D1024" s="1"/>
  <c r="C1025"/>
  <c r="D1025"/>
  <c r="C1026"/>
  <c r="D1026" s="1"/>
  <c r="C1027"/>
  <c r="D1027" s="1"/>
  <c r="C1028"/>
  <c r="D1028" s="1"/>
  <c r="C1029"/>
  <c r="D1029"/>
  <c r="C1030"/>
  <c r="D1030" s="1"/>
  <c r="C1031"/>
  <c r="D1031" s="1"/>
  <c r="C1032"/>
  <c r="D1032" s="1"/>
  <c r="C1033"/>
  <c r="D1033"/>
  <c r="C1034"/>
  <c r="D1034" s="1"/>
  <c r="C1035"/>
  <c r="D1035" s="1"/>
  <c r="C1036"/>
  <c r="D1036" s="1"/>
  <c r="C1037"/>
  <c r="D1037" s="1"/>
  <c r="C1038"/>
  <c r="D1038" s="1"/>
  <c r="C1039"/>
  <c r="D1039"/>
  <c r="C1040"/>
  <c r="D1040" s="1"/>
  <c r="C1041"/>
  <c r="D1041"/>
  <c r="C1042"/>
  <c r="D1042" s="1"/>
  <c r="C1043"/>
  <c r="D1043" s="1"/>
  <c r="C1044"/>
  <c r="D1044" s="1"/>
  <c r="C1045"/>
  <c r="D1045"/>
  <c r="C1046"/>
  <c r="D1046" s="1"/>
  <c r="C1047"/>
  <c r="D1047" s="1"/>
  <c r="C1048"/>
  <c r="D1048" s="1"/>
  <c r="C1049"/>
  <c r="D1049"/>
  <c r="C1050"/>
  <c r="D1050" s="1"/>
  <c r="C1051"/>
  <c r="D1051" s="1"/>
  <c r="C1052"/>
  <c r="D1052" s="1"/>
  <c r="C1053"/>
  <c r="D1053" s="1"/>
  <c r="C1054"/>
  <c r="D1054" s="1"/>
  <c r="C1055"/>
  <c r="D1055"/>
  <c r="C1056"/>
  <c r="D1056" s="1"/>
  <c r="C1057"/>
  <c r="D1057"/>
  <c r="C1058"/>
  <c r="D1058" s="1"/>
  <c r="C1059"/>
  <c r="D1059" s="1"/>
  <c r="C1060"/>
  <c r="D1060" s="1"/>
  <c r="C1061"/>
  <c r="D1061"/>
  <c r="C1062"/>
  <c r="D1062" s="1"/>
  <c r="C1063"/>
  <c r="D1063" s="1"/>
  <c r="C1064"/>
  <c r="D1064" s="1"/>
  <c r="C1065"/>
  <c r="D1065"/>
  <c r="C1066"/>
  <c r="D1066" s="1"/>
  <c r="C1067"/>
  <c r="D1067" s="1"/>
  <c r="C1068"/>
  <c r="D1068" s="1"/>
  <c r="C1069"/>
  <c r="D1069" s="1"/>
  <c r="C1070"/>
  <c r="D1070" s="1"/>
  <c r="C1071"/>
  <c r="D1071"/>
  <c r="C1072"/>
  <c r="D1072" s="1"/>
  <c r="C1073"/>
  <c r="D1073"/>
  <c r="C1074"/>
  <c r="D1074" s="1"/>
  <c r="C1075"/>
  <c r="D1075" s="1"/>
  <c r="C1076"/>
  <c r="D1076" s="1"/>
  <c r="C1077"/>
  <c r="D1077"/>
  <c r="C1078"/>
  <c r="D1078" s="1"/>
  <c r="C1079"/>
  <c r="D1079" s="1"/>
  <c r="C1080"/>
  <c r="D1080" s="1"/>
  <c r="C1081"/>
  <c r="D1081"/>
  <c r="C1082"/>
  <c r="D1082" s="1"/>
  <c r="C1083"/>
  <c r="D1083" s="1"/>
  <c r="C1084"/>
  <c r="D1084" s="1"/>
  <c r="C1085"/>
  <c r="D1085" s="1"/>
  <c r="C1086"/>
  <c r="D1086" s="1"/>
  <c r="C1087"/>
  <c r="D1087"/>
  <c r="C1088"/>
  <c r="D1088" s="1"/>
  <c r="C1089"/>
  <c r="D1089"/>
  <c r="C1090"/>
  <c r="D1090" s="1"/>
  <c r="C1091"/>
  <c r="D1091" s="1"/>
  <c r="C1092"/>
  <c r="D1092" s="1"/>
  <c r="C1093"/>
  <c r="D1093"/>
  <c r="C1094"/>
  <c r="D1094" s="1"/>
  <c r="C1095"/>
  <c r="D1095" s="1"/>
  <c r="C1096"/>
  <c r="D1096" s="1"/>
  <c r="C1097"/>
  <c r="D1097"/>
  <c r="C1098"/>
  <c r="D1098" s="1"/>
  <c r="C1099"/>
  <c r="D1099" s="1"/>
  <c r="C1100"/>
  <c r="D1100" s="1"/>
  <c r="C1101"/>
  <c r="D1101" s="1"/>
  <c r="C1102"/>
  <c r="D1102" s="1"/>
  <c r="C1103"/>
  <c r="D1103"/>
  <c r="C1104"/>
  <c r="D1104" s="1"/>
  <c r="C1105"/>
  <c r="D1105"/>
  <c r="C1106"/>
  <c r="D1106" s="1"/>
  <c r="C1107"/>
  <c r="D1107" s="1"/>
  <c r="C1108"/>
  <c r="D1108" s="1"/>
  <c r="C1109"/>
  <c r="D1109"/>
  <c r="C1110"/>
  <c r="D1110" s="1"/>
  <c r="C1111"/>
  <c r="D1111" s="1"/>
  <c r="C1112"/>
  <c r="D1112" s="1"/>
  <c r="C1113"/>
  <c r="D1113"/>
  <c r="C1114"/>
  <c r="D1114" s="1"/>
  <c r="C1115"/>
  <c r="D1115" s="1"/>
  <c r="C1116"/>
  <c r="D1116" s="1"/>
  <c r="C1117"/>
  <c r="D1117" s="1"/>
  <c r="C1118"/>
  <c r="D1118" s="1"/>
  <c r="C1119"/>
  <c r="D1119"/>
  <c r="C1120"/>
  <c r="D1120" s="1"/>
  <c r="C1121"/>
  <c r="D1121"/>
  <c r="C1122"/>
  <c r="D1122" s="1"/>
  <c r="C1123"/>
  <c r="D1123" s="1"/>
  <c r="C1124"/>
  <c r="D1124" s="1"/>
  <c r="C1125"/>
  <c r="D1125"/>
  <c r="C1126"/>
  <c r="D1126" s="1"/>
  <c r="C1127"/>
  <c r="D1127" s="1"/>
  <c r="C1128"/>
  <c r="D1128" s="1"/>
  <c r="C1129"/>
  <c r="D1129"/>
  <c r="C1130"/>
  <c r="D1130" s="1"/>
  <c r="C1131"/>
  <c r="D1131" s="1"/>
  <c r="C1132"/>
  <c r="D1132" s="1"/>
  <c r="C1133"/>
  <c r="D1133" s="1"/>
  <c r="C1134"/>
  <c r="D1134" s="1"/>
  <c r="C1135"/>
  <c r="D1135"/>
  <c r="C1136"/>
  <c r="D1136" s="1"/>
  <c r="C1137"/>
  <c r="D1137"/>
  <c r="C1138"/>
  <c r="D1138" s="1"/>
  <c r="C1139"/>
  <c r="D1139" s="1"/>
  <c r="C1140"/>
  <c r="D1140" s="1"/>
  <c r="C1141"/>
  <c r="D1141"/>
  <c r="C1142"/>
  <c r="D1142" s="1"/>
  <c r="C1143"/>
  <c r="D1143" s="1"/>
  <c r="C1144"/>
  <c r="D1144" s="1"/>
  <c r="C1145"/>
  <c r="D1145"/>
  <c r="C1146"/>
  <c r="D1146" s="1"/>
  <c r="C1147"/>
  <c r="D1147" s="1"/>
  <c r="C1148"/>
  <c r="D1148" s="1"/>
  <c r="C1149"/>
  <c r="D1149" s="1"/>
  <c r="C1150"/>
  <c r="D1150" s="1"/>
  <c r="C1151"/>
  <c r="D1151"/>
  <c r="C1152"/>
  <c r="D1152" s="1"/>
  <c r="C1153"/>
  <c r="D1153"/>
  <c r="C1154"/>
  <c r="D1154" s="1"/>
  <c r="C1155"/>
  <c r="D1155" s="1"/>
  <c r="C1156"/>
  <c r="D1156" s="1"/>
  <c r="C1157"/>
  <c r="D1157"/>
  <c r="C1158"/>
  <c r="D1158" s="1"/>
  <c r="C1159"/>
  <c r="D1159" s="1"/>
  <c r="C1160"/>
  <c r="D1160" s="1"/>
  <c r="C1161"/>
  <c r="D1161"/>
  <c r="C1162"/>
  <c r="D1162" s="1"/>
  <c r="C1163"/>
  <c r="D1163" s="1"/>
  <c r="C1164"/>
  <c r="D1164" s="1"/>
  <c r="C1165"/>
  <c r="D1165" s="1"/>
  <c r="C1166"/>
  <c r="D1166" s="1"/>
  <c r="C1167"/>
  <c r="D1167"/>
  <c r="C1168"/>
  <c r="D1168" s="1"/>
  <c r="C1169"/>
  <c r="D1169"/>
  <c r="C1170"/>
  <c r="D1170" s="1"/>
  <c r="C1171"/>
  <c r="D1171" s="1"/>
  <c r="C1172"/>
  <c r="D1172" s="1"/>
  <c r="C1173"/>
  <c r="D1173"/>
  <c r="C1174"/>
  <c r="D1174" s="1"/>
  <c r="C1175"/>
  <c r="D1175" s="1"/>
  <c r="C1176"/>
  <c r="D1176" s="1"/>
  <c r="C1177"/>
  <c r="D1177"/>
  <c r="C1178"/>
  <c r="D1178" s="1"/>
  <c r="C1179"/>
  <c r="D1179" s="1"/>
  <c r="C1180"/>
  <c r="D1180" s="1"/>
  <c r="C1181"/>
  <c r="D1181" s="1"/>
  <c r="C1182"/>
  <c r="D1182" s="1"/>
  <c r="C1183"/>
  <c r="D1183"/>
  <c r="C1184"/>
  <c r="D1184" s="1"/>
  <c r="C1185"/>
  <c r="D1185"/>
  <c r="C1186"/>
  <c r="D1186" s="1"/>
  <c r="C1187"/>
  <c r="D1187" s="1"/>
  <c r="C1188"/>
  <c r="D1188" s="1"/>
  <c r="C1189"/>
  <c r="D1189"/>
  <c r="C1190"/>
  <c r="D1190" s="1"/>
  <c r="C1191"/>
  <c r="D1191" s="1"/>
  <c r="C1192"/>
  <c r="D1192" s="1"/>
  <c r="C1193"/>
  <c r="D1193"/>
  <c r="C1194"/>
  <c r="D1194" s="1"/>
  <c r="C1195"/>
  <c r="D1195" s="1"/>
  <c r="C1196"/>
  <c r="D1196" s="1"/>
  <c r="C1197"/>
  <c r="D1197" s="1"/>
  <c r="C1198"/>
  <c r="D1198" s="1"/>
  <c r="C1199"/>
  <c r="D1199"/>
  <c r="C1200"/>
  <c r="D1200" s="1"/>
  <c r="C1201"/>
  <c r="D1201"/>
  <c r="C1202"/>
  <c r="D1202" s="1"/>
  <c r="C1203"/>
  <c r="D1203" s="1"/>
  <c r="C1204"/>
  <c r="D1204" s="1"/>
  <c r="C1205"/>
  <c r="D1205"/>
  <c r="C1206"/>
  <c r="D1206" s="1"/>
  <c r="C1207"/>
  <c r="D1207" s="1"/>
  <c r="C1208"/>
  <c r="D1208" s="1"/>
  <c r="C1209"/>
  <c r="D1209"/>
  <c r="C1210"/>
  <c r="D1210"/>
  <c r="C1211"/>
  <c r="D1211"/>
  <c r="C1212"/>
  <c r="D1212"/>
  <c r="C1213"/>
  <c r="D1213"/>
  <c r="C1214"/>
  <c r="D1214"/>
  <c r="C1215"/>
  <c r="D1215"/>
  <c r="C1216"/>
  <c r="D1216"/>
  <c r="C1217"/>
  <c r="D1217"/>
  <c r="C1218"/>
  <c r="D1218"/>
  <c r="C1219"/>
  <c r="D1219"/>
  <c r="C1220"/>
  <c r="D1220"/>
  <c r="C1221"/>
  <c r="D1221"/>
  <c r="C1222"/>
  <c r="D1222"/>
  <c r="C1223"/>
  <c r="D1223"/>
  <c r="C1224"/>
  <c r="D1224"/>
  <c r="C1225"/>
  <c r="D1225"/>
  <c r="C1226"/>
  <c r="D1226"/>
  <c r="C1227"/>
  <c r="D1227"/>
  <c r="C1228"/>
  <c r="D1228"/>
  <c r="C1229"/>
  <c r="D1229"/>
  <c r="C1230"/>
  <c r="D1230"/>
  <c r="C1231"/>
  <c r="D1231"/>
  <c r="C1232"/>
  <c r="D1232"/>
  <c r="C1233"/>
  <c r="D1233"/>
  <c r="C1234"/>
  <c r="D1234"/>
  <c r="C1235"/>
  <c r="D1235"/>
  <c r="C1236"/>
  <c r="D1236"/>
  <c r="C1237"/>
  <c r="D1237"/>
  <c r="C1238"/>
  <c r="D1238"/>
  <c r="C1239"/>
  <c r="D1239"/>
  <c r="C1240"/>
  <c r="D1240"/>
  <c r="C1241"/>
  <c r="D1241"/>
  <c r="C1242"/>
  <c r="D1242"/>
  <c r="C1243"/>
  <c r="D1243"/>
  <c r="C1244"/>
  <c r="D1244"/>
  <c r="C1245"/>
  <c r="D1245"/>
  <c r="C1246"/>
  <c r="D1246"/>
  <c r="C1247"/>
  <c r="D1247"/>
  <c r="C1248"/>
  <c r="D1248"/>
  <c r="C1249"/>
  <c r="D1249"/>
  <c r="C1250"/>
  <c r="D1250"/>
  <c r="C1251"/>
  <c r="D1251"/>
  <c r="C1252"/>
  <c r="D1252"/>
  <c r="C1253"/>
  <c r="D1253"/>
  <c r="C1254"/>
  <c r="D1254"/>
  <c r="C1255"/>
  <c r="D1255"/>
  <c r="C1256"/>
  <c r="D1256"/>
  <c r="C1257"/>
  <c r="D1257"/>
  <c r="C1258"/>
  <c r="D1258"/>
  <c r="C1259"/>
  <c r="D1259"/>
  <c r="C4" i="17"/>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4" i="20"/>
  <c r="C5"/>
  <c r="C6"/>
  <c r="C7"/>
  <c r="C8"/>
  <c r="D8"/>
  <c r="C9"/>
  <c r="C10"/>
  <c r="C11"/>
  <c r="C12"/>
  <c r="C13"/>
  <c r="D13"/>
  <c r="E13"/>
  <c r="C14"/>
  <c r="C15"/>
  <c r="C16"/>
  <c r="C17"/>
  <c r="C18"/>
  <c r="D18"/>
  <c r="F18"/>
  <c r="C19"/>
  <c r="C20"/>
  <c r="C21"/>
  <c r="C22"/>
  <c r="C23"/>
  <c r="D23"/>
  <c r="E23"/>
  <c r="C24"/>
  <c r="C25"/>
  <c r="C26"/>
  <c r="C27"/>
  <c r="C28"/>
  <c r="D28"/>
  <c r="C29"/>
  <c r="C30"/>
  <c r="C31"/>
  <c r="C32"/>
  <c r="C33"/>
  <c r="D33"/>
  <c r="E33"/>
  <c r="F33"/>
  <c r="C34"/>
  <c r="C35"/>
  <c r="C36"/>
  <c r="C37"/>
  <c r="C38"/>
  <c r="D38"/>
  <c r="C39"/>
  <c r="C40"/>
  <c r="C41"/>
  <c r="C42"/>
  <c r="C43"/>
  <c r="D43"/>
  <c r="E43"/>
  <c r="C44"/>
  <c r="C45"/>
  <c r="C46"/>
  <c r="C47"/>
  <c r="C48"/>
  <c r="D48"/>
  <c r="F48"/>
  <c r="C49"/>
  <c r="C50"/>
  <c r="C51"/>
  <c r="C52"/>
  <c r="C53"/>
  <c r="D53"/>
  <c r="E53"/>
  <c r="C54"/>
  <c r="C55"/>
  <c r="C56"/>
  <c r="C57"/>
  <c r="C58"/>
  <c r="D58"/>
  <c r="C59"/>
  <c r="C60"/>
  <c r="C61"/>
  <c r="C62"/>
  <c r="C63"/>
  <c r="D63"/>
  <c r="E63"/>
  <c r="F63"/>
  <c r="C64"/>
  <c r="C65"/>
  <c r="C66"/>
  <c r="C67"/>
  <c r="C68"/>
  <c r="D68"/>
  <c r="C69"/>
  <c r="C70"/>
  <c r="C71"/>
  <c r="C72"/>
  <c r="C73"/>
  <c r="D73"/>
  <c r="E73"/>
  <c r="C74"/>
  <c r="C75"/>
  <c r="C76"/>
  <c r="C77"/>
  <c r="C78"/>
  <c r="D78"/>
  <c r="F78"/>
  <c r="C79"/>
  <c r="C80"/>
  <c r="C81"/>
  <c r="C82"/>
  <c r="C83"/>
  <c r="D83"/>
  <c r="E83"/>
  <c r="C84"/>
  <c r="C85"/>
  <c r="C86"/>
  <c r="C87"/>
  <c r="C88"/>
  <c r="D88"/>
  <c r="C89"/>
  <c r="C90"/>
  <c r="C91"/>
  <c r="C92"/>
  <c r="C93"/>
  <c r="D93"/>
  <c r="E93"/>
  <c r="F93"/>
  <c r="C94"/>
  <c r="C95"/>
  <c r="C96"/>
  <c r="C97"/>
  <c r="C98"/>
  <c r="D98"/>
  <c r="C99"/>
  <c r="C100"/>
  <c r="C101"/>
  <c r="C102"/>
  <c r="C103"/>
  <c r="D103"/>
  <c r="E103"/>
  <c r="C104"/>
  <c r="C105"/>
  <c r="C106"/>
  <c r="C107"/>
  <c r="C108"/>
  <c r="D108"/>
  <c r="F108"/>
  <c r="C109"/>
  <c r="C110"/>
  <c r="C111"/>
  <c r="C112"/>
  <c r="C113"/>
  <c r="D113"/>
  <c r="E113"/>
  <c r="C114"/>
  <c r="C115"/>
  <c r="C116"/>
  <c r="C117"/>
  <c r="C118"/>
  <c r="D118"/>
  <c r="C119"/>
  <c r="C120"/>
  <c r="C121"/>
  <c r="C122"/>
  <c r="C123"/>
  <c r="D123"/>
  <c r="E123"/>
  <c r="F123"/>
  <c r="C124"/>
  <c r="C125"/>
  <c r="C126"/>
  <c r="C127"/>
  <c r="C128"/>
  <c r="D128"/>
  <c r="C129"/>
  <c r="C130"/>
  <c r="C131"/>
  <c r="C132"/>
  <c r="C133"/>
  <c r="D133"/>
  <c r="E133"/>
  <c r="C134"/>
  <c r="C135"/>
  <c r="C136"/>
  <c r="C137"/>
  <c r="C138"/>
  <c r="D138"/>
  <c r="F138"/>
  <c r="C139"/>
  <c r="C140"/>
  <c r="C141"/>
  <c r="C142"/>
  <c r="C143"/>
  <c r="D143"/>
  <c r="E143"/>
  <c r="C144"/>
  <c r="C145"/>
  <c r="C146"/>
  <c r="C147"/>
  <c r="C148"/>
  <c r="D148"/>
  <c r="C149"/>
  <c r="C150"/>
  <c r="C151"/>
  <c r="C152"/>
  <c r="C153"/>
  <c r="D153"/>
  <c r="E153"/>
  <c r="F153"/>
  <c r="C154"/>
  <c r="C155"/>
  <c r="C156"/>
  <c r="C157"/>
  <c r="C158"/>
  <c r="D158"/>
  <c r="C159"/>
  <c r="C160"/>
  <c r="C161"/>
  <c r="C162"/>
  <c r="C163"/>
  <c r="D163"/>
  <c r="E163"/>
  <c r="C164"/>
  <c r="C165"/>
  <c r="C166"/>
  <c r="C167"/>
  <c r="C168"/>
  <c r="D168"/>
  <c r="F168"/>
  <c r="C169"/>
  <c r="C170"/>
  <c r="C171"/>
  <c r="C172"/>
  <c r="C173"/>
  <c r="D173"/>
  <c r="E173"/>
  <c r="C174"/>
  <c r="C175"/>
  <c r="C176"/>
  <c r="C177"/>
  <c r="C178"/>
  <c r="D178"/>
  <c r="C179"/>
  <c r="C180"/>
  <c r="C181"/>
  <c r="C182"/>
  <c r="C183"/>
  <c r="D183"/>
  <c r="E183"/>
  <c r="F183"/>
  <c r="C184"/>
  <c r="C185"/>
  <c r="C186"/>
  <c r="C187"/>
  <c r="C188"/>
  <c r="D188"/>
  <c r="C189"/>
  <c r="C190"/>
  <c r="C191"/>
  <c r="C192"/>
  <c r="C193"/>
  <c r="D193"/>
  <c r="E193"/>
  <c r="C194"/>
  <c r="C195"/>
  <c r="C196"/>
  <c r="C197"/>
  <c r="C198"/>
  <c r="D198"/>
  <c r="F198"/>
  <c r="C199"/>
  <c r="C200"/>
  <c r="C201"/>
  <c r="C202"/>
  <c r="C203"/>
  <c r="D203"/>
  <c r="E203"/>
  <c r="C204"/>
  <c r="C205"/>
  <c r="C206"/>
  <c r="C207"/>
  <c r="C208"/>
  <c r="D208"/>
  <c r="C209"/>
  <c r="C210"/>
  <c r="C211"/>
  <c r="C212"/>
  <c r="C213"/>
  <c r="D213"/>
  <c r="E213"/>
  <c r="F213"/>
  <c r="C214"/>
  <c r="C215"/>
  <c r="C216"/>
  <c r="C217"/>
  <c r="C218"/>
  <c r="D218"/>
  <c r="C219"/>
  <c r="C220"/>
  <c r="C221"/>
  <c r="C222"/>
  <c r="C223"/>
  <c r="D223"/>
  <c r="E223"/>
  <c r="C224"/>
  <c r="C225"/>
  <c r="C226"/>
  <c r="C227"/>
  <c r="C228"/>
  <c r="D228"/>
  <c r="F228"/>
  <c r="C229"/>
  <c r="C230"/>
  <c r="C231"/>
  <c r="C232"/>
  <c r="C233"/>
  <c r="D233"/>
  <c r="E233"/>
  <c r="C234"/>
  <c r="C235"/>
  <c r="C236"/>
  <c r="C237"/>
  <c r="C238"/>
  <c r="D238"/>
  <c r="C239"/>
  <c r="C240"/>
  <c r="C241"/>
  <c r="C242"/>
  <c r="C243"/>
  <c r="D243"/>
  <c r="E243"/>
  <c r="F243"/>
  <c r="C244"/>
  <c r="C245"/>
  <c r="C246"/>
  <c r="C247"/>
  <c r="C248"/>
  <c r="D248"/>
  <c r="C249"/>
  <c r="C250"/>
  <c r="C251"/>
  <c r="C252"/>
  <c r="C253"/>
  <c r="D253"/>
  <c r="E253"/>
  <c r="C254"/>
  <c r="C255"/>
  <c r="C256"/>
  <c r="C257"/>
  <c r="C258"/>
  <c r="D258"/>
  <c r="F258"/>
  <c r="C259"/>
  <c r="C260"/>
  <c r="C261"/>
  <c r="C262"/>
  <c r="C263"/>
  <c r="D263"/>
  <c r="E263"/>
  <c r="C264"/>
  <c r="C265"/>
  <c r="C266"/>
  <c r="C267"/>
  <c r="C268"/>
  <c r="D268"/>
  <c r="C269"/>
  <c r="C270"/>
  <c r="C271"/>
  <c r="C272"/>
  <c r="C273"/>
  <c r="D273"/>
  <c r="E273"/>
  <c r="F273"/>
  <c r="C274"/>
  <c r="C275"/>
  <c r="C276"/>
  <c r="C277"/>
  <c r="C278"/>
  <c r="D278"/>
  <c r="C279"/>
  <c r="C280"/>
  <c r="C281"/>
  <c r="C282"/>
  <c r="C283"/>
  <c r="D283"/>
  <c r="E283"/>
  <c r="C284"/>
  <c r="C285"/>
  <c r="C286"/>
  <c r="C287"/>
  <c r="C288"/>
  <c r="D288"/>
  <c r="F288"/>
  <c r="C289"/>
  <c r="C290"/>
  <c r="C291"/>
  <c r="C292"/>
  <c r="C293"/>
  <c r="D293"/>
  <c r="E293"/>
  <c r="C294"/>
  <c r="C295"/>
  <c r="C296"/>
  <c r="C297"/>
  <c r="C298"/>
  <c r="D298"/>
  <c r="C299"/>
  <c r="C300"/>
  <c r="C301"/>
  <c r="C302"/>
  <c r="C303"/>
  <c r="D303"/>
  <c r="E303"/>
  <c r="F303"/>
  <c r="C304"/>
  <c r="C305"/>
  <c r="C306"/>
  <c r="C307"/>
  <c r="C308"/>
  <c r="D308"/>
  <c r="C309"/>
  <c r="C310"/>
  <c r="C311"/>
  <c r="C312"/>
  <c r="C313"/>
  <c r="D313"/>
  <c r="E313"/>
  <c r="C314"/>
  <c r="C315"/>
  <c r="C316"/>
  <c r="C317"/>
  <c r="C318"/>
  <c r="D318"/>
  <c r="F318"/>
  <c r="C319"/>
  <c r="C320"/>
  <c r="C321"/>
  <c r="C322"/>
  <c r="C323"/>
  <c r="D323"/>
  <c r="E323"/>
  <c r="C324"/>
  <c r="C325"/>
  <c r="C326"/>
  <c r="C327"/>
  <c r="C328"/>
  <c r="D328"/>
  <c r="C329"/>
  <c r="C330"/>
  <c r="C331"/>
  <c r="C332"/>
  <c r="C333"/>
  <c r="D333"/>
  <c r="E333"/>
  <c r="F333"/>
  <c r="C334"/>
  <c r="C335"/>
  <c r="C336"/>
  <c r="C337"/>
  <c r="C338"/>
  <c r="D338"/>
  <c r="C339"/>
  <c r="C340"/>
  <c r="C341"/>
  <c r="C342"/>
  <c r="C343"/>
  <c r="D343"/>
  <c r="E343"/>
  <c r="C344"/>
  <c r="C345"/>
  <c r="C346"/>
  <c r="C347"/>
  <c r="C348"/>
  <c r="D348"/>
  <c r="F348"/>
  <c r="C349"/>
  <c r="C350"/>
  <c r="C351"/>
  <c r="C352"/>
  <c r="C353"/>
  <c r="D353"/>
  <c r="E353"/>
  <c r="C354"/>
  <c r="C355"/>
  <c r="C356"/>
  <c r="C357"/>
  <c r="C358"/>
  <c r="D358"/>
  <c r="C359"/>
  <c r="C360"/>
  <c r="C361"/>
  <c r="C362"/>
  <c r="C363"/>
  <c r="D363"/>
  <c r="E363"/>
  <c r="F363"/>
  <c r="C364"/>
  <c r="C365"/>
  <c r="C366"/>
  <c r="C367"/>
  <c r="C368"/>
  <c r="D368"/>
  <c r="C369"/>
  <c r="C370"/>
  <c r="C371"/>
  <c r="C372"/>
  <c r="C373"/>
  <c r="D373"/>
  <c r="E373"/>
  <c r="C374"/>
  <c r="C375"/>
  <c r="C376"/>
  <c r="C377"/>
  <c r="C378"/>
  <c r="D378"/>
  <c r="F378"/>
  <c r="C379"/>
  <c r="C380"/>
  <c r="C381"/>
  <c r="C382"/>
  <c r="C383"/>
  <c r="D383"/>
  <c r="E383"/>
  <c r="C384"/>
  <c r="C385"/>
  <c r="C386"/>
  <c r="C387"/>
  <c r="C388"/>
  <c r="D388"/>
  <c r="C389"/>
  <c r="C390"/>
  <c r="C391"/>
  <c r="C392"/>
  <c r="C393"/>
  <c r="D393"/>
  <c r="E393"/>
  <c r="F393"/>
  <c r="C394"/>
  <c r="C395"/>
  <c r="C396"/>
  <c r="C397"/>
  <c r="C398"/>
  <c r="D398"/>
  <c r="C399"/>
  <c r="C400"/>
  <c r="C401"/>
  <c r="C402"/>
  <c r="C403"/>
  <c r="D403"/>
  <c r="E403"/>
  <c r="C404"/>
  <c r="C405"/>
  <c r="C406"/>
  <c r="C407"/>
  <c r="C408"/>
  <c r="D408"/>
  <c r="F408"/>
  <c r="C409"/>
  <c r="C410"/>
  <c r="C411"/>
  <c r="C412"/>
  <c r="C413"/>
  <c r="D413"/>
  <c r="E413"/>
  <c r="C414"/>
  <c r="C415"/>
  <c r="C416"/>
  <c r="C417"/>
  <c r="C418"/>
  <c r="D418"/>
  <c r="C419"/>
  <c r="C420"/>
  <c r="C421"/>
  <c r="C422"/>
  <c r="C423"/>
  <c r="D423"/>
  <c r="E423"/>
  <c r="F423"/>
  <c r="C424"/>
  <c r="C425"/>
  <c r="C426"/>
  <c r="C427"/>
  <c r="C428"/>
  <c r="D428"/>
  <c r="C429"/>
  <c r="C430"/>
  <c r="C431"/>
  <c r="C432"/>
  <c r="C433"/>
  <c r="D433"/>
  <c r="E433"/>
  <c r="C434"/>
  <c r="C435"/>
  <c r="C436"/>
  <c r="C437"/>
  <c r="C438"/>
  <c r="D438"/>
  <c r="F438"/>
  <c r="C439"/>
  <c r="C440"/>
  <c r="C441"/>
  <c r="C442"/>
  <c r="C443"/>
  <c r="D443"/>
  <c r="E443"/>
  <c r="C444"/>
  <c r="C445"/>
  <c r="C446"/>
  <c r="C447"/>
  <c r="C448"/>
  <c r="D448"/>
  <c r="C449"/>
  <c r="C450"/>
  <c r="C451"/>
  <c r="C452"/>
  <c r="C453"/>
  <c r="D453"/>
  <c r="E453"/>
  <c r="F453"/>
  <c r="C454"/>
  <c r="C455"/>
  <c r="C456"/>
  <c r="C457"/>
  <c r="C458"/>
  <c r="D458"/>
  <c r="C459"/>
  <c r="C460"/>
  <c r="C461"/>
  <c r="C462"/>
  <c r="C463"/>
  <c r="D463"/>
  <c r="E463"/>
  <c r="C464"/>
  <c r="C465"/>
  <c r="C466"/>
  <c r="C467"/>
  <c r="C468"/>
  <c r="D468"/>
  <c r="F468"/>
  <c r="C469"/>
  <c r="C470"/>
  <c r="C471"/>
  <c r="C472"/>
  <c r="C473"/>
  <c r="D473"/>
  <c r="E473"/>
  <c r="C474"/>
  <c r="C475"/>
  <c r="C476"/>
  <c r="C477"/>
  <c r="C478"/>
  <c r="D478"/>
  <c r="C479"/>
  <c r="C480"/>
  <c r="C481"/>
  <c r="C482"/>
  <c r="C483"/>
  <c r="D483"/>
  <c r="E483"/>
  <c r="F483"/>
  <c r="C484"/>
  <c r="C485"/>
  <c r="C486"/>
  <c r="C487"/>
  <c r="C488"/>
  <c r="D488"/>
  <c r="C489"/>
  <c r="C490"/>
  <c r="C491"/>
  <c r="C492"/>
  <c r="C493"/>
  <c r="D493"/>
  <c r="E493"/>
  <c r="C494"/>
  <c r="C495"/>
  <c r="C496"/>
  <c r="C497"/>
  <c r="C498"/>
  <c r="D498"/>
  <c r="F498"/>
  <c r="C499"/>
  <c r="C500"/>
  <c r="C501"/>
  <c r="C502"/>
  <c r="C503"/>
  <c r="D503"/>
  <c r="E503"/>
  <c r="C504"/>
  <c r="C505"/>
  <c r="C506"/>
  <c r="C507"/>
  <c r="C508"/>
  <c r="D508"/>
  <c r="C509"/>
  <c r="C510"/>
  <c r="C511"/>
  <c r="C512"/>
  <c r="C513"/>
  <c r="D513"/>
  <c r="E513"/>
  <c r="F513"/>
  <c r="C514"/>
  <c r="C515"/>
  <c r="C516"/>
  <c r="C517"/>
  <c r="C518"/>
  <c r="D518"/>
  <c r="C519"/>
  <c r="C520"/>
  <c r="C521"/>
  <c r="C522"/>
  <c r="C523"/>
  <c r="D523"/>
  <c r="E523"/>
  <c r="C524"/>
  <c r="C525"/>
  <c r="C526"/>
  <c r="C527"/>
  <c r="C528"/>
  <c r="D528"/>
  <c r="F528"/>
  <c r="C529"/>
  <c r="C530"/>
  <c r="C531"/>
  <c r="C532"/>
  <c r="C533"/>
  <c r="D533"/>
  <c r="E533"/>
  <c r="C534"/>
  <c r="C535"/>
  <c r="C536"/>
  <c r="C537"/>
  <c r="C538"/>
  <c r="D538"/>
  <c r="C539"/>
  <c r="C540"/>
  <c r="C541"/>
  <c r="C542"/>
  <c r="C543"/>
  <c r="D543"/>
  <c r="E543"/>
  <c r="F543"/>
  <c r="C544"/>
  <c r="C545"/>
  <c r="C546"/>
  <c r="C547"/>
  <c r="C548"/>
  <c r="D548"/>
  <c r="C549"/>
  <c r="C550"/>
  <c r="C551"/>
  <c r="C552"/>
  <c r="C553"/>
  <c r="D553"/>
  <c r="E553"/>
  <c r="C554"/>
  <c r="C555"/>
  <c r="C556"/>
  <c r="C557"/>
  <c r="C558"/>
  <c r="D558"/>
  <c r="F558"/>
  <c r="C559"/>
  <c r="C560"/>
  <c r="C561"/>
  <c r="C562"/>
  <c r="C563"/>
  <c r="D563"/>
  <c r="E563"/>
  <c r="C564"/>
  <c r="C565"/>
  <c r="C566"/>
  <c r="C567"/>
  <c r="C568"/>
  <c r="D568"/>
  <c r="C569"/>
  <c r="C570"/>
  <c r="C571"/>
  <c r="C572"/>
  <c r="C573"/>
  <c r="D573"/>
  <c r="E573"/>
  <c r="F573"/>
  <c r="C574"/>
  <c r="C575"/>
  <c r="C576"/>
  <c r="C577"/>
  <c r="C578"/>
  <c r="D578"/>
  <c r="C579"/>
  <c r="C580"/>
  <c r="C581"/>
  <c r="C582"/>
  <c r="C583"/>
  <c r="D583"/>
  <c r="E583"/>
  <c r="C584"/>
  <c r="C585"/>
  <c r="C586"/>
  <c r="C587"/>
  <c r="C588"/>
  <c r="D588"/>
  <c r="F588"/>
  <c r="C589"/>
  <c r="C590"/>
  <c r="C591"/>
  <c r="C592"/>
  <c r="C593"/>
  <c r="D593"/>
  <c r="E593"/>
  <c r="C594"/>
  <c r="C595"/>
  <c r="C596"/>
  <c r="C597"/>
  <c r="C598"/>
  <c r="D598"/>
  <c r="C599"/>
  <c r="C600"/>
  <c r="C601"/>
  <c r="C602"/>
  <c r="C603"/>
  <c r="D603"/>
  <c r="E603"/>
  <c r="F603"/>
  <c r="C604"/>
  <c r="C605"/>
  <c r="C606"/>
  <c r="C607"/>
  <c r="C608"/>
  <c r="D608"/>
  <c r="C609"/>
  <c r="C610"/>
  <c r="C611"/>
  <c r="C612"/>
  <c r="C613"/>
  <c r="D613"/>
  <c r="E613"/>
  <c r="C614"/>
  <c r="C615"/>
  <c r="C616"/>
  <c r="C617"/>
  <c r="C618"/>
  <c r="D618"/>
  <c r="F618"/>
  <c r="C619"/>
  <c r="C620"/>
  <c r="C621"/>
  <c r="C622"/>
  <c r="C623"/>
  <c r="D623"/>
  <c r="E623"/>
  <c r="C624"/>
  <c r="C625"/>
  <c r="C626"/>
  <c r="C627"/>
  <c r="C628"/>
  <c r="D628"/>
  <c r="C629"/>
  <c r="C630"/>
  <c r="C631"/>
  <c r="C632"/>
  <c r="C633"/>
  <c r="D633"/>
  <c r="E633"/>
  <c r="F633"/>
  <c r="C634"/>
  <c r="C635"/>
  <c r="C636"/>
  <c r="C637"/>
  <c r="C638"/>
  <c r="D638"/>
  <c r="C639"/>
  <c r="C640"/>
  <c r="C641"/>
  <c r="C642"/>
  <c r="C643"/>
  <c r="D643"/>
  <c r="E643"/>
  <c r="C644"/>
  <c r="C645"/>
  <c r="C646"/>
  <c r="C647"/>
  <c r="C648"/>
  <c r="D648"/>
  <c r="F648"/>
  <c r="C649"/>
  <c r="C650"/>
  <c r="C651"/>
  <c r="C652"/>
  <c r="C653"/>
  <c r="D653"/>
  <c r="E653"/>
  <c r="C654"/>
  <c r="C655"/>
  <c r="C656"/>
  <c r="C657"/>
  <c r="C658"/>
  <c r="D658"/>
  <c r="C659"/>
  <c r="C660"/>
  <c r="C661"/>
  <c r="C662"/>
  <c r="C663"/>
  <c r="D663"/>
  <c r="E663"/>
  <c r="F663"/>
  <c r="C664"/>
  <c r="C665"/>
  <c r="C666"/>
  <c r="C667"/>
  <c r="C668"/>
  <c r="D668"/>
  <c r="C669"/>
  <c r="C670"/>
  <c r="C671"/>
  <c r="C672"/>
  <c r="C673"/>
  <c r="D673"/>
  <c r="E673"/>
  <c r="C674"/>
  <c r="C675"/>
  <c r="C676"/>
  <c r="C677"/>
  <c r="C678"/>
  <c r="D678"/>
  <c r="F678"/>
  <c r="C679"/>
  <c r="C680"/>
  <c r="C681"/>
  <c r="C682"/>
  <c r="C683"/>
  <c r="D683"/>
  <c r="E683"/>
  <c r="C684"/>
  <c r="C685"/>
  <c r="C686"/>
  <c r="C687"/>
  <c r="C688"/>
  <c r="D688"/>
  <c r="C689"/>
  <c r="C690"/>
  <c r="C691"/>
  <c r="C692"/>
  <c r="C693"/>
  <c r="D693"/>
  <c r="E693"/>
  <c r="F693"/>
  <c r="C694"/>
  <c r="C695"/>
  <c r="C696"/>
  <c r="C697"/>
  <c r="C698"/>
  <c r="D698"/>
  <c r="C699"/>
  <c r="C700"/>
  <c r="C701"/>
  <c r="C702"/>
  <c r="C703"/>
  <c r="D703"/>
  <c r="E703"/>
  <c r="C704"/>
  <c r="C705"/>
  <c r="C706"/>
  <c r="C707"/>
  <c r="C708"/>
  <c r="D708"/>
  <c r="F708"/>
  <c r="C709"/>
  <c r="C710"/>
  <c r="C711"/>
  <c r="C712"/>
  <c r="C713"/>
  <c r="D713"/>
  <c r="E713"/>
  <c r="C714"/>
  <c r="C715"/>
  <c r="C716"/>
  <c r="C717"/>
  <c r="C718"/>
  <c r="D718"/>
  <c r="C719"/>
  <c r="C720"/>
  <c r="C721"/>
  <c r="C722"/>
  <c r="C723"/>
  <c r="D723"/>
  <c r="E723"/>
  <c r="F723"/>
  <c r="C724"/>
  <c r="C725"/>
  <c r="C726"/>
  <c r="C727"/>
  <c r="C728"/>
  <c r="D728"/>
  <c r="C729"/>
  <c r="C730"/>
  <c r="C731"/>
  <c r="C732"/>
  <c r="C733"/>
  <c r="D733"/>
  <c r="E733"/>
  <c r="C734"/>
  <c r="C735"/>
  <c r="C736"/>
  <c r="C737"/>
  <c r="C738"/>
  <c r="D738"/>
  <c r="F738"/>
  <c r="C739"/>
  <c r="C740"/>
  <c r="C741"/>
  <c r="C742"/>
  <c r="C743"/>
  <c r="D743"/>
  <c r="E743"/>
  <c r="C744"/>
  <c r="C745"/>
  <c r="C746"/>
  <c r="C747"/>
  <c r="C748"/>
  <c r="D748"/>
  <c r="C749"/>
  <c r="C750"/>
  <c r="C751"/>
  <c r="C752"/>
  <c r="C753"/>
  <c r="D753"/>
  <c r="E753"/>
  <c r="F753"/>
  <c r="C754"/>
  <c r="C755"/>
  <c r="C756"/>
  <c r="C757"/>
  <c r="C758"/>
  <c r="D758"/>
  <c r="C759"/>
  <c r="C760"/>
  <c r="C761"/>
  <c r="C762"/>
  <c r="C763"/>
  <c r="D763"/>
  <c r="E763"/>
  <c r="C764"/>
  <c r="C765"/>
  <c r="C766"/>
  <c r="C767"/>
  <c r="C768"/>
  <c r="D768"/>
  <c r="F768"/>
  <c r="C769"/>
  <c r="C770"/>
  <c r="C771"/>
  <c r="C772"/>
  <c r="C773"/>
  <c r="D773"/>
  <c r="E773"/>
  <c r="C774"/>
  <c r="C775"/>
  <c r="C776"/>
  <c r="C777"/>
  <c r="C778"/>
  <c r="D778"/>
  <c r="C779"/>
  <c r="C780"/>
  <c r="C781"/>
  <c r="C782"/>
  <c r="C783"/>
  <c r="D783"/>
  <c r="E783"/>
  <c r="F783"/>
  <c r="C784"/>
  <c r="C785"/>
  <c r="C786"/>
  <c r="C787"/>
  <c r="C788"/>
  <c r="D788"/>
  <c r="C789"/>
  <c r="C790"/>
  <c r="C791"/>
  <c r="C792"/>
  <c r="C793"/>
  <c r="D793"/>
  <c r="E793"/>
  <c r="C794"/>
  <c r="C795"/>
  <c r="C796"/>
  <c r="C797"/>
  <c r="C798"/>
  <c r="D798"/>
  <c r="F798"/>
  <c r="C799"/>
  <c r="C800"/>
  <c r="C801"/>
  <c r="C802"/>
  <c r="C803"/>
  <c r="D803"/>
  <c r="E803"/>
  <c r="C804"/>
  <c r="C805"/>
  <c r="C806"/>
  <c r="C807"/>
  <c r="C808"/>
  <c r="D808"/>
  <c r="C809"/>
  <c r="C810"/>
  <c r="C811"/>
  <c r="C812"/>
  <c r="C813"/>
  <c r="D813"/>
  <c r="E813"/>
  <c r="F813"/>
  <c r="C814"/>
  <c r="C815"/>
  <c r="C816"/>
  <c r="C817"/>
  <c r="C818"/>
  <c r="D818"/>
  <c r="C819"/>
  <c r="C820"/>
  <c r="C821"/>
  <c r="C822"/>
  <c r="C823"/>
  <c r="D823"/>
  <c r="E823"/>
  <c r="C824"/>
  <c r="C825"/>
  <c r="C826"/>
  <c r="C827"/>
  <c r="C828"/>
  <c r="D828"/>
  <c r="F828"/>
  <c r="C829"/>
  <c r="C830"/>
  <c r="C831"/>
  <c r="C832"/>
  <c r="C833"/>
  <c r="D833"/>
  <c r="E833"/>
  <c r="C834"/>
  <c r="C835"/>
  <c r="C836"/>
  <c r="C837"/>
  <c r="C838"/>
  <c r="D838"/>
  <c r="C839"/>
  <c r="C840"/>
  <c r="C841"/>
  <c r="C842"/>
  <c r="C843"/>
  <c r="D843"/>
  <c r="E843"/>
  <c r="F843"/>
  <c r="C844"/>
  <c r="C845"/>
  <c r="C846"/>
  <c r="C847"/>
  <c r="C848"/>
  <c r="D848"/>
  <c r="C849"/>
  <c r="C850"/>
  <c r="C851"/>
  <c r="C852"/>
  <c r="C853"/>
  <c r="D853"/>
  <c r="E853"/>
  <c r="C854"/>
  <c r="C855"/>
  <c r="C856"/>
  <c r="C857"/>
  <c r="C858"/>
  <c r="D858"/>
  <c r="F858"/>
  <c r="C859"/>
  <c r="C860"/>
  <c r="C861"/>
  <c r="C862"/>
  <c r="C863"/>
  <c r="D863"/>
  <c r="E863"/>
  <c r="C864"/>
  <c r="C865"/>
  <c r="C866"/>
  <c r="C867"/>
  <c r="C868"/>
  <c r="D868"/>
  <c r="C869"/>
  <c r="C870"/>
  <c r="C871"/>
  <c r="C872"/>
  <c r="C873"/>
  <c r="D873"/>
  <c r="E873"/>
  <c r="F873"/>
  <c r="C874"/>
  <c r="C875"/>
  <c r="C876"/>
  <c r="C877"/>
  <c r="C878"/>
  <c r="D878"/>
  <c r="C879"/>
  <c r="C880"/>
  <c r="C881"/>
  <c r="C882"/>
  <c r="C883"/>
  <c r="D883"/>
  <c r="E883"/>
  <c r="C884"/>
  <c r="C885"/>
  <c r="C886"/>
  <c r="C887"/>
  <c r="C888"/>
  <c r="D888"/>
  <c r="F888"/>
  <c r="C889"/>
  <c r="C890"/>
  <c r="C891"/>
  <c r="C892"/>
  <c r="C893"/>
  <c r="D893"/>
  <c r="E893"/>
  <c r="C894"/>
  <c r="C895"/>
  <c r="C896"/>
  <c r="C897"/>
  <c r="C898"/>
  <c r="D898"/>
  <c r="C899"/>
  <c r="C900"/>
  <c r="C901"/>
  <c r="C902"/>
  <c r="C903"/>
  <c r="D903"/>
  <c r="E903"/>
  <c r="F903"/>
  <c r="C904"/>
  <c r="C905"/>
  <c r="C906"/>
  <c r="C907"/>
  <c r="C908"/>
  <c r="D908"/>
  <c r="C909"/>
  <c r="C910"/>
  <c r="C911"/>
  <c r="C912"/>
  <c r="C913"/>
  <c r="D913"/>
  <c r="E913"/>
  <c r="C914"/>
  <c r="C915"/>
  <c r="C916"/>
  <c r="C917"/>
  <c r="C918"/>
  <c r="D918"/>
  <c r="F918"/>
  <c r="C919"/>
  <c r="C920"/>
  <c r="C921"/>
  <c r="C922"/>
  <c r="C923"/>
  <c r="D923"/>
  <c r="E923"/>
  <c r="C924"/>
  <c r="C925"/>
  <c r="C926"/>
  <c r="C927"/>
  <c r="C928"/>
  <c r="D928"/>
  <c r="C929"/>
  <c r="C930"/>
  <c r="C931"/>
  <c r="C932"/>
  <c r="C933"/>
  <c r="D933"/>
  <c r="E933"/>
  <c r="F933"/>
  <c r="C934"/>
  <c r="C935"/>
  <c r="C936"/>
  <c r="C937"/>
  <c r="C938"/>
  <c r="D938"/>
  <c r="C939"/>
  <c r="C940"/>
  <c r="C941"/>
  <c r="C942"/>
  <c r="C943"/>
  <c r="D943"/>
  <c r="E943"/>
  <c r="C944"/>
  <c r="C945"/>
  <c r="C946"/>
  <c r="C947"/>
  <c r="C948"/>
  <c r="D948"/>
  <c r="F948"/>
  <c r="C949"/>
  <c r="C950"/>
  <c r="C951"/>
  <c r="C952"/>
  <c r="C953"/>
  <c r="D953"/>
  <c r="E953"/>
  <c r="C954"/>
  <c r="C955"/>
  <c r="C956"/>
  <c r="C957"/>
  <c r="C958"/>
  <c r="D958"/>
  <c r="C959"/>
  <c r="C960"/>
  <c r="C961"/>
  <c r="C962"/>
  <c r="C963"/>
  <c r="D963"/>
  <c r="E963"/>
  <c r="F963"/>
  <c r="C964"/>
  <c r="C965"/>
  <c r="C966"/>
  <c r="C967"/>
  <c r="C968"/>
  <c r="D968"/>
  <c r="C969"/>
  <c r="C970"/>
  <c r="C971"/>
  <c r="C972"/>
  <c r="C973"/>
  <c r="D973"/>
  <c r="E973"/>
  <c r="C974"/>
  <c r="C975"/>
  <c r="C976"/>
  <c r="C977"/>
  <c r="C978"/>
  <c r="D978"/>
  <c r="F978"/>
  <c r="C979"/>
  <c r="C980"/>
  <c r="C981"/>
  <c r="C982"/>
  <c r="C983"/>
  <c r="D983"/>
  <c r="E983"/>
  <c r="C984"/>
  <c r="C985"/>
  <c r="C986"/>
  <c r="C987"/>
  <c r="C988"/>
  <c r="D988"/>
  <c r="C989"/>
  <c r="C990"/>
  <c r="C991"/>
  <c r="C992"/>
  <c r="C993"/>
  <c r="D993"/>
  <c r="E993"/>
  <c r="F993"/>
  <c r="C994"/>
  <c r="C995"/>
  <c r="C996"/>
  <c r="C997"/>
  <c r="C998"/>
  <c r="D998"/>
  <c r="C999"/>
  <c r="C1000"/>
  <c r="C1001"/>
  <c r="C1002"/>
  <c r="C1003"/>
  <c r="D1003"/>
  <c r="E1003"/>
  <c r="C1004"/>
  <c r="C1005"/>
  <c r="C1006"/>
  <c r="C1007"/>
  <c r="C1008"/>
  <c r="D1008"/>
  <c r="F1008"/>
  <c r="C1009"/>
  <c r="C1010"/>
  <c r="C1011"/>
  <c r="C1012"/>
  <c r="C1013"/>
  <c r="D1013"/>
  <c r="E1013"/>
  <c r="C1014"/>
  <c r="C1015"/>
  <c r="C1016"/>
  <c r="C1017"/>
  <c r="C1018"/>
  <c r="D1018"/>
  <c r="C1019"/>
  <c r="C1020"/>
  <c r="C1021"/>
  <c r="C1022"/>
  <c r="C1023"/>
  <c r="D1023"/>
  <c r="E1023"/>
  <c r="F1023"/>
  <c r="C1024"/>
  <c r="C1025"/>
  <c r="C1026"/>
  <c r="C1027"/>
  <c r="C1028"/>
  <c r="D1028"/>
  <c r="C1029"/>
  <c r="C1030"/>
  <c r="C1031"/>
  <c r="C1032"/>
  <c r="C1033"/>
  <c r="D1033"/>
  <c r="E1033"/>
  <c r="C1034"/>
  <c r="C1035"/>
  <c r="C1036"/>
  <c r="C1037"/>
  <c r="C1038"/>
  <c r="D1038"/>
  <c r="F1038"/>
  <c r="C1039"/>
  <c r="C1040"/>
  <c r="C1041"/>
  <c r="C1042"/>
  <c r="C1043"/>
  <c r="D1043"/>
  <c r="E1043"/>
  <c r="C1044"/>
  <c r="C1045"/>
  <c r="C1046"/>
  <c r="C1047"/>
  <c r="C1048"/>
  <c r="D1048"/>
  <c r="C1049"/>
  <c r="C1050"/>
  <c r="C1051"/>
  <c r="C1052"/>
  <c r="C1053"/>
  <c r="D1053"/>
  <c r="E1053"/>
  <c r="F1053"/>
  <c r="C1054"/>
  <c r="C1055"/>
  <c r="C1056"/>
  <c r="C1057"/>
  <c r="C1058"/>
  <c r="D1058"/>
  <c r="C1059"/>
  <c r="C1060"/>
  <c r="C1061"/>
  <c r="C1062"/>
  <c r="C1063"/>
  <c r="D1063"/>
  <c r="E1063"/>
  <c r="C1064"/>
  <c r="C1065"/>
  <c r="C1066"/>
  <c r="C1067"/>
  <c r="C1068"/>
  <c r="D1068"/>
  <c r="F1068"/>
  <c r="C1069"/>
  <c r="C1070"/>
  <c r="C1071"/>
  <c r="C1072"/>
  <c r="C1073"/>
  <c r="D1073"/>
  <c r="E1073"/>
  <c r="C1074"/>
  <c r="C1075"/>
  <c r="C1076"/>
  <c r="C1077"/>
  <c r="C1078"/>
  <c r="D1078"/>
  <c r="C1079"/>
  <c r="C1080"/>
  <c r="C1081"/>
  <c r="C1082"/>
  <c r="C1083"/>
  <c r="D1083"/>
  <c r="E1083"/>
  <c r="F1083"/>
  <c r="C1084"/>
  <c r="C1085"/>
  <c r="C1086"/>
  <c r="C1087"/>
  <c r="C1088"/>
  <c r="D1088"/>
  <c r="C1089"/>
  <c r="C1090"/>
  <c r="C1091"/>
  <c r="C1092"/>
  <c r="C1093"/>
  <c r="D1093"/>
  <c r="E1093"/>
  <c r="C1094"/>
  <c r="C1095"/>
  <c r="C1096"/>
  <c r="C1097"/>
  <c r="C1098"/>
  <c r="D1098"/>
  <c r="F1098"/>
  <c r="C1099"/>
  <c r="C1100"/>
  <c r="C1101"/>
  <c r="C1102"/>
  <c r="C1103"/>
  <c r="D1103"/>
  <c r="E1103"/>
  <c r="C1104"/>
  <c r="C1105"/>
  <c r="C1106"/>
  <c r="C1107"/>
  <c r="C1108"/>
  <c r="D1108"/>
  <c r="C1109"/>
  <c r="C1110"/>
  <c r="C1111"/>
  <c r="C1112"/>
  <c r="C1113"/>
  <c r="D1113"/>
  <c r="E1113"/>
  <c r="F1113"/>
  <c r="C1114"/>
  <c r="C1115"/>
  <c r="C1116"/>
  <c r="C1117"/>
  <c r="C1118"/>
  <c r="D1118"/>
  <c r="C1119"/>
  <c r="C1120"/>
  <c r="C1121"/>
  <c r="C1122"/>
  <c r="C1123"/>
  <c r="D1123"/>
  <c r="E1123"/>
  <c r="C1124"/>
  <c r="C1125"/>
  <c r="C1126"/>
  <c r="C1127"/>
  <c r="C1128"/>
  <c r="D1128"/>
  <c r="F1128"/>
  <c r="C1129"/>
  <c r="C1130"/>
  <c r="C1131"/>
  <c r="C1132"/>
  <c r="C1133"/>
  <c r="D1133"/>
  <c r="E1133"/>
  <c r="C1134"/>
  <c r="C1135"/>
  <c r="C1136"/>
  <c r="C1137"/>
  <c r="C1138"/>
  <c r="D1138"/>
  <c r="C1139"/>
  <c r="C1140"/>
  <c r="C1141"/>
  <c r="C1142"/>
  <c r="C1143"/>
  <c r="D1143"/>
  <c r="E1143"/>
  <c r="F1143"/>
  <c r="C1144"/>
  <c r="C1145"/>
  <c r="C1146"/>
  <c r="C1147"/>
  <c r="C1148"/>
  <c r="D1148"/>
  <c r="C1149"/>
  <c r="C1150"/>
  <c r="C1151"/>
  <c r="C1152"/>
  <c r="C1153"/>
  <c r="D1153"/>
  <c r="E1153"/>
  <c r="C1154"/>
  <c r="C1155"/>
  <c r="C1156"/>
  <c r="C1157"/>
  <c r="C1158"/>
  <c r="D1158"/>
  <c r="F1158"/>
  <c r="C1159"/>
  <c r="C1160"/>
  <c r="C1161"/>
  <c r="C1162"/>
  <c r="C1163"/>
  <c r="D1163"/>
  <c r="E1163"/>
  <c r="C1164"/>
  <c r="C1165"/>
  <c r="C1166"/>
  <c r="C1167"/>
  <c r="C1168"/>
  <c r="D1168"/>
  <c r="C1169"/>
  <c r="C1170"/>
  <c r="C1171"/>
  <c r="C1172"/>
  <c r="C1173"/>
  <c r="D1173"/>
  <c r="E1173"/>
  <c r="F1173"/>
  <c r="C1174"/>
  <c r="C1175"/>
  <c r="C1176"/>
  <c r="C1177"/>
  <c r="C1178"/>
  <c r="D1178"/>
  <c r="C1179"/>
  <c r="C1180"/>
  <c r="C1181"/>
  <c r="C1182"/>
  <c r="C1183"/>
  <c r="D1183"/>
  <c r="E1183"/>
  <c r="C1184"/>
  <c r="C1185"/>
  <c r="C1186"/>
  <c r="C1187"/>
  <c r="C1188"/>
  <c r="D1188"/>
  <c r="F1188"/>
  <c r="C1189"/>
  <c r="C1190"/>
  <c r="C1191"/>
  <c r="C1192"/>
  <c r="C1193"/>
  <c r="D1193"/>
  <c r="E1193"/>
  <c r="C1194"/>
  <c r="C1195"/>
  <c r="C1196"/>
  <c r="C1197"/>
  <c r="C1198"/>
  <c r="D1198"/>
  <c r="C1199"/>
  <c r="C1200"/>
  <c r="C1201"/>
  <c r="C1202"/>
  <c r="C1203"/>
  <c r="D1203"/>
  <c r="E1203"/>
  <c r="F1203"/>
  <c r="C1204"/>
  <c r="C1205"/>
  <c r="C1206"/>
  <c r="C1207"/>
  <c r="C1208"/>
  <c r="D1208"/>
  <c r="C1209"/>
  <c r="C1210"/>
  <c r="C1211"/>
  <c r="C1212"/>
  <c r="C1213"/>
  <c r="D1213"/>
  <c r="E1213"/>
  <c r="C1214"/>
  <c r="C1215"/>
  <c r="C1216"/>
  <c r="C1217"/>
  <c r="C1218"/>
  <c r="D1218"/>
  <c r="F1218"/>
  <c r="C1219"/>
  <c r="C1220"/>
  <c r="C1221"/>
  <c r="C1222"/>
  <c r="C1223"/>
  <c r="D1223"/>
  <c r="E1223"/>
  <c r="C1224"/>
  <c r="C1225"/>
  <c r="C1226"/>
  <c r="C1227"/>
  <c r="C1228"/>
  <c r="D1228"/>
  <c r="C1229"/>
  <c r="C1230"/>
  <c r="C1231"/>
  <c r="C1232"/>
  <c r="C1233"/>
  <c r="D1233"/>
  <c r="E1233"/>
  <c r="F1233"/>
  <c r="C1234"/>
  <c r="C1235"/>
  <c r="C1236"/>
  <c r="C1237"/>
  <c r="C1238"/>
  <c r="D1238"/>
  <c r="C1239"/>
  <c r="C1240"/>
  <c r="C1241"/>
  <c r="C1242"/>
  <c r="C1243"/>
  <c r="D1243"/>
  <c r="E1243"/>
  <c r="C1244"/>
  <c r="C1245"/>
  <c r="C1246"/>
  <c r="C1247"/>
  <c r="C1248"/>
  <c r="D1248"/>
  <c r="F1248"/>
  <c r="C1249"/>
  <c r="C1250"/>
  <c r="C1251"/>
  <c r="C1252"/>
  <c r="C1253"/>
  <c r="D1253"/>
  <c r="E1253"/>
  <c r="C1254"/>
  <c r="C1255"/>
  <c r="C1256"/>
  <c r="C1257"/>
  <c r="C1258"/>
  <c r="D1258"/>
  <c r="C1259"/>
  <c r="C4" i="13"/>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4" i="16"/>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D4" l="1"/>
  <c r="I14" i="20"/>
  <c r="I18"/>
  <c r="I3"/>
  <c r="I9"/>
  <c r="I15"/>
  <c r="I13"/>
  <c r="I21"/>
  <c r="I19"/>
  <c r="I10"/>
  <c r="I8"/>
  <c r="I6"/>
  <c r="I4"/>
  <c r="F98" i="15"/>
  <c r="F93"/>
  <c r="F95"/>
  <c r="I16" i="20"/>
  <c r="D4" i="17"/>
  <c r="F101" i="15"/>
  <c r="F97"/>
  <c r="I20" i="20"/>
  <c r="I11"/>
  <c r="I5"/>
  <c r="J3" i="17"/>
  <c r="F102" i="15"/>
  <c r="F90"/>
  <c r="F89"/>
  <c r="F82"/>
  <c r="F81"/>
  <c r="J4" i="17"/>
  <c r="J6"/>
  <c r="J5"/>
  <c r="F65" i="15"/>
  <c r="F74"/>
  <c r="F73"/>
  <c r="F63"/>
  <c r="F47"/>
  <c r="F31"/>
  <c r="F15"/>
  <c r="F66"/>
  <c r="F57"/>
  <c r="F70"/>
  <c r="F69"/>
  <c r="F86"/>
  <c r="F85"/>
  <c r="F78"/>
  <c r="F77"/>
  <c r="F55"/>
  <c r="F99"/>
  <c r="F94"/>
  <c r="F87"/>
  <c r="F79"/>
  <c r="F71"/>
  <c r="F49"/>
  <c r="F9"/>
  <c r="F58"/>
  <c r="F50"/>
  <c r="F41"/>
  <c r="F25"/>
  <c r="F91"/>
  <c r="F39"/>
  <c r="F23"/>
  <c r="F46"/>
  <c r="F45"/>
  <c r="F62"/>
  <c r="F61"/>
  <c r="F54"/>
  <c r="F53"/>
  <c r="F33"/>
  <c r="F17"/>
  <c r="F42"/>
  <c r="F34"/>
  <c r="F26"/>
  <c r="F18"/>
  <c r="F3"/>
  <c r="F83"/>
  <c r="F75"/>
  <c r="F67"/>
  <c r="F59"/>
  <c r="F51"/>
  <c r="F43"/>
  <c r="F35"/>
  <c r="F27"/>
  <c r="F19"/>
  <c r="F13"/>
  <c r="F10"/>
  <c r="F38"/>
  <c r="F37"/>
  <c r="F30"/>
  <c r="F29"/>
  <c r="F22"/>
  <c r="F21"/>
  <c r="F14"/>
  <c r="F11"/>
  <c r="F6"/>
  <c r="F4"/>
  <c r="F8"/>
  <c r="F12"/>
  <c r="F16"/>
  <c r="F20"/>
  <c r="F24"/>
  <c r="F28"/>
  <c r="F32"/>
  <c r="F36"/>
  <c r="F40"/>
  <c r="F44"/>
  <c r="F48"/>
  <c r="F52"/>
  <c r="F56"/>
  <c r="F60"/>
  <c r="F64"/>
  <c r="F68"/>
  <c r="F72"/>
  <c r="F76"/>
  <c r="F80"/>
  <c r="F84"/>
  <c r="F88"/>
  <c r="F92"/>
  <c r="F96"/>
  <c r="F100"/>
  <c r="E102" i="14"/>
  <c r="E100"/>
  <c r="E98"/>
  <c r="E96"/>
  <c r="E94"/>
  <c r="E92"/>
  <c r="E90"/>
  <c r="E88"/>
  <c r="E86"/>
  <c r="E84"/>
  <c r="E82"/>
  <c r="E80"/>
  <c r="E78"/>
  <c r="E76"/>
  <c r="E74"/>
  <c r="E72"/>
  <c r="E70"/>
  <c r="E68"/>
  <c r="E66"/>
  <c r="E64"/>
  <c r="E62"/>
  <c r="E60"/>
  <c r="E58"/>
  <c r="E56"/>
  <c r="E54"/>
  <c r="E52"/>
  <c r="E50"/>
  <c r="E48"/>
  <c r="E46"/>
  <c r="E44"/>
  <c r="E42"/>
  <c r="E40"/>
  <c r="E38"/>
  <c r="E36"/>
  <c r="E34"/>
  <c r="E32"/>
  <c r="E30"/>
  <c r="E28"/>
  <c r="E26"/>
  <c r="E24"/>
  <c r="E22"/>
  <c r="E20"/>
  <c r="E18"/>
  <c r="E16"/>
  <c r="E14"/>
  <c r="E12"/>
  <c r="E10"/>
  <c r="E8"/>
  <c r="E3"/>
  <c r="E4"/>
  <c r="F7" i="15"/>
  <c r="F5"/>
  <c r="E101" i="14"/>
  <c r="E99"/>
  <c r="E97"/>
  <c r="E95"/>
  <c r="E93"/>
  <c r="E91"/>
  <c r="E89"/>
  <c r="E87"/>
  <c r="E85"/>
  <c r="E83"/>
  <c r="E81"/>
  <c r="E79"/>
  <c r="E77"/>
  <c r="E75"/>
  <c r="E73"/>
  <c r="E71"/>
  <c r="E69"/>
  <c r="E67"/>
  <c r="E65"/>
  <c r="E63"/>
  <c r="E61"/>
  <c r="E59"/>
  <c r="E57"/>
  <c r="E55"/>
  <c r="E53"/>
  <c r="E51"/>
  <c r="E49"/>
  <c r="E47"/>
  <c r="E45"/>
  <c r="E43"/>
  <c r="E41"/>
  <c r="E39"/>
  <c r="E37"/>
  <c r="E35"/>
  <c r="E33"/>
  <c r="E31"/>
  <c r="E29"/>
  <c r="E27"/>
  <c r="E25"/>
  <c r="E23"/>
  <c r="E21"/>
  <c r="E19"/>
  <c r="E17"/>
  <c r="E15"/>
  <c r="E13"/>
  <c r="E11"/>
  <c r="E9"/>
  <c r="E7"/>
  <c r="E5"/>
  <c r="G3" i="22"/>
  <c r="G4"/>
  <c r="G5"/>
  <c r="G2"/>
  <c r="D1244" s="1"/>
  <c r="E4" i="16" l="1"/>
  <c r="D5"/>
  <c r="D9" i="22"/>
  <c r="D25"/>
  <c r="D41"/>
  <c r="D57"/>
  <c r="D73"/>
  <c r="D89"/>
  <c r="D105"/>
  <c r="D121"/>
  <c r="D137"/>
  <c r="D153"/>
  <c r="D169"/>
  <c r="D185"/>
  <c r="D201"/>
  <c r="D217"/>
  <c r="D233"/>
  <c r="D249"/>
  <c r="D265"/>
  <c r="D281"/>
  <c r="D297"/>
  <c r="D313"/>
  <c r="D329"/>
  <c r="D345"/>
  <c r="D361"/>
  <c r="D377"/>
  <c r="D393"/>
  <c r="D409"/>
  <c r="D433"/>
  <c r="D465"/>
  <c r="D8"/>
  <c r="D24"/>
  <c r="D52"/>
  <c r="D68"/>
  <c r="D84"/>
  <c r="D100"/>
  <c r="D116"/>
  <c r="D132"/>
  <c r="D148"/>
  <c r="D164"/>
  <c r="D180"/>
  <c r="D196"/>
  <c r="D212"/>
  <c r="D228"/>
  <c r="D244"/>
  <c r="D260"/>
  <c r="D276"/>
  <c r="D292"/>
  <c r="D308"/>
  <c r="D324"/>
  <c r="D340"/>
  <c r="D356"/>
  <c r="D372"/>
  <c r="D388"/>
  <c r="D404"/>
  <c r="D419"/>
  <c r="D451"/>
  <c r="D7"/>
  <c r="D23"/>
  <c r="D39"/>
  <c r="D55"/>
  <c r="D71"/>
  <c r="D87"/>
  <c r="D103"/>
  <c r="D119"/>
  <c r="D135"/>
  <c r="D151"/>
  <c r="D167"/>
  <c r="D183"/>
  <c r="D199"/>
  <c r="D215"/>
  <c r="D231"/>
  <c r="D247"/>
  <c r="D263"/>
  <c r="D279"/>
  <c r="D295"/>
  <c r="D311"/>
  <c r="D327"/>
  <c r="D343"/>
  <c r="D359"/>
  <c r="D375"/>
  <c r="D391"/>
  <c r="D407"/>
  <c r="D429"/>
  <c r="D461"/>
  <c r="D440"/>
  <c r="D479"/>
  <c r="D495"/>
  <c r="D511"/>
  <c r="D527"/>
  <c r="D543"/>
  <c r="D559"/>
  <c r="D575"/>
  <c r="D591"/>
  <c r="D607"/>
  <c r="D623"/>
  <c r="D639"/>
  <c r="D655"/>
  <c r="D671"/>
  <c r="D687"/>
  <c r="D703"/>
  <c r="D719"/>
  <c r="D735"/>
  <c r="D751"/>
  <c r="D22"/>
  <c r="D54"/>
  <c r="D70"/>
  <c r="D86"/>
  <c r="D102"/>
  <c r="D118"/>
  <c r="D134"/>
  <c r="D150"/>
  <c r="D166"/>
  <c r="D182"/>
  <c r="D198"/>
  <c r="D214"/>
  <c r="D230"/>
  <c r="D246"/>
  <c r="D262"/>
  <c r="D278"/>
  <c r="D294"/>
  <c r="D310"/>
  <c r="D326"/>
  <c r="D342"/>
  <c r="D358"/>
  <c r="D374"/>
  <c r="D390"/>
  <c r="D406"/>
  <c r="D432"/>
  <c r="D471"/>
  <c r="D490"/>
  <c r="D506"/>
  <c r="D522"/>
  <c r="D538"/>
  <c r="D554"/>
  <c r="D570"/>
  <c r="D586"/>
  <c r="D602"/>
  <c r="D618"/>
  <c r="D634"/>
  <c r="D650"/>
  <c r="D666"/>
  <c r="D682"/>
  <c r="D698"/>
  <c r="D714"/>
  <c r="D730"/>
  <c r="D746"/>
  <c r="D424"/>
  <c r="D463"/>
  <c r="D493"/>
  <c r="D509"/>
  <c r="D525"/>
  <c r="D541"/>
  <c r="D557"/>
  <c r="D573"/>
  <c r="D589"/>
  <c r="D605"/>
  <c r="D621"/>
  <c r="D637"/>
  <c r="D653"/>
  <c r="D669"/>
  <c r="D685"/>
  <c r="D701"/>
  <c r="D717"/>
  <c r="D733"/>
  <c r="D749"/>
  <c r="D434"/>
  <c r="D480"/>
  <c r="D496"/>
  <c r="D512"/>
  <c r="D528"/>
  <c r="D544"/>
  <c r="D560"/>
  <c r="D576"/>
  <c r="D592"/>
  <c r="D608"/>
  <c r="D624"/>
  <c r="D640"/>
  <c r="D656"/>
  <c r="D672"/>
  <c r="D688"/>
  <c r="D704"/>
  <c r="D720"/>
  <c r="D736"/>
  <c r="D752"/>
  <c r="D767"/>
  <c r="D783"/>
  <c r="D799"/>
  <c r="D815"/>
  <c r="D831"/>
  <c r="D847"/>
  <c r="D863"/>
  <c r="D879"/>
  <c r="D895"/>
  <c r="D911"/>
  <c r="D927"/>
  <c r="D943"/>
  <c r="D959"/>
  <c r="D975"/>
  <c r="D991"/>
  <c r="D1007"/>
  <c r="D1023"/>
  <c r="D1039"/>
  <c r="D1055"/>
  <c r="D1071"/>
  <c r="D1087"/>
  <c r="D1103"/>
  <c r="D1119"/>
  <c r="D1135"/>
  <c r="D1151"/>
  <c r="D1167"/>
  <c r="D1183"/>
  <c r="D1199"/>
  <c r="D1215"/>
  <c r="D1231"/>
  <c r="D1247"/>
  <c r="D754"/>
  <c r="D770"/>
  <c r="D786"/>
  <c r="D802"/>
  <c r="D818"/>
  <c r="D834"/>
  <c r="D850"/>
  <c r="D866"/>
  <c r="D882"/>
  <c r="D898"/>
  <c r="D914"/>
  <c r="D930"/>
  <c r="D946"/>
  <c r="D962"/>
  <c r="D978"/>
  <c r="D994"/>
  <c r="D1010"/>
  <c r="D1026"/>
  <c r="D1042"/>
  <c r="D1058"/>
  <c r="D1074"/>
  <c r="D1090"/>
  <c r="D1106"/>
  <c r="D1122"/>
  <c r="D1138"/>
  <c r="D1154"/>
  <c r="D1170"/>
  <c r="D1186"/>
  <c r="D1202"/>
  <c r="D1218"/>
  <c r="D1234"/>
  <c r="D1250"/>
  <c r="D757"/>
  <c r="D773"/>
  <c r="D789"/>
  <c r="D805"/>
  <c r="D821"/>
  <c r="D837"/>
  <c r="D853"/>
  <c r="D869"/>
  <c r="D885"/>
  <c r="D901"/>
  <c r="D917"/>
  <c r="D933"/>
  <c r="D949"/>
  <c r="D965"/>
  <c r="D981"/>
  <c r="D997"/>
  <c r="D1013"/>
  <c r="D1029"/>
  <c r="D1045"/>
  <c r="D1061"/>
  <c r="D1077"/>
  <c r="D1093"/>
  <c r="D1109"/>
  <c r="D1125"/>
  <c r="D1141"/>
  <c r="D1157"/>
  <c r="D1173"/>
  <c r="D1189"/>
  <c r="D1205"/>
  <c r="D1221"/>
  <c r="D1237"/>
  <c r="D1253"/>
  <c r="D764"/>
  <c r="D780"/>
  <c r="D796"/>
  <c r="D812"/>
  <c r="D828"/>
  <c r="D844"/>
  <c r="D860"/>
  <c r="D876"/>
  <c r="D892"/>
  <c r="D908"/>
  <c r="D924"/>
  <c r="D940"/>
  <c r="D956"/>
  <c r="D972"/>
  <c r="D988"/>
  <c r="D1004"/>
  <c r="D1020"/>
  <c r="D1036"/>
  <c r="D1052"/>
  <c r="D1068"/>
  <c r="D1084"/>
  <c r="D1100"/>
  <c r="D1116"/>
  <c r="D1132"/>
  <c r="D1148"/>
  <c r="D1164"/>
  <c r="D1180"/>
  <c r="D1196"/>
  <c r="D1212"/>
  <c r="D1228"/>
  <c r="D4"/>
  <c r="J3" s="1" a="1"/>
  <c r="D34"/>
  <c r="D36"/>
  <c r="D38"/>
  <c r="D40"/>
  <c r="D42"/>
  <c r="D44"/>
  <c r="D46"/>
  <c r="D5"/>
  <c r="D422"/>
  <c r="D430"/>
  <c r="D438"/>
  <c r="D446"/>
  <c r="D454"/>
  <c r="D462"/>
  <c r="D470"/>
  <c r="D436"/>
  <c r="D468"/>
  <c r="D428"/>
  <c r="D460"/>
  <c r="D420"/>
  <c r="D452"/>
  <c r="D444"/>
  <c r="D476"/>
  <c r="D21"/>
  <c r="D37"/>
  <c r="D53"/>
  <c r="D69"/>
  <c r="D85"/>
  <c r="D101"/>
  <c r="D117"/>
  <c r="D133"/>
  <c r="D149"/>
  <c r="D165"/>
  <c r="D181"/>
  <c r="D197"/>
  <c r="D213"/>
  <c r="D229"/>
  <c r="D245"/>
  <c r="D261"/>
  <c r="D277"/>
  <c r="D293"/>
  <c r="D309"/>
  <c r="D325"/>
  <c r="D341"/>
  <c r="D357"/>
  <c r="D373"/>
  <c r="D389"/>
  <c r="D405"/>
  <c r="D425"/>
  <c r="D457"/>
  <c r="D20"/>
  <c r="D48"/>
  <c r="D64"/>
  <c r="D80"/>
  <c r="D96"/>
  <c r="D112"/>
  <c r="D128"/>
  <c r="D144"/>
  <c r="D160"/>
  <c r="D176"/>
  <c r="D192"/>
  <c r="D208"/>
  <c r="D224"/>
  <c r="D240"/>
  <c r="D256"/>
  <c r="D272"/>
  <c r="D288"/>
  <c r="D304"/>
  <c r="D320"/>
  <c r="D336"/>
  <c r="D352"/>
  <c r="D368"/>
  <c r="D384"/>
  <c r="D400"/>
  <c r="D416"/>
  <c r="D443"/>
  <c r="D475"/>
  <c r="D19"/>
  <c r="D35"/>
  <c r="D51"/>
  <c r="D67"/>
  <c r="D83"/>
  <c r="D99"/>
  <c r="D115"/>
  <c r="D131"/>
  <c r="D147"/>
  <c r="D163"/>
  <c r="D179"/>
  <c r="D195"/>
  <c r="D211"/>
  <c r="D227"/>
  <c r="D243"/>
  <c r="D259"/>
  <c r="D275"/>
  <c r="D291"/>
  <c r="D307"/>
  <c r="D323"/>
  <c r="D339"/>
  <c r="D355"/>
  <c r="D371"/>
  <c r="D387"/>
  <c r="D403"/>
  <c r="D421"/>
  <c r="D453"/>
  <c r="D426"/>
  <c r="D472"/>
  <c r="D491"/>
  <c r="D507"/>
  <c r="D523"/>
  <c r="D539"/>
  <c r="D555"/>
  <c r="D571"/>
  <c r="D587"/>
  <c r="D603"/>
  <c r="D619"/>
  <c r="D635"/>
  <c r="D651"/>
  <c r="D667"/>
  <c r="D683"/>
  <c r="D699"/>
  <c r="D715"/>
  <c r="D731"/>
  <c r="D747"/>
  <c r="D18"/>
  <c r="D50"/>
  <c r="D66"/>
  <c r="D82"/>
  <c r="D98"/>
  <c r="D114"/>
  <c r="D130"/>
  <c r="D146"/>
  <c r="D162"/>
  <c r="D178"/>
  <c r="D194"/>
  <c r="D210"/>
  <c r="D226"/>
  <c r="D242"/>
  <c r="D258"/>
  <c r="D274"/>
  <c r="D290"/>
  <c r="D306"/>
  <c r="D322"/>
  <c r="D338"/>
  <c r="D354"/>
  <c r="D370"/>
  <c r="D386"/>
  <c r="D402"/>
  <c r="D418"/>
  <c r="D464"/>
  <c r="D486"/>
  <c r="D502"/>
  <c r="D518"/>
  <c r="D534"/>
  <c r="D550"/>
  <c r="D566"/>
  <c r="D582"/>
  <c r="D598"/>
  <c r="D614"/>
  <c r="D630"/>
  <c r="D646"/>
  <c r="D662"/>
  <c r="D678"/>
  <c r="D694"/>
  <c r="D710"/>
  <c r="D726"/>
  <c r="D742"/>
  <c r="D6"/>
  <c r="D456"/>
  <c r="D489"/>
  <c r="D505"/>
  <c r="D521"/>
  <c r="D537"/>
  <c r="D553"/>
  <c r="D569"/>
  <c r="D585"/>
  <c r="D601"/>
  <c r="D617"/>
  <c r="D633"/>
  <c r="D649"/>
  <c r="D665"/>
  <c r="D681"/>
  <c r="D697"/>
  <c r="D713"/>
  <c r="D729"/>
  <c r="D745"/>
  <c r="D423"/>
  <c r="D466"/>
  <c r="D492"/>
  <c r="D508"/>
  <c r="D524"/>
  <c r="D540"/>
  <c r="D556"/>
  <c r="D572"/>
  <c r="D588"/>
  <c r="D604"/>
  <c r="D620"/>
  <c r="D636"/>
  <c r="D652"/>
  <c r="D668"/>
  <c r="D684"/>
  <c r="D700"/>
  <c r="D716"/>
  <c r="D732"/>
  <c r="D748"/>
  <c r="D763"/>
  <c r="D779"/>
  <c r="D795"/>
  <c r="D811"/>
  <c r="D827"/>
  <c r="D843"/>
  <c r="D859"/>
  <c r="D875"/>
  <c r="D891"/>
  <c r="D907"/>
  <c r="D923"/>
  <c r="D939"/>
  <c r="D955"/>
  <c r="D971"/>
  <c r="D987"/>
  <c r="D1003"/>
  <c r="D1019"/>
  <c r="D1035"/>
  <c r="D1051"/>
  <c r="D1067"/>
  <c r="D1083"/>
  <c r="D1099"/>
  <c r="D1115"/>
  <c r="D1131"/>
  <c r="D1147"/>
  <c r="D1163"/>
  <c r="D1179"/>
  <c r="D1195"/>
  <c r="D1211"/>
  <c r="D1227"/>
  <c r="D1243"/>
  <c r="D1259"/>
  <c r="D766"/>
  <c r="D782"/>
  <c r="D798"/>
  <c r="D814"/>
  <c r="D830"/>
  <c r="D846"/>
  <c r="D862"/>
  <c r="D878"/>
  <c r="D894"/>
  <c r="D910"/>
  <c r="D926"/>
  <c r="D942"/>
  <c r="D958"/>
  <c r="D974"/>
  <c r="D990"/>
  <c r="D1006"/>
  <c r="D1022"/>
  <c r="D1038"/>
  <c r="D1054"/>
  <c r="D1070"/>
  <c r="D1086"/>
  <c r="D1102"/>
  <c r="D1118"/>
  <c r="D1134"/>
  <c r="D1150"/>
  <c r="D1166"/>
  <c r="D1182"/>
  <c r="D1198"/>
  <c r="D1214"/>
  <c r="D1230"/>
  <c r="D1246"/>
  <c r="D769"/>
  <c r="D785"/>
  <c r="D801"/>
  <c r="D817"/>
  <c r="D833"/>
  <c r="D849"/>
  <c r="D865"/>
  <c r="D881"/>
  <c r="D897"/>
  <c r="D913"/>
  <c r="D929"/>
  <c r="D945"/>
  <c r="D961"/>
  <c r="D977"/>
  <c r="D993"/>
  <c r="D1009"/>
  <c r="D1025"/>
  <c r="D1041"/>
  <c r="D1057"/>
  <c r="D1073"/>
  <c r="D1089"/>
  <c r="D1105"/>
  <c r="D1121"/>
  <c r="D1137"/>
  <c r="D1153"/>
  <c r="D1169"/>
  <c r="D1185"/>
  <c r="D1201"/>
  <c r="D1217"/>
  <c r="D1233"/>
  <c r="D1249"/>
  <c r="D760"/>
  <c r="D776"/>
  <c r="D792"/>
  <c r="D808"/>
  <c r="D824"/>
  <c r="D840"/>
  <c r="D856"/>
  <c r="D872"/>
  <c r="D888"/>
  <c r="D904"/>
  <c r="D920"/>
  <c r="D936"/>
  <c r="D952"/>
  <c r="D968"/>
  <c r="D984"/>
  <c r="D1000"/>
  <c r="D1016"/>
  <c r="D1032"/>
  <c r="D1048"/>
  <c r="D1064"/>
  <c r="D1080"/>
  <c r="D1096"/>
  <c r="D1112"/>
  <c r="D1128"/>
  <c r="D1144"/>
  <c r="D1160"/>
  <c r="D1176"/>
  <c r="D1192"/>
  <c r="D1208"/>
  <c r="D1224"/>
  <c r="D1240"/>
  <c r="D1256"/>
  <c r="K5"/>
  <c r="K6"/>
  <c r="K7"/>
  <c r="K8"/>
  <c r="K9"/>
  <c r="K10"/>
  <c r="K11"/>
  <c r="K12"/>
  <c r="K13"/>
  <c r="K14"/>
  <c r="K15"/>
  <c r="K16"/>
  <c r="K17"/>
  <c r="K18"/>
  <c r="K19"/>
  <c r="K20"/>
  <c r="K21"/>
  <c r="K22"/>
  <c r="K23"/>
  <c r="K24"/>
  <c r="K25"/>
  <c r="K26"/>
  <c r="K27"/>
  <c r="K28"/>
  <c r="K29"/>
  <c r="K30"/>
  <c r="K31"/>
  <c r="K4"/>
  <c r="K3"/>
  <c r="D17"/>
  <c r="D33"/>
  <c r="D49"/>
  <c r="D65"/>
  <c r="D81"/>
  <c r="D97"/>
  <c r="D113"/>
  <c r="D129"/>
  <c r="D145"/>
  <c r="D161"/>
  <c r="D177"/>
  <c r="D193"/>
  <c r="D209"/>
  <c r="D225"/>
  <c r="D241"/>
  <c r="D257"/>
  <c r="D273"/>
  <c r="D289"/>
  <c r="D305"/>
  <c r="D321"/>
  <c r="D337"/>
  <c r="D353"/>
  <c r="D369"/>
  <c r="D385"/>
  <c r="D401"/>
  <c r="D417"/>
  <c r="D449"/>
  <c r="D481"/>
  <c r="D16"/>
  <c r="D32"/>
  <c r="D60"/>
  <c r="D76"/>
  <c r="D92"/>
  <c r="D108"/>
  <c r="D124"/>
  <c r="D140"/>
  <c r="D156"/>
  <c r="D172"/>
  <c r="D188"/>
  <c r="D204"/>
  <c r="D220"/>
  <c r="D236"/>
  <c r="D252"/>
  <c r="D268"/>
  <c r="D284"/>
  <c r="D300"/>
  <c r="D316"/>
  <c r="D332"/>
  <c r="D348"/>
  <c r="D364"/>
  <c r="D380"/>
  <c r="D396"/>
  <c r="D412"/>
  <c r="D435"/>
  <c r="D467"/>
  <c r="D15"/>
  <c r="D31"/>
  <c r="D47"/>
  <c r="D63"/>
  <c r="D79"/>
  <c r="D95"/>
  <c r="D111"/>
  <c r="D127"/>
  <c r="D143"/>
  <c r="D159"/>
  <c r="D175"/>
  <c r="D191"/>
  <c r="D207"/>
  <c r="D223"/>
  <c r="D239"/>
  <c r="D255"/>
  <c r="D271"/>
  <c r="D287"/>
  <c r="D303"/>
  <c r="D319"/>
  <c r="D335"/>
  <c r="D351"/>
  <c r="D367"/>
  <c r="D383"/>
  <c r="D399"/>
  <c r="D415"/>
  <c r="D445"/>
  <c r="D477"/>
  <c r="D458"/>
  <c r="D487"/>
  <c r="D503"/>
  <c r="D519"/>
  <c r="D535"/>
  <c r="D551"/>
  <c r="D567"/>
  <c r="D583"/>
  <c r="D599"/>
  <c r="D615"/>
  <c r="D631"/>
  <c r="D647"/>
  <c r="D663"/>
  <c r="D679"/>
  <c r="D695"/>
  <c r="D711"/>
  <c r="D727"/>
  <c r="D743"/>
  <c r="D14"/>
  <c r="D30"/>
  <c r="D62"/>
  <c r="D78"/>
  <c r="D94"/>
  <c r="D110"/>
  <c r="D126"/>
  <c r="D142"/>
  <c r="D158"/>
  <c r="D174"/>
  <c r="D190"/>
  <c r="D206"/>
  <c r="D222"/>
  <c r="D238"/>
  <c r="D254"/>
  <c r="D270"/>
  <c r="D286"/>
  <c r="D302"/>
  <c r="D318"/>
  <c r="D334"/>
  <c r="D350"/>
  <c r="D366"/>
  <c r="D382"/>
  <c r="D398"/>
  <c r="D414"/>
  <c r="D450"/>
  <c r="D482"/>
  <c r="D498"/>
  <c r="D514"/>
  <c r="D530"/>
  <c r="D546"/>
  <c r="D562"/>
  <c r="D578"/>
  <c r="D594"/>
  <c r="D610"/>
  <c r="D626"/>
  <c r="D642"/>
  <c r="D658"/>
  <c r="D674"/>
  <c r="D690"/>
  <c r="D706"/>
  <c r="D722"/>
  <c r="D738"/>
  <c r="D442"/>
  <c r="D485"/>
  <c r="D501"/>
  <c r="D517"/>
  <c r="D533"/>
  <c r="D549"/>
  <c r="D565"/>
  <c r="D581"/>
  <c r="D597"/>
  <c r="D613"/>
  <c r="D629"/>
  <c r="D645"/>
  <c r="D661"/>
  <c r="D677"/>
  <c r="D693"/>
  <c r="D709"/>
  <c r="D725"/>
  <c r="D741"/>
  <c r="D455"/>
  <c r="D488"/>
  <c r="D504"/>
  <c r="D520"/>
  <c r="D536"/>
  <c r="D552"/>
  <c r="D568"/>
  <c r="D584"/>
  <c r="D600"/>
  <c r="D616"/>
  <c r="D632"/>
  <c r="D648"/>
  <c r="D664"/>
  <c r="D680"/>
  <c r="D696"/>
  <c r="D712"/>
  <c r="D728"/>
  <c r="D744"/>
  <c r="D759"/>
  <c r="D775"/>
  <c r="D791"/>
  <c r="D807"/>
  <c r="D823"/>
  <c r="D839"/>
  <c r="D855"/>
  <c r="D871"/>
  <c r="D887"/>
  <c r="D903"/>
  <c r="D919"/>
  <c r="D935"/>
  <c r="D951"/>
  <c r="D967"/>
  <c r="D983"/>
  <c r="D999"/>
  <c r="D1015"/>
  <c r="D1031"/>
  <c r="D1047"/>
  <c r="D1063"/>
  <c r="D1079"/>
  <c r="D1095"/>
  <c r="D1111"/>
  <c r="D1127"/>
  <c r="D1143"/>
  <c r="D1159"/>
  <c r="D1175"/>
  <c r="D1191"/>
  <c r="D1207"/>
  <c r="D1223"/>
  <c r="D1239"/>
  <c r="D1255"/>
  <c r="D762"/>
  <c r="D778"/>
  <c r="D794"/>
  <c r="D810"/>
  <c r="D826"/>
  <c r="D842"/>
  <c r="D858"/>
  <c r="D874"/>
  <c r="D890"/>
  <c r="D906"/>
  <c r="D922"/>
  <c r="D938"/>
  <c r="D954"/>
  <c r="D970"/>
  <c r="D986"/>
  <c r="D1002"/>
  <c r="D1018"/>
  <c r="D1034"/>
  <c r="D1050"/>
  <c r="D1066"/>
  <c r="D1082"/>
  <c r="D1098"/>
  <c r="D1114"/>
  <c r="D1130"/>
  <c r="D1146"/>
  <c r="D1162"/>
  <c r="D1178"/>
  <c r="D1194"/>
  <c r="D1210"/>
  <c r="D1226"/>
  <c r="D1242"/>
  <c r="D1258"/>
  <c r="D765"/>
  <c r="D781"/>
  <c r="D797"/>
  <c r="D813"/>
  <c r="D829"/>
  <c r="D845"/>
  <c r="D861"/>
  <c r="D877"/>
  <c r="D893"/>
  <c r="D909"/>
  <c r="D925"/>
  <c r="D941"/>
  <c r="D957"/>
  <c r="D973"/>
  <c r="D989"/>
  <c r="D1005"/>
  <c r="D1021"/>
  <c r="D1037"/>
  <c r="D1053"/>
  <c r="D1069"/>
  <c r="D1085"/>
  <c r="D1101"/>
  <c r="D1117"/>
  <c r="D1133"/>
  <c r="D1149"/>
  <c r="D1165"/>
  <c r="D1181"/>
  <c r="D1197"/>
  <c r="D1213"/>
  <c r="D1229"/>
  <c r="D1245"/>
  <c r="D756"/>
  <c r="D772"/>
  <c r="D788"/>
  <c r="D804"/>
  <c r="D820"/>
  <c r="D836"/>
  <c r="D852"/>
  <c r="D868"/>
  <c r="D884"/>
  <c r="D900"/>
  <c r="D916"/>
  <c r="D932"/>
  <c r="D948"/>
  <c r="D964"/>
  <c r="D980"/>
  <c r="D996"/>
  <c r="D1012"/>
  <c r="D1028"/>
  <c r="D1044"/>
  <c r="D1060"/>
  <c r="D1076"/>
  <c r="D1092"/>
  <c r="D1108"/>
  <c r="D1124"/>
  <c r="D1140"/>
  <c r="D1156"/>
  <c r="D1172"/>
  <c r="D1188"/>
  <c r="D1204"/>
  <c r="D1220"/>
  <c r="D1236"/>
  <c r="D1252"/>
  <c r="E4" i="17"/>
  <c r="G4" s="1"/>
  <c r="D5"/>
  <c r="D13" i="22"/>
  <c r="D29"/>
  <c r="D45"/>
  <c r="D61"/>
  <c r="D77"/>
  <c r="D93"/>
  <c r="D109"/>
  <c r="D125"/>
  <c r="D141"/>
  <c r="D157"/>
  <c r="D173"/>
  <c r="D189"/>
  <c r="D205"/>
  <c r="D221"/>
  <c r="D237"/>
  <c r="D253"/>
  <c r="D269"/>
  <c r="D285"/>
  <c r="D301"/>
  <c r="D317"/>
  <c r="D333"/>
  <c r="D349"/>
  <c r="D365"/>
  <c r="D381"/>
  <c r="D397"/>
  <c r="D413"/>
  <c r="D441"/>
  <c r="D473"/>
  <c r="D12"/>
  <c r="D28"/>
  <c r="D56"/>
  <c r="D72"/>
  <c r="D88"/>
  <c r="D104"/>
  <c r="D120"/>
  <c r="D136"/>
  <c r="D152"/>
  <c r="D168"/>
  <c r="D184"/>
  <c r="D200"/>
  <c r="D216"/>
  <c r="D232"/>
  <c r="D248"/>
  <c r="D264"/>
  <c r="D280"/>
  <c r="D296"/>
  <c r="D312"/>
  <c r="D328"/>
  <c r="D344"/>
  <c r="D360"/>
  <c r="D376"/>
  <c r="D392"/>
  <c r="D408"/>
  <c r="D427"/>
  <c r="D459"/>
  <c r="D11"/>
  <c r="D27"/>
  <c r="D43"/>
  <c r="D59"/>
  <c r="D75"/>
  <c r="D91"/>
  <c r="D107"/>
  <c r="D123"/>
  <c r="D139"/>
  <c r="D155"/>
  <c r="D171"/>
  <c r="D187"/>
  <c r="D203"/>
  <c r="D219"/>
  <c r="D235"/>
  <c r="D251"/>
  <c r="D267"/>
  <c r="D283"/>
  <c r="D299"/>
  <c r="D315"/>
  <c r="D331"/>
  <c r="D347"/>
  <c r="D363"/>
  <c r="D379"/>
  <c r="D395"/>
  <c r="D411"/>
  <c r="D437"/>
  <c r="D469"/>
  <c r="D447"/>
  <c r="D483"/>
  <c r="D499"/>
  <c r="D515"/>
  <c r="D531"/>
  <c r="D547"/>
  <c r="D563"/>
  <c r="D579"/>
  <c r="D595"/>
  <c r="D611"/>
  <c r="D627"/>
  <c r="D643"/>
  <c r="D659"/>
  <c r="D675"/>
  <c r="D691"/>
  <c r="D707"/>
  <c r="D723"/>
  <c r="D739"/>
  <c r="D10"/>
  <c r="D26"/>
  <c r="D58"/>
  <c r="D74"/>
  <c r="D90"/>
  <c r="D106"/>
  <c r="D122"/>
  <c r="D138"/>
  <c r="D154"/>
  <c r="D170"/>
  <c r="D186"/>
  <c r="D202"/>
  <c r="D218"/>
  <c r="D234"/>
  <c r="D250"/>
  <c r="D266"/>
  <c r="D282"/>
  <c r="D298"/>
  <c r="D314"/>
  <c r="D330"/>
  <c r="D346"/>
  <c r="D362"/>
  <c r="D378"/>
  <c r="D394"/>
  <c r="D410"/>
  <c r="D439"/>
  <c r="D478"/>
  <c r="D494"/>
  <c r="D510"/>
  <c r="D526"/>
  <c r="D542"/>
  <c r="D558"/>
  <c r="D574"/>
  <c r="D590"/>
  <c r="D606"/>
  <c r="D622"/>
  <c r="D638"/>
  <c r="D654"/>
  <c r="D670"/>
  <c r="D686"/>
  <c r="D702"/>
  <c r="D718"/>
  <c r="D734"/>
  <c r="D750"/>
  <c r="D431"/>
  <c r="D474"/>
  <c r="D497"/>
  <c r="D513"/>
  <c r="D529"/>
  <c r="D545"/>
  <c r="D561"/>
  <c r="D577"/>
  <c r="D593"/>
  <c r="D609"/>
  <c r="D625"/>
  <c r="D641"/>
  <c r="D657"/>
  <c r="D673"/>
  <c r="D689"/>
  <c r="D705"/>
  <c r="D721"/>
  <c r="D737"/>
  <c r="D753"/>
  <c r="D448"/>
  <c r="D484"/>
  <c r="D500"/>
  <c r="D516"/>
  <c r="D532"/>
  <c r="D548"/>
  <c r="D564"/>
  <c r="D580"/>
  <c r="D596"/>
  <c r="D612"/>
  <c r="D628"/>
  <c r="D644"/>
  <c r="D660"/>
  <c r="D676"/>
  <c r="D692"/>
  <c r="D708"/>
  <c r="D724"/>
  <c r="D740"/>
  <c r="D755"/>
  <c r="D771"/>
  <c r="D787"/>
  <c r="D803"/>
  <c r="D819"/>
  <c r="D835"/>
  <c r="D851"/>
  <c r="D867"/>
  <c r="D883"/>
  <c r="D899"/>
  <c r="D915"/>
  <c r="D931"/>
  <c r="D947"/>
  <c r="D963"/>
  <c r="D979"/>
  <c r="D995"/>
  <c r="D1011"/>
  <c r="D1027"/>
  <c r="D1043"/>
  <c r="D1059"/>
  <c r="D1075"/>
  <c r="D1091"/>
  <c r="D1107"/>
  <c r="D1123"/>
  <c r="D1139"/>
  <c r="D1155"/>
  <c r="D1171"/>
  <c r="D1187"/>
  <c r="D1203"/>
  <c r="D1219"/>
  <c r="D1235"/>
  <c r="D1251"/>
  <c r="D758"/>
  <c r="D774"/>
  <c r="D790"/>
  <c r="D806"/>
  <c r="D822"/>
  <c r="D838"/>
  <c r="D854"/>
  <c r="D870"/>
  <c r="D886"/>
  <c r="D902"/>
  <c r="D918"/>
  <c r="D934"/>
  <c r="D950"/>
  <c r="D966"/>
  <c r="D982"/>
  <c r="D998"/>
  <c r="D1014"/>
  <c r="D1030"/>
  <c r="D1046"/>
  <c r="D1062"/>
  <c r="D1078"/>
  <c r="D1094"/>
  <c r="D1110"/>
  <c r="D1126"/>
  <c r="D1142"/>
  <c r="D1158"/>
  <c r="D1174"/>
  <c r="D1190"/>
  <c r="D1206"/>
  <c r="D1222"/>
  <c r="D1238"/>
  <c r="D1254"/>
  <c r="D761"/>
  <c r="D777"/>
  <c r="D793"/>
  <c r="D809"/>
  <c r="D825"/>
  <c r="D841"/>
  <c r="D857"/>
  <c r="D873"/>
  <c r="D889"/>
  <c r="D905"/>
  <c r="D921"/>
  <c r="D937"/>
  <c r="D953"/>
  <c r="D969"/>
  <c r="D985"/>
  <c r="D1001"/>
  <c r="D1017"/>
  <c r="D1033"/>
  <c r="D1049"/>
  <c r="D1065"/>
  <c r="D1081"/>
  <c r="D1097"/>
  <c r="D1113"/>
  <c r="D1129"/>
  <c r="D1145"/>
  <c r="D1161"/>
  <c r="D1177"/>
  <c r="D1193"/>
  <c r="D1209"/>
  <c r="D1225"/>
  <c r="D1241"/>
  <c r="D1257"/>
  <c r="D768"/>
  <c r="D784"/>
  <c r="D800"/>
  <c r="D816"/>
  <c r="D832"/>
  <c r="D848"/>
  <c r="D864"/>
  <c r="D880"/>
  <c r="D896"/>
  <c r="D912"/>
  <c r="D928"/>
  <c r="D944"/>
  <c r="D960"/>
  <c r="D976"/>
  <c r="D992"/>
  <c r="D1008"/>
  <c r="D1024"/>
  <c r="D1040"/>
  <c r="D1056"/>
  <c r="D1072"/>
  <c r="D1088"/>
  <c r="D1104"/>
  <c r="D1120"/>
  <c r="D1136"/>
  <c r="D1152"/>
  <c r="D1168"/>
  <c r="D1184"/>
  <c r="D1200"/>
  <c r="D1216"/>
  <c r="D1232"/>
  <c r="D1248"/>
  <c r="E5" i="16" l="1"/>
  <c r="D6"/>
  <c r="K32" i="22"/>
  <c r="J3"/>
  <c r="J5"/>
  <c r="J6"/>
  <c r="J7"/>
  <c r="J8"/>
  <c r="J9"/>
  <c r="J10"/>
  <c r="J11"/>
  <c r="J12"/>
  <c r="J13"/>
  <c r="J14"/>
  <c r="J15"/>
  <c r="J16"/>
  <c r="J17"/>
  <c r="J18"/>
  <c r="J19"/>
  <c r="J20"/>
  <c r="J21"/>
  <c r="J22"/>
  <c r="J23"/>
  <c r="J24"/>
  <c r="J25"/>
  <c r="J26"/>
  <c r="J27"/>
  <c r="J28"/>
  <c r="J29"/>
  <c r="J30"/>
  <c r="J31"/>
  <c r="J4"/>
  <c r="E5" i="17"/>
  <c r="G5" s="1"/>
  <c r="D6"/>
  <c r="E6" l="1"/>
  <c r="G6" s="1"/>
  <c r="D7"/>
  <c r="D7" i="16"/>
  <c r="E6"/>
  <c r="J32" i="22"/>
  <c r="D8" i="16" l="1"/>
  <c r="E7"/>
  <c r="E7" i="17"/>
  <c r="G7" s="1"/>
  <c r="D8"/>
  <c r="E8" i="16" l="1"/>
  <c r="D9"/>
  <c r="E8" i="17"/>
  <c r="G8" s="1"/>
  <c r="D9"/>
  <c r="E9" l="1"/>
  <c r="G9" s="1"/>
  <c r="D10"/>
  <c r="E9" i="16"/>
  <c r="D10"/>
  <c r="E10" i="17" l="1"/>
  <c r="G10" s="1"/>
  <c r="D11"/>
  <c r="D11" i="16"/>
  <c r="E10"/>
  <c r="E11" i="17" l="1"/>
  <c r="G11" s="1"/>
  <c r="D12"/>
  <c r="D12" i="16"/>
  <c r="E11"/>
  <c r="E12" l="1"/>
  <c r="D13"/>
  <c r="E12" i="17"/>
  <c r="G12" s="1"/>
  <c r="D13"/>
  <c r="E13" i="16" l="1"/>
  <c r="D14"/>
  <c r="E13" i="17"/>
  <c r="G13" s="1"/>
  <c r="D14"/>
  <c r="E14" l="1"/>
  <c r="G14" s="1"/>
  <c r="D15"/>
  <c r="D15" i="16"/>
  <c r="E14"/>
  <c r="E15" i="17" l="1"/>
  <c r="G15" s="1"/>
  <c r="D16"/>
  <c r="D16" i="16"/>
  <c r="E15"/>
  <c r="E16" i="17" l="1"/>
  <c r="G16" s="1"/>
  <c r="D17"/>
  <c r="E16" i="16"/>
  <c r="D17"/>
  <c r="E17" i="17" l="1"/>
  <c r="G17" s="1"/>
  <c r="D18"/>
  <c r="E17" i="16"/>
  <c r="D18"/>
  <c r="E18" i="17" l="1"/>
  <c r="G18" s="1"/>
  <c r="D19"/>
  <c r="D19" i="16"/>
  <c r="E18"/>
  <c r="E19" i="17" l="1"/>
  <c r="G19" s="1"/>
  <c r="D20"/>
  <c r="D20" i="16"/>
  <c r="E19"/>
  <c r="E20" l="1"/>
  <c r="D21"/>
  <c r="E20" i="17"/>
  <c r="G20" s="1"/>
  <c r="D21"/>
  <c r="E21" i="16" l="1"/>
  <c r="D22"/>
  <c r="E21" i="17"/>
  <c r="G21" s="1"/>
  <c r="D22"/>
  <c r="D23" i="16" l="1"/>
  <c r="E22"/>
  <c r="E22" i="17"/>
  <c r="G22" s="1"/>
  <c r="D23"/>
  <c r="D24" i="16" l="1"/>
  <c r="E23"/>
  <c r="E23" i="17"/>
  <c r="G23" s="1"/>
  <c r="D24"/>
  <c r="E24" i="16" l="1"/>
  <c r="D25"/>
  <c r="E24" i="17"/>
  <c r="G24" s="1"/>
  <c r="D25"/>
  <c r="E25" i="16" l="1"/>
  <c r="D26"/>
  <c r="E25" i="17"/>
  <c r="G25" s="1"/>
  <c r="D26"/>
  <c r="D27" i="16" l="1"/>
  <c r="E26"/>
  <c r="E26" i="17"/>
  <c r="G26" s="1"/>
  <c r="D27"/>
  <c r="D28" i="16" l="1"/>
  <c r="E27"/>
  <c r="E27" i="17"/>
  <c r="G27" s="1"/>
  <c r="D28"/>
  <c r="E28" i="16" l="1"/>
  <c r="D29"/>
  <c r="E28" i="17"/>
  <c r="G28" s="1"/>
  <c r="D29"/>
  <c r="E29" i="16" l="1"/>
  <c r="D30"/>
  <c r="E29" i="17"/>
  <c r="G29" s="1"/>
  <c r="D30"/>
  <c r="D31" i="16" l="1"/>
  <c r="E30"/>
  <c r="E30" i="17"/>
  <c r="G30" s="1"/>
  <c r="D31"/>
  <c r="D32" i="16" l="1"/>
  <c r="E31"/>
  <c r="E31" i="17"/>
  <c r="G31" s="1"/>
  <c r="D32"/>
  <c r="E32" i="16" l="1"/>
  <c r="D33"/>
  <c r="E32" i="17"/>
  <c r="G32" s="1"/>
  <c r="D33"/>
  <c r="E33" i="16" l="1"/>
  <c r="D34"/>
  <c r="E33" i="17"/>
  <c r="G33" s="1"/>
  <c r="D34"/>
  <c r="D35" i="16" l="1"/>
  <c r="E34"/>
  <c r="E34" i="17"/>
  <c r="G34" s="1"/>
  <c r="D35"/>
  <c r="D36" i="16" l="1"/>
  <c r="E35"/>
  <c r="E35" i="17"/>
  <c r="G35" s="1"/>
  <c r="D36"/>
  <c r="E36" i="16" l="1"/>
  <c r="D37"/>
  <c r="E36" i="17"/>
  <c r="G36" s="1"/>
  <c r="D37"/>
  <c r="E37" i="16" l="1"/>
  <c r="D38"/>
  <c r="E37" i="17"/>
  <c r="G37" s="1"/>
  <c r="D38"/>
  <c r="D39" i="16" l="1"/>
  <c r="E38"/>
  <c r="E38" i="17"/>
  <c r="G38" s="1"/>
  <c r="D39"/>
  <c r="D40" i="16" l="1"/>
  <c r="E39"/>
  <c r="E39" i="17"/>
  <c r="G39" s="1"/>
  <c r="D40"/>
  <c r="E40" i="16" l="1"/>
  <c r="D41"/>
  <c r="E40" i="17"/>
  <c r="G40" s="1"/>
  <c r="D41"/>
  <c r="E41" i="16" l="1"/>
  <c r="D42"/>
  <c r="E41" i="17"/>
  <c r="G41" s="1"/>
  <c r="D42"/>
  <c r="D43" i="16" l="1"/>
  <c r="E42"/>
  <c r="E42" i="17"/>
  <c r="G42" s="1"/>
  <c r="D43"/>
  <c r="D44" i="16" l="1"/>
  <c r="E43"/>
  <c r="E43" i="17"/>
  <c r="G43" s="1"/>
  <c r="D44"/>
  <c r="E44" i="16" l="1"/>
  <c r="D45"/>
  <c r="E44" i="17"/>
  <c r="G44" s="1"/>
  <c r="D45"/>
  <c r="E45" i="16" l="1"/>
  <c r="D46"/>
  <c r="E45" i="17"/>
  <c r="G45" s="1"/>
  <c r="D46"/>
  <c r="D47" i="16" l="1"/>
  <c r="E46"/>
  <c r="E46" i="17"/>
  <c r="G46" s="1"/>
  <c r="D47"/>
  <c r="D48" i="16" l="1"/>
  <c r="E47"/>
  <c r="E47" i="17"/>
  <c r="G47" s="1"/>
  <c r="D48"/>
  <c r="E48" i="16" l="1"/>
  <c r="D49"/>
  <c r="E48" i="17"/>
  <c r="G48" s="1"/>
  <c r="D49"/>
  <c r="E49" i="16" l="1"/>
  <c r="D50"/>
  <c r="E49" i="17"/>
  <c r="G49" s="1"/>
  <c r="D50"/>
  <c r="E50" l="1"/>
  <c r="G50" s="1"/>
  <c r="D51"/>
  <c r="D51" i="16"/>
  <c r="E50"/>
  <c r="E51" i="17" l="1"/>
  <c r="G51" s="1"/>
  <c r="D52"/>
  <c r="D52" i="16"/>
  <c r="E51"/>
  <c r="E52" i="17" l="1"/>
  <c r="G52" s="1"/>
  <c r="D53"/>
  <c r="E52" i="16"/>
  <c r="D53"/>
  <c r="E53" i="17" l="1"/>
  <c r="G53" s="1"/>
  <c r="D54"/>
  <c r="E53" i="16"/>
  <c r="D54"/>
  <c r="E54" i="17" l="1"/>
  <c r="G54" s="1"/>
  <c r="D55"/>
  <c r="D55" i="16"/>
  <c r="E54"/>
  <c r="E55" i="17" l="1"/>
  <c r="G55" s="1"/>
  <c r="D56"/>
  <c r="D56" i="16"/>
  <c r="E55"/>
  <c r="E56" l="1"/>
  <c r="D57"/>
  <c r="E56" i="17"/>
  <c r="G56" s="1"/>
  <c r="D57"/>
  <c r="E57" i="16" l="1"/>
  <c r="D58"/>
  <c r="E57" i="17"/>
  <c r="G57" s="1"/>
  <c r="D58"/>
  <c r="D59" i="16" l="1"/>
  <c r="E58"/>
  <c r="E58" i="17"/>
  <c r="G58" s="1"/>
  <c r="D59"/>
  <c r="D60" i="16" l="1"/>
  <c r="E59"/>
  <c r="E59" i="17"/>
  <c r="G59" s="1"/>
  <c r="D60"/>
  <c r="E60" i="16" l="1"/>
  <c r="D61"/>
  <c r="E60" i="17"/>
  <c r="G60" s="1"/>
  <c r="D61"/>
  <c r="E61" i="16" l="1"/>
  <c r="D62"/>
  <c r="E61" i="17"/>
  <c r="G61" s="1"/>
  <c r="D62"/>
  <c r="D63" i="16" l="1"/>
  <c r="E62"/>
  <c r="E62" i="17"/>
  <c r="G62" s="1"/>
  <c r="D63"/>
  <c r="D64" i="16" l="1"/>
  <c r="E63"/>
  <c r="E63" i="17"/>
  <c r="G63" s="1"/>
  <c r="D64"/>
  <c r="E64" i="16" l="1"/>
  <c r="D65"/>
  <c r="E64" i="17"/>
  <c r="G64" s="1"/>
  <c r="D65"/>
  <c r="E65" i="16" l="1"/>
  <c r="D66"/>
  <c r="E65" i="17"/>
  <c r="G65" s="1"/>
  <c r="D66"/>
  <c r="D67" i="16" l="1"/>
  <c r="E66"/>
  <c r="E66" i="17"/>
  <c r="G66" s="1"/>
  <c r="D67"/>
  <c r="D68" i="16" l="1"/>
  <c r="E67"/>
  <c r="E67" i="17"/>
  <c r="G67" s="1"/>
  <c r="D68"/>
  <c r="E68" l="1"/>
  <c r="G68" s="1"/>
  <c r="D69"/>
  <c r="E68" i="16"/>
  <c r="D69"/>
  <c r="E69" i="17" l="1"/>
  <c r="G69" s="1"/>
  <c r="D70"/>
  <c r="E69" i="16"/>
  <c r="D70"/>
  <c r="E70" i="17" l="1"/>
  <c r="G70" s="1"/>
  <c r="D71"/>
  <c r="D71" i="16"/>
  <c r="E70"/>
  <c r="E71" i="17" l="1"/>
  <c r="G71" s="1"/>
  <c r="D72"/>
  <c r="D72" i="16"/>
  <c r="E71"/>
  <c r="E72" i="17" l="1"/>
  <c r="G72" s="1"/>
  <c r="D73"/>
  <c r="E72" i="16"/>
  <c r="D73"/>
  <c r="E73" i="17" l="1"/>
  <c r="G73" s="1"/>
  <c r="D74"/>
  <c r="E73" i="16"/>
  <c r="D74"/>
  <c r="E74" i="17" l="1"/>
  <c r="G74" s="1"/>
  <c r="D75"/>
  <c r="D75" i="16"/>
  <c r="E74"/>
  <c r="E75" i="17" l="1"/>
  <c r="G75" s="1"/>
  <c r="D76"/>
  <c r="D76" i="16"/>
  <c r="E75"/>
  <c r="E76" i="17" l="1"/>
  <c r="G76" s="1"/>
  <c r="D77"/>
  <c r="E76" i="16"/>
  <c r="D77"/>
  <c r="E77" i="17" l="1"/>
  <c r="G77" s="1"/>
  <c r="D78"/>
  <c r="E77" i="16"/>
  <c r="D78"/>
  <c r="E78" i="17" l="1"/>
  <c r="G78" s="1"/>
  <c r="D79"/>
  <c r="D79" i="16"/>
  <c r="E78"/>
  <c r="E79" i="17" l="1"/>
  <c r="G79" s="1"/>
  <c r="D80"/>
  <c r="D80" i="16"/>
  <c r="E79"/>
  <c r="E80" i="17" l="1"/>
  <c r="G80" s="1"/>
  <c r="D81"/>
  <c r="E80" i="16"/>
  <c r="D81"/>
  <c r="E81" i="17" l="1"/>
  <c r="G81" s="1"/>
  <c r="D82"/>
  <c r="E81" i="16"/>
  <c r="D82"/>
  <c r="E82" i="17" l="1"/>
  <c r="G82" s="1"/>
  <c r="D83"/>
  <c r="D83" i="16"/>
  <c r="E82"/>
  <c r="E83" i="17" l="1"/>
  <c r="G83" s="1"/>
  <c r="D84"/>
  <c r="D84" i="16"/>
  <c r="E83"/>
  <c r="E84" i="17" l="1"/>
  <c r="G84" s="1"/>
  <c r="D85"/>
  <c r="E84" i="16"/>
  <c r="D85"/>
  <c r="E85" i="17" l="1"/>
  <c r="G85" s="1"/>
  <c r="D86"/>
  <c r="E85" i="16"/>
  <c r="D86"/>
  <c r="D87" l="1"/>
  <c r="E86"/>
  <c r="E86" i="17"/>
  <c r="G86" s="1"/>
  <c r="D87"/>
  <c r="D88" i="16" l="1"/>
  <c r="E87"/>
  <c r="E87" i="17"/>
  <c r="G87" s="1"/>
  <c r="D88"/>
  <c r="E88" i="16" l="1"/>
  <c r="D89"/>
  <c r="E88" i="17"/>
  <c r="G88" s="1"/>
  <c r="D89"/>
  <c r="E89" i="16" l="1"/>
  <c r="D90"/>
  <c r="E89" i="17"/>
  <c r="G89" s="1"/>
  <c r="D90"/>
  <c r="D91" i="16" l="1"/>
  <c r="E90"/>
  <c r="E90" i="17"/>
  <c r="G90" s="1"/>
  <c r="D91"/>
  <c r="D92" i="16" l="1"/>
  <c r="E91"/>
  <c r="E91" i="17"/>
  <c r="G91" s="1"/>
  <c r="D92"/>
  <c r="E92" i="16" l="1"/>
  <c r="D93"/>
  <c r="E92" i="17"/>
  <c r="G92" s="1"/>
  <c r="D93"/>
  <c r="E93" i="16" l="1"/>
  <c r="D94"/>
  <c r="E93" i="17"/>
  <c r="G93" s="1"/>
  <c r="D94"/>
  <c r="D95" i="16" l="1"/>
  <c r="E94"/>
  <c r="E94" i="17"/>
  <c r="G94" s="1"/>
  <c r="D95"/>
  <c r="D96" i="16" l="1"/>
  <c r="E95"/>
  <c r="E95" i="17"/>
  <c r="G95" s="1"/>
  <c r="D96"/>
  <c r="E96" i="16" l="1"/>
  <c r="D97"/>
  <c r="E96" i="17"/>
  <c r="G96" s="1"/>
  <c r="D97"/>
  <c r="E97" i="16" l="1"/>
  <c r="D98"/>
  <c r="E97" i="17"/>
  <c r="G97" s="1"/>
  <c r="D98"/>
  <c r="D99" i="16" l="1"/>
  <c r="E98"/>
  <c r="E98" i="17"/>
  <c r="G98" s="1"/>
  <c r="D99"/>
  <c r="D100" i="16" l="1"/>
  <c r="E99"/>
  <c r="E99" i="17"/>
  <c r="G99" s="1"/>
  <c r="D100"/>
  <c r="E100" i="16" l="1"/>
  <c r="D101"/>
  <c r="E100" i="17"/>
  <c r="G100" s="1"/>
  <c r="D101"/>
  <c r="E101" i="16" l="1"/>
  <c r="D102"/>
  <c r="E101" i="17"/>
  <c r="G101" s="1"/>
  <c r="D102"/>
  <c r="D103" i="16" l="1"/>
  <c r="E102"/>
  <c r="E102" i="17"/>
  <c r="G102" s="1"/>
  <c r="D103"/>
  <c r="D104" i="16" l="1"/>
  <c r="E103"/>
  <c r="E103" i="17"/>
  <c r="G103" s="1"/>
  <c r="D104"/>
  <c r="E104" i="16" l="1"/>
  <c r="D105"/>
  <c r="E104" i="17"/>
  <c r="G104" s="1"/>
  <c r="D105"/>
  <c r="E105" i="16" l="1"/>
  <c r="D106"/>
  <c r="E105" i="17"/>
  <c r="G105" s="1"/>
  <c r="D106"/>
  <c r="D107" i="16" l="1"/>
  <c r="E106"/>
  <c r="E106" i="17"/>
  <c r="G106" s="1"/>
  <c r="D107"/>
  <c r="D108" i="16" l="1"/>
  <c r="E107"/>
  <c r="E107" i="17"/>
  <c r="G107" s="1"/>
  <c r="D108"/>
  <c r="E108" i="16" l="1"/>
  <c r="D109"/>
  <c r="E108" i="17"/>
  <c r="G108" s="1"/>
  <c r="D109"/>
  <c r="E109" i="16" l="1"/>
  <c r="D110"/>
  <c r="E109" i="17"/>
  <c r="G109" s="1"/>
  <c r="D110"/>
  <c r="D111" i="16" l="1"/>
  <c r="E110"/>
  <c r="E110" i="17"/>
  <c r="G110" s="1"/>
  <c r="D111"/>
  <c r="D112" i="16" l="1"/>
  <c r="E111"/>
  <c r="E111" i="17"/>
  <c r="G111" s="1"/>
  <c r="D112"/>
  <c r="E112" i="16" l="1"/>
  <c r="D113"/>
  <c r="E112" i="17"/>
  <c r="G112" s="1"/>
  <c r="D113"/>
  <c r="E113" i="16" l="1"/>
  <c r="D114"/>
  <c r="E113" i="17"/>
  <c r="G113" s="1"/>
  <c r="D114"/>
  <c r="D115" i="16" l="1"/>
  <c r="E114"/>
  <c r="E114" i="17"/>
  <c r="G114" s="1"/>
  <c r="D115"/>
  <c r="D116" i="16" l="1"/>
  <c r="E115"/>
  <c r="E115" i="17"/>
  <c r="G115" s="1"/>
  <c r="D116"/>
  <c r="E116" i="16" l="1"/>
  <c r="D117"/>
  <c r="E116" i="17"/>
  <c r="G116" s="1"/>
  <c r="D117"/>
  <c r="E117" i="16" l="1"/>
  <c r="D118"/>
  <c r="E117" i="17"/>
  <c r="G117" s="1"/>
  <c r="D118"/>
  <c r="E118" l="1"/>
  <c r="G118" s="1"/>
  <c r="D119"/>
  <c r="D119" i="16"/>
  <c r="E118"/>
  <c r="E119" i="17" l="1"/>
  <c r="G119" s="1"/>
  <c r="D120"/>
  <c r="D120" i="16"/>
  <c r="E119"/>
  <c r="E120" i="17" l="1"/>
  <c r="G120" s="1"/>
  <c r="D121"/>
  <c r="E120" i="16"/>
  <c r="D121"/>
  <c r="E121" i="17" l="1"/>
  <c r="G121" s="1"/>
  <c r="D122"/>
  <c r="E121" i="16"/>
  <c r="D122"/>
  <c r="D123" l="1"/>
  <c r="E122"/>
  <c r="E122" i="17"/>
  <c r="G122" s="1"/>
  <c r="D123"/>
  <c r="D124" i="16" l="1"/>
  <c r="E123"/>
  <c r="E123" i="17"/>
  <c r="G123" s="1"/>
  <c r="D124"/>
  <c r="E124" i="16" l="1"/>
  <c r="D125"/>
  <c r="E124" i="17"/>
  <c r="G124" s="1"/>
  <c r="D125"/>
  <c r="E125" i="16" l="1"/>
  <c r="D126"/>
  <c r="E125" i="17"/>
  <c r="G125" s="1"/>
  <c r="D126"/>
  <c r="D127" i="16" l="1"/>
  <c r="E126"/>
  <c r="E126" i="17"/>
  <c r="G126" s="1"/>
  <c r="D127"/>
  <c r="D128" i="16" l="1"/>
  <c r="E127"/>
  <c r="E127" i="17"/>
  <c r="G127" s="1"/>
  <c r="D128"/>
  <c r="E128" i="16" l="1"/>
  <c r="D129"/>
  <c r="E128" i="17"/>
  <c r="G128" s="1"/>
  <c r="D129"/>
  <c r="E129" i="16" l="1"/>
  <c r="D130"/>
  <c r="E129" i="17"/>
  <c r="G129" s="1"/>
  <c r="D130"/>
  <c r="D131" i="16" l="1"/>
  <c r="E130"/>
  <c r="E130" i="17"/>
  <c r="G130" s="1"/>
  <c r="D131"/>
  <c r="D132" i="16" l="1"/>
  <c r="E131"/>
  <c r="E131" i="17"/>
  <c r="G131" s="1"/>
  <c r="D132"/>
  <c r="E132" i="16" l="1"/>
  <c r="D133"/>
  <c r="E132" i="17"/>
  <c r="G132" s="1"/>
  <c r="D133"/>
  <c r="E133" i="16" l="1"/>
  <c r="D134"/>
  <c r="E133" i="17"/>
  <c r="G133" s="1"/>
  <c r="D134"/>
  <c r="D135" i="16" l="1"/>
  <c r="E134"/>
  <c r="E134" i="17"/>
  <c r="G134" s="1"/>
  <c r="D135"/>
  <c r="D136" i="16" l="1"/>
  <c r="E135"/>
  <c r="E135" i="17"/>
  <c r="G135" s="1"/>
  <c r="D136"/>
  <c r="E136" i="16" l="1"/>
  <c r="D137"/>
  <c r="E136" i="17"/>
  <c r="G136" s="1"/>
  <c r="D137"/>
  <c r="E137" i="16" l="1"/>
  <c r="D138"/>
  <c r="E137" i="17"/>
  <c r="G137" s="1"/>
  <c r="D138"/>
  <c r="D139" i="16" l="1"/>
  <c r="E138"/>
  <c r="E138" i="17"/>
  <c r="G138" s="1"/>
  <c r="D139"/>
  <c r="D140" i="16" l="1"/>
  <c r="E139"/>
  <c r="E139" i="17"/>
  <c r="G139" s="1"/>
  <c r="D140"/>
  <c r="E140" i="16" l="1"/>
  <c r="D141"/>
  <c r="E140" i="17"/>
  <c r="G140" s="1"/>
  <c r="D141"/>
  <c r="E141" i="16" l="1"/>
  <c r="D142"/>
  <c r="E141" i="17"/>
  <c r="G141" s="1"/>
  <c r="D142"/>
  <c r="D143" i="16" l="1"/>
  <c r="E142"/>
  <c r="E142" i="17"/>
  <c r="G142" s="1"/>
  <c r="D143"/>
  <c r="D144" i="16" l="1"/>
  <c r="E143"/>
  <c r="E143" i="17"/>
  <c r="G143" s="1"/>
  <c r="D144"/>
  <c r="E144" i="16" l="1"/>
  <c r="D145"/>
  <c r="E144" i="17"/>
  <c r="G144" s="1"/>
  <c r="D145"/>
  <c r="E145" i="16" l="1"/>
  <c r="D146"/>
  <c r="E145" i="17"/>
  <c r="G145" s="1"/>
  <c r="D146"/>
  <c r="D147" i="16" l="1"/>
  <c r="E146"/>
  <c r="E146" i="17"/>
  <c r="G146" s="1"/>
  <c r="D147"/>
  <c r="D148" i="16" l="1"/>
  <c r="E147"/>
  <c r="E147" i="17"/>
  <c r="G147" s="1"/>
  <c r="D148"/>
  <c r="E148" i="16" l="1"/>
  <c r="D149"/>
  <c r="E148" i="17"/>
  <c r="G148" s="1"/>
  <c r="D149"/>
  <c r="E149" i="16" l="1"/>
  <c r="D150"/>
  <c r="E149" i="17"/>
  <c r="G149" s="1"/>
  <c r="D150"/>
  <c r="D151" i="16" l="1"/>
  <c r="E150"/>
  <c r="E150" i="17"/>
  <c r="G150" s="1"/>
  <c r="D151"/>
  <c r="D152" i="16" l="1"/>
  <c r="E151"/>
  <c r="E151" i="17"/>
  <c r="G151" s="1"/>
  <c r="D152"/>
  <c r="E152" i="16" l="1"/>
  <c r="D153"/>
  <c r="E152" i="17"/>
  <c r="G152" s="1"/>
  <c r="D153"/>
  <c r="E153" i="16" l="1"/>
  <c r="D154"/>
  <c r="E153" i="17"/>
  <c r="G153" s="1"/>
  <c r="D154"/>
  <c r="D155" i="16" l="1"/>
  <c r="E154"/>
  <c r="E154" i="17"/>
  <c r="G154" s="1"/>
  <c r="D155"/>
  <c r="D156" i="16" l="1"/>
  <c r="E155"/>
  <c r="E155" i="17"/>
  <c r="G155" s="1"/>
  <c r="D156"/>
  <c r="E156" i="16" l="1"/>
  <c r="D157"/>
  <c r="E156" i="17"/>
  <c r="G156" s="1"/>
  <c r="D157"/>
  <c r="E157" i="16" l="1"/>
  <c r="D158"/>
  <c r="E157" i="17"/>
  <c r="G157" s="1"/>
  <c r="D158"/>
  <c r="E158" l="1"/>
  <c r="G158" s="1"/>
  <c r="D159"/>
  <c r="D159" i="16"/>
  <c r="E158"/>
  <c r="E159" i="17" l="1"/>
  <c r="G159" s="1"/>
  <c r="D160"/>
  <c r="D160" i="16"/>
  <c r="E159"/>
  <c r="E160" i="17" l="1"/>
  <c r="G160" s="1"/>
  <c r="D161"/>
  <c r="E160" i="16"/>
  <c r="D161"/>
  <c r="E161" i="17" l="1"/>
  <c r="G161" s="1"/>
  <c r="D162"/>
  <c r="E161" i="16"/>
  <c r="D162"/>
  <c r="E162" i="17" l="1"/>
  <c r="G162" s="1"/>
  <c r="D163"/>
  <c r="D163" i="16"/>
  <c r="E162"/>
  <c r="E163" i="17" l="1"/>
  <c r="G163" s="1"/>
  <c r="D164"/>
  <c r="D164" i="16"/>
  <c r="E163"/>
  <c r="E164" i="17" l="1"/>
  <c r="G164" s="1"/>
  <c r="D165"/>
  <c r="E164" i="16"/>
  <c r="D165"/>
  <c r="E165" i="17" l="1"/>
  <c r="G165" s="1"/>
  <c r="D166"/>
  <c r="E165" i="16"/>
  <c r="D166"/>
  <c r="E166" i="17" l="1"/>
  <c r="G166" s="1"/>
  <c r="D167"/>
  <c r="D167" i="16"/>
  <c r="E166"/>
  <c r="E167" i="17" l="1"/>
  <c r="G167" s="1"/>
  <c r="D168"/>
  <c r="D168" i="16"/>
  <c r="E167"/>
  <c r="E168" i="17" l="1"/>
  <c r="G168" s="1"/>
  <c r="D169"/>
  <c r="E168" i="16"/>
  <c r="D169"/>
  <c r="E169" i="17" l="1"/>
  <c r="G169" s="1"/>
  <c r="D170"/>
  <c r="E169" i="16"/>
  <c r="D170"/>
  <c r="E170" i="17" l="1"/>
  <c r="G170" s="1"/>
  <c r="D171"/>
  <c r="D171" i="16"/>
  <c r="E170"/>
  <c r="E171" i="17" l="1"/>
  <c r="G171" s="1"/>
  <c r="D172"/>
  <c r="D172" i="16"/>
  <c r="E171"/>
  <c r="E172" i="17" l="1"/>
  <c r="G172" s="1"/>
  <c r="D173"/>
  <c r="E172" i="16"/>
  <c r="D173"/>
  <c r="E173" i="17" l="1"/>
  <c r="G173" s="1"/>
  <c r="D174"/>
  <c r="E173" i="16"/>
  <c r="D174"/>
  <c r="E174" i="17" l="1"/>
  <c r="G174" s="1"/>
  <c r="D175"/>
  <c r="D175" i="16"/>
  <c r="E174"/>
  <c r="E175" i="17" l="1"/>
  <c r="G175" s="1"/>
  <c r="D176"/>
  <c r="D176" i="16"/>
  <c r="E175"/>
  <c r="E176" i="17" l="1"/>
  <c r="G176" s="1"/>
  <c r="D177"/>
  <c r="E176" i="16"/>
  <c r="D177"/>
  <c r="E177" i="17" l="1"/>
  <c r="G177" s="1"/>
  <c r="D178"/>
  <c r="E177" i="16"/>
  <c r="D178"/>
  <c r="E178" i="17" l="1"/>
  <c r="G178" s="1"/>
  <c r="D179"/>
  <c r="D179" i="16"/>
  <c r="E178"/>
  <c r="E179" i="17" l="1"/>
  <c r="G179" s="1"/>
  <c r="D180"/>
  <c r="D180" i="16"/>
  <c r="E179"/>
  <c r="E180" l="1"/>
  <c r="D181"/>
  <c r="E180" i="17"/>
  <c r="G180" s="1"/>
  <c r="D181"/>
  <c r="E181" i="16" l="1"/>
  <c r="D182"/>
  <c r="E181" i="17"/>
  <c r="G181" s="1"/>
  <c r="D182"/>
  <c r="D183" i="16" l="1"/>
  <c r="E182"/>
  <c r="E182" i="17"/>
  <c r="G182" s="1"/>
  <c r="D183"/>
  <c r="D184" i="16" l="1"/>
  <c r="E183"/>
  <c r="E183" i="17"/>
  <c r="G183" s="1"/>
  <c r="D184"/>
  <c r="E184" i="16" l="1"/>
  <c r="D185"/>
  <c r="E184" i="17"/>
  <c r="G184" s="1"/>
  <c r="D185"/>
  <c r="E185" i="16" l="1"/>
  <c r="D186"/>
  <c r="E185" i="17"/>
  <c r="G185" s="1"/>
  <c r="D186"/>
  <c r="D187" i="16" l="1"/>
  <c r="E186"/>
  <c r="E186" i="17"/>
  <c r="G186" s="1"/>
  <c r="D187"/>
  <c r="D188" i="16" l="1"/>
  <c r="E187"/>
  <c r="E187" i="17"/>
  <c r="G187" s="1"/>
  <c r="D188"/>
  <c r="E188" i="16" l="1"/>
  <c r="D189"/>
  <c r="E188" i="17"/>
  <c r="G188" s="1"/>
  <c r="D189"/>
  <c r="E189" i="16" l="1"/>
  <c r="D190"/>
  <c r="E189" i="17"/>
  <c r="G189" s="1"/>
  <c r="D190"/>
  <c r="D191" i="16" l="1"/>
  <c r="E190"/>
  <c r="E190" i="17"/>
  <c r="G190" s="1"/>
  <c r="D191"/>
  <c r="D192" i="16" l="1"/>
  <c r="E191"/>
  <c r="E191" i="17"/>
  <c r="G191" s="1"/>
  <c r="D192"/>
  <c r="E192" i="16" l="1"/>
  <c r="D193"/>
  <c r="E192" i="17"/>
  <c r="G192" s="1"/>
  <c r="D193"/>
  <c r="E193" i="16" l="1"/>
  <c r="D194"/>
  <c r="E193" i="17"/>
  <c r="G193" s="1"/>
  <c r="D194"/>
  <c r="E194" l="1"/>
  <c r="G194" s="1"/>
  <c r="D195"/>
  <c r="D195" i="16"/>
  <c r="E194"/>
  <c r="E195" i="17" l="1"/>
  <c r="G195" s="1"/>
  <c r="D196"/>
  <c r="D196" i="16"/>
  <c r="E195"/>
  <c r="E196" i="17" l="1"/>
  <c r="G196" s="1"/>
  <c r="D197"/>
  <c r="E196" i="16"/>
  <c r="D197"/>
  <c r="E197" i="17" l="1"/>
  <c r="G197" s="1"/>
  <c r="D198"/>
  <c r="E197" i="16"/>
  <c r="D198"/>
  <c r="E198" i="17" l="1"/>
  <c r="G198" s="1"/>
  <c r="D199"/>
  <c r="D199" i="16"/>
  <c r="E198"/>
  <c r="E199" i="17" l="1"/>
  <c r="G199" s="1"/>
  <c r="D200"/>
  <c r="D200" i="16"/>
  <c r="E199"/>
  <c r="E200" l="1"/>
  <c r="D201"/>
  <c r="E200" i="17"/>
  <c r="G200" s="1"/>
  <c r="D201"/>
  <c r="E201" i="16" l="1"/>
  <c r="D202"/>
  <c r="E201" i="17"/>
  <c r="G201" s="1"/>
  <c r="D202"/>
  <c r="D203" i="16" l="1"/>
  <c r="E202"/>
  <c r="E202" i="17"/>
  <c r="G202" s="1"/>
  <c r="D203"/>
  <c r="D204" i="16" l="1"/>
  <c r="E203"/>
  <c r="E203" i="17"/>
  <c r="G203" s="1"/>
  <c r="D204"/>
  <c r="E204" i="16" l="1"/>
  <c r="D205"/>
  <c r="E204" i="17"/>
  <c r="G204" s="1"/>
  <c r="D205"/>
  <c r="E205" i="16" l="1"/>
  <c r="D206"/>
  <c r="E205" i="17"/>
  <c r="G205" s="1"/>
  <c r="D206"/>
  <c r="D207" i="16" l="1"/>
  <c r="E206"/>
  <c r="E206" i="17"/>
  <c r="G206" s="1"/>
  <c r="D207"/>
  <c r="D208" i="16" l="1"/>
  <c r="E207"/>
  <c r="E207" i="17"/>
  <c r="G207" s="1"/>
  <c r="D208"/>
  <c r="E208" i="16" l="1"/>
  <c r="D209"/>
  <c r="E208" i="17"/>
  <c r="G208" s="1"/>
  <c r="D209"/>
  <c r="E209" i="16" l="1"/>
  <c r="D210"/>
  <c r="E209" i="17"/>
  <c r="G209" s="1"/>
  <c r="D210"/>
  <c r="D211" i="16" l="1"/>
  <c r="E210"/>
  <c r="E210" i="17"/>
  <c r="G210" s="1"/>
  <c r="D211"/>
  <c r="D212" i="16" l="1"/>
  <c r="E211"/>
  <c r="E211" i="17"/>
  <c r="G211" s="1"/>
  <c r="D212"/>
  <c r="E212" i="16" l="1"/>
  <c r="D213"/>
  <c r="E212" i="17"/>
  <c r="G212" s="1"/>
  <c r="D213"/>
  <c r="E213" i="16" l="1"/>
  <c r="D214"/>
  <c r="E213" i="17"/>
  <c r="G213" s="1"/>
  <c r="D214"/>
  <c r="D215" i="16" l="1"/>
  <c r="E214"/>
  <c r="E214" i="17"/>
  <c r="G214" s="1"/>
  <c r="D215"/>
  <c r="D216" i="16" l="1"/>
  <c r="E215"/>
  <c r="E215" i="17"/>
  <c r="G215" s="1"/>
  <c r="D216"/>
  <c r="E216" i="16" l="1"/>
  <c r="D217"/>
  <c r="E216" i="17"/>
  <c r="G216" s="1"/>
  <c r="D217"/>
  <c r="E217" i="16" l="1"/>
  <c r="D218"/>
  <c r="E217" i="17"/>
  <c r="G217" s="1"/>
  <c r="D218"/>
  <c r="D219" i="16" l="1"/>
  <c r="E218"/>
  <c r="E218" i="17"/>
  <c r="G218" s="1"/>
  <c r="D219"/>
  <c r="D220" i="16" l="1"/>
  <c r="E219"/>
  <c r="E219" i="17"/>
  <c r="G219" s="1"/>
  <c r="D220"/>
  <c r="E220" i="16" l="1"/>
  <c r="D221"/>
  <c r="E220" i="17"/>
  <c r="G220" s="1"/>
  <c r="D221"/>
  <c r="E221" i="16" l="1"/>
  <c r="D222"/>
  <c r="E221" i="17"/>
  <c r="G221" s="1"/>
  <c r="D222"/>
  <c r="D223" i="16" l="1"/>
  <c r="E222"/>
  <c r="E222" i="17"/>
  <c r="G222" s="1"/>
  <c r="D223"/>
  <c r="D224" i="16" l="1"/>
  <c r="E223"/>
  <c r="E223" i="17"/>
  <c r="G223" s="1"/>
  <c r="D224"/>
  <c r="E224" i="16" l="1"/>
  <c r="D225"/>
  <c r="E224" i="17"/>
  <c r="G224" s="1"/>
  <c r="D225"/>
  <c r="E225" i="16" l="1"/>
  <c r="D226"/>
  <c r="E225" i="17"/>
  <c r="G225" s="1"/>
  <c r="D226"/>
  <c r="D227" i="16" l="1"/>
  <c r="E226"/>
  <c r="E226" i="17"/>
  <c r="G226" s="1"/>
  <c r="D227"/>
  <c r="D228" i="16" l="1"/>
  <c r="E227"/>
  <c r="E227" i="17"/>
  <c r="G227" s="1"/>
  <c r="D228"/>
  <c r="E228" i="16" l="1"/>
  <c r="D229"/>
  <c r="E228" i="17"/>
  <c r="G228" s="1"/>
  <c r="D229"/>
  <c r="E229" i="16" l="1"/>
  <c r="D230"/>
  <c r="E229" i="17"/>
  <c r="G229" s="1"/>
  <c r="D230"/>
  <c r="E230" l="1"/>
  <c r="G230" s="1"/>
  <c r="D231"/>
  <c r="D231" i="16"/>
  <c r="E230"/>
  <c r="D232" l="1"/>
  <c r="E231"/>
  <c r="E231" i="17"/>
  <c r="G231" s="1"/>
  <c r="D232"/>
  <c r="E232" i="16" l="1"/>
  <c r="D233"/>
  <c r="E232" i="17"/>
  <c r="G232" s="1"/>
  <c r="D233"/>
  <c r="E233" i="16" l="1"/>
  <c r="D234"/>
  <c r="E233" i="17"/>
  <c r="G233" s="1"/>
  <c r="D234"/>
  <c r="D235" i="16" l="1"/>
  <c r="E234"/>
  <c r="E234" i="17"/>
  <c r="G234" s="1"/>
  <c r="D235"/>
  <c r="D236" i="16" l="1"/>
  <c r="E235"/>
  <c r="E235" i="17"/>
  <c r="G235" s="1"/>
  <c r="D236"/>
  <c r="E236" i="16" l="1"/>
  <c r="D237"/>
  <c r="E236" i="17"/>
  <c r="G236" s="1"/>
  <c r="D237"/>
  <c r="E237" i="16" l="1"/>
  <c r="D238"/>
  <c r="E237" i="17"/>
  <c r="G237" s="1"/>
  <c r="D238"/>
  <c r="D239" i="16" l="1"/>
  <c r="E238"/>
  <c r="E238" i="17"/>
  <c r="G238" s="1"/>
  <c r="D239"/>
  <c r="D240" i="16" l="1"/>
  <c r="E239"/>
  <c r="E239" i="17"/>
  <c r="G239" s="1"/>
  <c r="D240"/>
  <c r="E240" i="16" l="1"/>
  <c r="D241"/>
  <c r="E240" i="17"/>
  <c r="G240" s="1"/>
  <c r="D241"/>
  <c r="E241" i="16" l="1"/>
  <c r="D242"/>
  <c r="E241" i="17"/>
  <c r="G241" s="1"/>
  <c r="D242"/>
  <c r="D243" i="16" l="1"/>
  <c r="E242"/>
  <c r="E242" i="17"/>
  <c r="G242" s="1"/>
  <c r="D243"/>
  <c r="D244" i="16" l="1"/>
  <c r="E243"/>
  <c r="E243" i="17"/>
  <c r="G243" s="1"/>
  <c r="D244"/>
  <c r="E244" i="16" l="1"/>
  <c r="D245"/>
  <c r="E244" i="17"/>
  <c r="G244" s="1"/>
  <c r="D245"/>
  <c r="E245" i="16" l="1"/>
  <c r="D246"/>
  <c r="E245" i="17"/>
  <c r="G245" s="1"/>
  <c r="D246"/>
  <c r="D247" i="16" l="1"/>
  <c r="E246"/>
  <c r="E246" i="17"/>
  <c r="G246" s="1"/>
  <c r="D247"/>
  <c r="D248" i="16" l="1"/>
  <c r="E247"/>
  <c r="E247" i="17"/>
  <c r="G247" s="1"/>
  <c r="D248"/>
  <c r="E248" i="16" l="1"/>
  <c r="D249"/>
  <c r="E248" i="17"/>
  <c r="G248" s="1"/>
  <c r="D249"/>
  <c r="E249" i="16" l="1"/>
  <c r="D250"/>
  <c r="E249" i="17"/>
  <c r="G249" s="1"/>
  <c r="D250"/>
  <c r="D251" i="16" l="1"/>
  <c r="E250"/>
  <c r="E250" i="17"/>
  <c r="G250" s="1"/>
  <c r="D251"/>
  <c r="D252" i="16" l="1"/>
  <c r="E251"/>
  <c r="E251" i="17"/>
  <c r="G251" s="1"/>
  <c r="D252"/>
  <c r="E252" i="16" l="1"/>
  <c r="D253"/>
  <c r="E252" i="17"/>
  <c r="G252" s="1"/>
  <c r="D253"/>
  <c r="E253" i="16" l="1"/>
  <c r="D254"/>
  <c r="E253" i="17"/>
  <c r="G253" s="1"/>
  <c r="D254"/>
  <c r="D255" i="16" l="1"/>
  <c r="E254"/>
  <c r="E254" i="17"/>
  <c r="G254" s="1"/>
  <c r="D255"/>
  <c r="D256" i="16" l="1"/>
  <c r="E255"/>
  <c r="E255" i="17"/>
  <c r="G255" s="1"/>
  <c r="D256"/>
  <c r="E256" i="16" l="1"/>
  <c r="D257"/>
  <c r="E256" i="17"/>
  <c r="G256" s="1"/>
  <c r="D257"/>
  <c r="E257" i="16" l="1"/>
  <c r="D258"/>
  <c r="E257" i="17"/>
  <c r="G257" s="1"/>
  <c r="D258"/>
  <c r="D259" i="16" l="1"/>
  <c r="E258"/>
  <c r="E258" i="17"/>
  <c r="G258" s="1"/>
  <c r="D259"/>
  <c r="D260" i="16" l="1"/>
  <c r="E259"/>
  <c r="E259" i="17"/>
  <c r="G259" s="1"/>
  <c r="D260"/>
  <c r="E260" i="16" l="1"/>
  <c r="D261"/>
  <c r="E260" i="17"/>
  <c r="G260" s="1"/>
  <c r="D261"/>
  <c r="E261" i="16" l="1"/>
  <c r="D262"/>
  <c r="E261" i="17"/>
  <c r="G261" s="1"/>
  <c r="D262"/>
  <c r="D263" i="16" l="1"/>
  <c r="E262"/>
  <c r="E262" i="17"/>
  <c r="G262" s="1"/>
  <c r="D263"/>
  <c r="D264" i="16" l="1"/>
  <c r="E263"/>
  <c r="E263" i="17"/>
  <c r="G263" s="1"/>
  <c r="D264"/>
  <c r="E264" i="16" l="1"/>
  <c r="D265"/>
  <c r="E264" i="17"/>
  <c r="G264" s="1"/>
  <c r="D265"/>
  <c r="E265" i="16" l="1"/>
  <c r="D266"/>
  <c r="E265" i="17"/>
  <c r="G265" s="1"/>
  <c r="D266"/>
  <c r="E266" l="1"/>
  <c r="G266" s="1"/>
  <c r="D267"/>
  <c r="D267" i="16"/>
  <c r="E266"/>
  <c r="D268" l="1"/>
  <c r="E267"/>
  <c r="E267" i="17"/>
  <c r="G267" s="1"/>
  <c r="D268"/>
  <c r="E268" i="16" l="1"/>
  <c r="D269"/>
  <c r="E268" i="17"/>
  <c r="G268" s="1"/>
  <c r="D269"/>
  <c r="E269" i="16" l="1"/>
  <c r="D270"/>
  <c r="E269" i="17"/>
  <c r="G269" s="1"/>
  <c r="D270"/>
  <c r="D271" i="16" l="1"/>
  <c r="E270"/>
  <c r="E270" i="17"/>
  <c r="G270" s="1"/>
  <c r="D271"/>
  <c r="D272" i="16" l="1"/>
  <c r="E271"/>
  <c r="E271" i="17"/>
  <c r="G271" s="1"/>
  <c r="D272"/>
  <c r="E272" i="16" l="1"/>
  <c r="D273"/>
  <c r="E272" i="17"/>
  <c r="G272" s="1"/>
  <c r="D273"/>
  <c r="E273" i="16" l="1"/>
  <c r="D274"/>
  <c r="E273" i="17"/>
  <c r="G273" s="1"/>
  <c r="D274"/>
  <c r="D275" i="16" l="1"/>
  <c r="E274"/>
  <c r="E274" i="17"/>
  <c r="G274" s="1"/>
  <c r="D275"/>
  <c r="D276" i="16" l="1"/>
  <c r="E275"/>
  <c r="E275" i="17"/>
  <c r="G275" s="1"/>
  <c r="D276"/>
  <c r="E276" i="16" l="1"/>
  <c r="D277"/>
  <c r="E276" i="17"/>
  <c r="G276" s="1"/>
  <c r="D277"/>
  <c r="E277" i="16" l="1"/>
  <c r="D278"/>
  <c r="E277" i="17"/>
  <c r="G277" s="1"/>
  <c r="D278"/>
  <c r="D279" i="16" l="1"/>
  <c r="E278"/>
  <c r="E278" i="17"/>
  <c r="G278" s="1"/>
  <c r="D279"/>
  <c r="D280" i="16" l="1"/>
  <c r="E279"/>
  <c r="E279" i="17"/>
  <c r="G279" s="1"/>
  <c r="D280"/>
  <c r="E280" i="16" l="1"/>
  <c r="D281"/>
  <c r="E280" i="17"/>
  <c r="G280" s="1"/>
  <c r="D281"/>
  <c r="E281" i="16" l="1"/>
  <c r="D282"/>
  <c r="E281" i="17"/>
  <c r="G281" s="1"/>
  <c r="D282"/>
  <c r="D283" i="16" l="1"/>
  <c r="E282"/>
  <c r="E282" i="17"/>
  <c r="G282" s="1"/>
  <c r="D283"/>
  <c r="D284" i="16" l="1"/>
  <c r="E283"/>
  <c r="E283" i="17"/>
  <c r="G283" s="1"/>
  <c r="D284"/>
  <c r="E284" i="16" l="1"/>
  <c r="D285"/>
  <c r="E284" i="17"/>
  <c r="G284" s="1"/>
  <c r="D285"/>
  <c r="E285" i="16" l="1"/>
  <c r="D286"/>
  <c r="E285" i="17"/>
  <c r="G285" s="1"/>
  <c r="D286"/>
  <c r="D287" i="16" l="1"/>
  <c r="E286"/>
  <c r="E286" i="17"/>
  <c r="G286" s="1"/>
  <c r="D287"/>
  <c r="D288" i="16" l="1"/>
  <c r="E287"/>
  <c r="E287" i="17"/>
  <c r="G287" s="1"/>
  <c r="D288"/>
  <c r="E288" i="16" l="1"/>
  <c r="D289"/>
  <c r="E288" i="17"/>
  <c r="G288" s="1"/>
  <c r="D289"/>
  <c r="E289" i="16" l="1"/>
  <c r="D290"/>
  <c r="E289" i="17"/>
  <c r="G289" s="1"/>
  <c r="D290"/>
  <c r="D291" i="16" l="1"/>
  <c r="E290"/>
  <c r="E290" i="17"/>
  <c r="G290" s="1"/>
  <c r="D291"/>
  <c r="D292" i="16" l="1"/>
  <c r="E291"/>
  <c r="E291" i="17"/>
  <c r="G291" s="1"/>
  <c r="D292"/>
  <c r="E292" i="16" l="1"/>
  <c r="D293"/>
  <c r="E292" i="17"/>
  <c r="G292" s="1"/>
  <c r="D293"/>
  <c r="E293" i="16" l="1"/>
  <c r="D294"/>
  <c r="E293" i="17"/>
  <c r="G293" s="1"/>
  <c r="D294"/>
  <c r="D295" i="16" l="1"/>
  <c r="E294"/>
  <c r="E294" i="17"/>
  <c r="G294" s="1"/>
  <c r="D295"/>
  <c r="D296" i="16" l="1"/>
  <c r="E295"/>
  <c r="E295" i="17"/>
  <c r="G295" s="1"/>
  <c r="D296"/>
  <c r="E296" i="16" l="1"/>
  <c r="D297"/>
  <c r="E296" i="17"/>
  <c r="G296" s="1"/>
  <c r="D297"/>
  <c r="E297" i="16" l="1"/>
  <c r="D298"/>
  <c r="E297" i="17"/>
  <c r="G297" s="1"/>
  <c r="D298"/>
  <c r="D299" i="16" l="1"/>
  <c r="E298"/>
  <c r="E298" i="17"/>
  <c r="G298" s="1"/>
  <c r="D299"/>
  <c r="D300" i="16" l="1"/>
  <c r="E299"/>
  <c r="E299" i="17"/>
  <c r="G299" s="1"/>
  <c r="D300"/>
  <c r="E300" i="16" l="1"/>
  <c r="D301"/>
  <c r="E300" i="17"/>
  <c r="G300" s="1"/>
  <c r="D301"/>
  <c r="E301" i="16" l="1"/>
  <c r="D302"/>
  <c r="E301" i="17"/>
  <c r="G301" s="1"/>
  <c r="D302"/>
  <c r="E302" l="1"/>
  <c r="G302" s="1"/>
  <c r="D303"/>
  <c r="D303" i="16"/>
  <c r="E302"/>
  <c r="E303" i="17" l="1"/>
  <c r="G303" s="1"/>
  <c r="D304"/>
  <c r="D304" i="16"/>
  <c r="E303"/>
  <c r="E304" l="1"/>
  <c r="D305"/>
  <c r="E304" i="17"/>
  <c r="G304" s="1"/>
  <c r="D305"/>
  <c r="E305" i="16" l="1"/>
  <c r="D306"/>
  <c r="E305" i="17"/>
  <c r="G305" s="1"/>
  <c r="D306"/>
  <c r="D307" i="16" l="1"/>
  <c r="E306"/>
  <c r="E306" i="17"/>
  <c r="G306" s="1"/>
  <c r="D307"/>
  <c r="D308" i="16" l="1"/>
  <c r="E307"/>
  <c r="E307" i="17"/>
  <c r="G307" s="1"/>
  <c r="D308"/>
  <c r="E308" i="16" l="1"/>
  <c r="D309"/>
  <c r="E308" i="17"/>
  <c r="G308" s="1"/>
  <c r="D309"/>
  <c r="E309" i="16" l="1"/>
  <c r="D310"/>
  <c r="E309" i="17"/>
  <c r="G309" s="1"/>
  <c r="D310"/>
  <c r="D311" i="16" l="1"/>
  <c r="E310"/>
  <c r="E310" i="17"/>
  <c r="G310" s="1"/>
  <c r="D311"/>
  <c r="D312" i="16" l="1"/>
  <c r="E311"/>
  <c r="E311" i="17"/>
  <c r="G311" s="1"/>
  <c r="D312"/>
  <c r="E312" i="16" l="1"/>
  <c r="D313"/>
  <c r="E312" i="17"/>
  <c r="G312" s="1"/>
  <c r="D313"/>
  <c r="E313" i="16" l="1"/>
  <c r="D314"/>
  <c r="E313" i="17"/>
  <c r="G313" s="1"/>
  <c r="D314"/>
  <c r="D315" i="16" l="1"/>
  <c r="E314"/>
  <c r="E314" i="17"/>
  <c r="G314" s="1"/>
  <c r="D315"/>
  <c r="D316" i="16" l="1"/>
  <c r="E315"/>
  <c r="E315" i="17"/>
  <c r="G315" s="1"/>
  <c r="D316"/>
  <c r="E316" i="16" l="1"/>
  <c r="D317"/>
  <c r="E316" i="17"/>
  <c r="G316" s="1"/>
  <c r="D317"/>
  <c r="E317" i="16" l="1"/>
  <c r="D318"/>
  <c r="E317" i="17"/>
  <c r="G317" s="1"/>
  <c r="D318"/>
  <c r="D319" i="16" l="1"/>
  <c r="E318"/>
  <c r="E318" i="17"/>
  <c r="G318" s="1"/>
  <c r="D319"/>
  <c r="D320" i="16" l="1"/>
  <c r="E319"/>
  <c r="E319" i="17"/>
  <c r="G319" s="1"/>
  <c r="D320"/>
  <c r="E320" l="1"/>
  <c r="G320" s="1"/>
  <c r="D321"/>
  <c r="E320" i="16"/>
  <c r="D321"/>
  <c r="E321" i="17" l="1"/>
  <c r="G321" s="1"/>
  <c r="D322"/>
  <c r="E321" i="16"/>
  <c r="D322"/>
  <c r="E322" i="17" l="1"/>
  <c r="G322" s="1"/>
  <c r="D323"/>
  <c r="D323" i="16"/>
  <c r="E322"/>
  <c r="E323" i="17" l="1"/>
  <c r="G323" s="1"/>
  <c r="D324"/>
  <c r="D324" i="16"/>
  <c r="E323"/>
  <c r="E324" i="17" l="1"/>
  <c r="G324" s="1"/>
  <c r="D325"/>
  <c r="E324" i="16"/>
  <c r="D325"/>
  <c r="E325" i="17" l="1"/>
  <c r="G325" s="1"/>
  <c r="D326"/>
  <c r="E325" i="16"/>
  <c r="D326"/>
  <c r="E326" i="17" l="1"/>
  <c r="G326" s="1"/>
  <c r="D327"/>
  <c r="D327" i="16"/>
  <c r="E326"/>
  <c r="E327" i="17" l="1"/>
  <c r="G327" s="1"/>
  <c r="D328"/>
  <c r="D328" i="16"/>
  <c r="E327"/>
  <c r="E328" i="17" l="1"/>
  <c r="G328" s="1"/>
  <c r="D329"/>
  <c r="E328" i="16"/>
  <c r="D329"/>
  <c r="E329" i="17" l="1"/>
  <c r="G329" s="1"/>
  <c r="D330"/>
  <c r="E329" i="16"/>
  <c r="D330"/>
  <c r="E330" i="17" l="1"/>
  <c r="G330" s="1"/>
  <c r="D331"/>
  <c r="D331" i="16"/>
  <c r="E330"/>
  <c r="E331" i="17" l="1"/>
  <c r="G331" s="1"/>
  <c r="D332"/>
  <c r="D332" i="16"/>
  <c r="E331"/>
  <c r="E332" i="17" l="1"/>
  <c r="G332" s="1"/>
  <c r="D333"/>
  <c r="E332" i="16"/>
  <c r="D333"/>
  <c r="E333" i="17" l="1"/>
  <c r="G333" s="1"/>
  <c r="D334"/>
  <c r="E333" i="16"/>
  <c r="D334"/>
  <c r="E334" i="17" l="1"/>
  <c r="G334" s="1"/>
  <c r="D335"/>
  <c r="D335" i="16"/>
  <c r="E334"/>
  <c r="E335" i="17" l="1"/>
  <c r="G335" s="1"/>
  <c r="D336"/>
  <c r="D336" i="16"/>
  <c r="E335"/>
  <c r="E336" i="17" l="1"/>
  <c r="G336" s="1"/>
  <c r="D337"/>
  <c r="E336" i="16"/>
  <c r="D337"/>
  <c r="E337" i="17" l="1"/>
  <c r="G337" s="1"/>
  <c r="D338"/>
  <c r="E337" i="16"/>
  <c r="D338"/>
  <c r="E338" i="17" l="1"/>
  <c r="G338" s="1"/>
  <c r="D339"/>
  <c r="D339" i="16"/>
  <c r="E338"/>
  <c r="E339" i="17" l="1"/>
  <c r="G339" s="1"/>
  <c r="D340"/>
  <c r="D340" i="16"/>
  <c r="E339"/>
  <c r="E340" i="17" l="1"/>
  <c r="G340" s="1"/>
  <c r="D341"/>
  <c r="E340" i="16"/>
  <c r="D341"/>
  <c r="E341" i="17" l="1"/>
  <c r="G341" s="1"/>
  <c r="D342"/>
  <c r="E341" i="16"/>
  <c r="D342"/>
  <c r="E342" i="17" l="1"/>
  <c r="G342" s="1"/>
  <c r="D343"/>
  <c r="D343" i="16"/>
  <c r="E342"/>
  <c r="D344" l="1"/>
  <c r="E343"/>
  <c r="E343" i="17"/>
  <c r="G343" s="1"/>
  <c r="D344"/>
  <c r="E344" i="16" l="1"/>
  <c r="D345"/>
  <c r="E344" i="17"/>
  <c r="G344" s="1"/>
  <c r="D345"/>
  <c r="E345" i="16" l="1"/>
  <c r="D346"/>
  <c r="E345" i="17"/>
  <c r="G345" s="1"/>
  <c r="D346"/>
  <c r="D347" i="16" l="1"/>
  <c r="E346"/>
  <c r="E346" i="17"/>
  <c r="G346" s="1"/>
  <c r="D347"/>
  <c r="D348" i="16" l="1"/>
  <c r="E347"/>
  <c r="E347" i="17"/>
  <c r="G347" s="1"/>
  <c r="D348"/>
  <c r="E348" i="16" l="1"/>
  <c r="D349"/>
  <c r="E348" i="17"/>
  <c r="G348" s="1"/>
  <c r="D349"/>
  <c r="E349" i="16" l="1"/>
  <c r="D350"/>
  <c r="E349" i="17"/>
  <c r="G349" s="1"/>
  <c r="D350"/>
  <c r="D351" i="16" l="1"/>
  <c r="E350"/>
  <c r="E350" i="17"/>
  <c r="G350" s="1"/>
  <c r="D351"/>
  <c r="D352" i="16" l="1"/>
  <c r="E351"/>
  <c r="E351" i="17"/>
  <c r="G351" s="1"/>
  <c r="D352"/>
  <c r="E352" i="16" l="1"/>
  <c r="D353"/>
  <c r="E352" i="17"/>
  <c r="G352" s="1"/>
  <c r="D353"/>
  <c r="E353" l="1"/>
  <c r="G353" s="1"/>
  <c r="D354"/>
  <c r="E353" i="16"/>
  <c r="D354"/>
  <c r="E354" i="17" l="1"/>
  <c r="G354" s="1"/>
  <c r="D355"/>
  <c r="D355" i="16"/>
  <c r="E354"/>
  <c r="E355" i="17" l="1"/>
  <c r="G355" s="1"/>
  <c r="D356"/>
  <c r="D356" i="16"/>
  <c r="E355"/>
  <c r="E356" i="17" l="1"/>
  <c r="G356" s="1"/>
  <c r="D357"/>
  <c r="E356" i="16"/>
  <c r="D357"/>
  <c r="E357" i="17" l="1"/>
  <c r="G357" s="1"/>
  <c r="D358"/>
  <c r="E357" i="16"/>
  <c r="D358"/>
  <c r="E358" i="17" l="1"/>
  <c r="G358" s="1"/>
  <c r="D359"/>
  <c r="D359" i="16"/>
  <c r="E358"/>
  <c r="E359" i="17" l="1"/>
  <c r="G359" s="1"/>
  <c r="D360"/>
  <c r="D360" i="16"/>
  <c r="E359"/>
  <c r="E360" i="17" l="1"/>
  <c r="G360" s="1"/>
  <c r="D361"/>
  <c r="E360" i="16"/>
  <c r="D361"/>
  <c r="E361" i="17" l="1"/>
  <c r="G361" s="1"/>
  <c r="D362"/>
  <c r="E361" i="16"/>
  <c r="D362"/>
  <c r="E362" i="17" l="1"/>
  <c r="G362" s="1"/>
  <c r="D363"/>
  <c r="D363" i="16"/>
  <c r="E362"/>
  <c r="D364" l="1"/>
  <c r="E363"/>
  <c r="E363" i="17"/>
  <c r="G363" s="1"/>
  <c r="D364"/>
  <c r="E364" i="16" l="1"/>
  <c r="D365"/>
  <c r="E364" i="17"/>
  <c r="G364" s="1"/>
  <c r="D365"/>
  <c r="E365" i="16" l="1"/>
  <c r="D366"/>
  <c r="E365" i="17"/>
  <c r="G365" s="1"/>
  <c r="D366"/>
  <c r="E366" l="1"/>
  <c r="G366" s="1"/>
  <c r="D367"/>
  <c r="D367" i="16"/>
  <c r="E366"/>
  <c r="E367" i="17" l="1"/>
  <c r="G367" s="1"/>
  <c r="D368"/>
  <c r="D368" i="16"/>
  <c r="E367"/>
  <c r="E368" i="17" l="1"/>
  <c r="G368" s="1"/>
  <c r="D369"/>
  <c r="E368" i="16"/>
  <c r="D369"/>
  <c r="E369" l="1"/>
  <c r="D370"/>
  <c r="E369" i="17"/>
  <c r="G369" s="1"/>
  <c r="D370"/>
  <c r="D371" i="16" l="1"/>
  <c r="E370"/>
  <c r="E370" i="17"/>
  <c r="G370" s="1"/>
  <c r="D371"/>
  <c r="D372" i="16" l="1"/>
  <c r="E371"/>
  <c r="E371" i="17"/>
  <c r="G371" s="1"/>
  <c r="D372"/>
  <c r="E372" i="16" l="1"/>
  <c r="D373"/>
  <c r="E372" i="17"/>
  <c r="G372" s="1"/>
  <c r="D373"/>
  <c r="E373" i="16" l="1"/>
  <c r="D374"/>
  <c r="E373" i="17"/>
  <c r="G373" s="1"/>
  <c r="D374"/>
  <c r="E374" l="1"/>
  <c r="G374" s="1"/>
  <c r="D375"/>
  <c r="D375" i="16"/>
  <c r="E374"/>
  <c r="E375" i="17" l="1"/>
  <c r="G375" s="1"/>
  <c r="D376"/>
  <c r="D376" i="16"/>
  <c r="E375"/>
  <c r="E376" i="17" l="1"/>
  <c r="G376" s="1"/>
  <c r="D377"/>
  <c r="E376" i="16"/>
  <c r="D377"/>
  <c r="E377" i="17" l="1"/>
  <c r="G377" s="1"/>
  <c r="D378"/>
  <c r="E377" i="16"/>
  <c r="D378"/>
  <c r="E378" i="17" l="1"/>
  <c r="G378" s="1"/>
  <c r="D379"/>
  <c r="D379" i="16"/>
  <c r="E378"/>
  <c r="E379" i="17" l="1"/>
  <c r="G379" s="1"/>
  <c r="D380"/>
  <c r="D380" i="16"/>
  <c r="E379"/>
  <c r="E380" i="17" l="1"/>
  <c r="G380" s="1"/>
  <c r="D381"/>
  <c r="E380" i="16"/>
  <c r="D381"/>
  <c r="E381" i="17" l="1"/>
  <c r="G381" s="1"/>
  <c r="D382"/>
  <c r="E381" i="16"/>
  <c r="D382"/>
  <c r="E382" i="17" l="1"/>
  <c r="G382" s="1"/>
  <c r="D383"/>
  <c r="D383" i="16"/>
  <c r="E382"/>
  <c r="E383" i="17" l="1"/>
  <c r="G383" s="1"/>
  <c r="D384"/>
  <c r="D384" i="16"/>
  <c r="E383"/>
  <c r="E384" i="17" l="1"/>
  <c r="G384" s="1"/>
  <c r="D385"/>
  <c r="E384" i="16"/>
  <c r="D385"/>
  <c r="E385" i="17" l="1"/>
  <c r="G385" s="1"/>
  <c r="D386"/>
  <c r="E385" i="16"/>
  <c r="D386"/>
  <c r="E386" i="17" l="1"/>
  <c r="G386" s="1"/>
  <c r="D387"/>
  <c r="D387" i="16"/>
  <c r="E386"/>
  <c r="E387" i="17" l="1"/>
  <c r="G387" s="1"/>
  <c r="D388"/>
  <c r="D388" i="16"/>
  <c r="E387"/>
  <c r="E388" i="17" l="1"/>
  <c r="G388" s="1"/>
  <c r="D389"/>
  <c r="E388" i="16"/>
  <c r="D389"/>
  <c r="E389" i="17" l="1"/>
  <c r="G389" s="1"/>
  <c r="D390"/>
  <c r="E389" i="16"/>
  <c r="D390"/>
  <c r="E390" i="17" l="1"/>
  <c r="G390" s="1"/>
  <c r="D391"/>
  <c r="D391" i="16"/>
  <c r="E390"/>
  <c r="E391" i="17" l="1"/>
  <c r="G391" s="1"/>
  <c r="D392"/>
  <c r="D392" i="16"/>
  <c r="E391"/>
  <c r="E392" i="17" l="1"/>
  <c r="G392" s="1"/>
  <c r="D393"/>
  <c r="E392" i="16"/>
  <c r="D393"/>
  <c r="E393" i="17" l="1"/>
  <c r="G393" s="1"/>
  <c r="D394"/>
  <c r="E393" i="16"/>
  <c r="D394"/>
  <c r="E394" i="17" l="1"/>
  <c r="G394" s="1"/>
  <c r="D395"/>
  <c r="D395" i="16"/>
  <c r="E394"/>
  <c r="E395" i="17" l="1"/>
  <c r="G395" s="1"/>
  <c r="D396"/>
  <c r="D396" i="16"/>
  <c r="E395"/>
  <c r="E396" l="1"/>
  <c r="D397"/>
  <c r="E396" i="17"/>
  <c r="G396" s="1"/>
  <c r="D397"/>
  <c r="E397" i="16" l="1"/>
  <c r="D398"/>
  <c r="E397" i="17"/>
  <c r="G397" s="1"/>
  <c r="D398"/>
  <c r="D399" i="16" l="1"/>
  <c r="E398"/>
  <c r="E398" i="17"/>
  <c r="G398" s="1"/>
  <c r="D399"/>
  <c r="D400" i="16" l="1"/>
  <c r="E399"/>
  <c r="E399" i="17"/>
  <c r="G399" s="1"/>
  <c r="D400"/>
  <c r="E400" i="16" l="1"/>
  <c r="D401"/>
  <c r="E400" i="17"/>
  <c r="G400" s="1"/>
  <c r="D401"/>
  <c r="E401" i="16" l="1"/>
  <c r="D402"/>
  <c r="E401" i="17"/>
  <c r="G401" s="1"/>
  <c r="D402"/>
  <c r="D403" i="16" l="1"/>
  <c r="E402"/>
  <c r="E402" i="17"/>
  <c r="G402" s="1"/>
  <c r="D403"/>
  <c r="D404" i="16" l="1"/>
  <c r="E403"/>
  <c r="E403" i="17"/>
  <c r="G403" s="1"/>
  <c r="D404"/>
  <c r="E404" i="16" l="1"/>
  <c r="D405"/>
  <c r="E404" i="17"/>
  <c r="G404" s="1"/>
  <c r="D405"/>
  <c r="E405" i="16" l="1"/>
  <c r="D406"/>
  <c r="E405" i="17"/>
  <c r="G405" s="1"/>
  <c r="D406"/>
  <c r="D407" i="16" l="1"/>
  <c r="E406"/>
  <c r="E406" i="17"/>
  <c r="G406" s="1"/>
  <c r="D407"/>
  <c r="E407" l="1"/>
  <c r="G407" s="1"/>
  <c r="D408"/>
  <c r="D408" i="16"/>
  <c r="E407"/>
  <c r="E408" i="17" l="1"/>
  <c r="G408" s="1"/>
  <c r="D409"/>
  <c r="E408" i="16"/>
  <c r="D409"/>
  <c r="E409" i="17" l="1"/>
  <c r="G409" s="1"/>
  <c r="D410"/>
  <c r="E409" i="16"/>
  <c r="D410"/>
  <c r="E410" i="17" l="1"/>
  <c r="G410" s="1"/>
  <c r="D411"/>
  <c r="D411" i="16"/>
  <c r="E410"/>
  <c r="E411" i="17" l="1"/>
  <c r="G411" s="1"/>
  <c r="D412"/>
  <c r="D412" i="16"/>
  <c r="E411"/>
  <c r="E412" i="17" l="1"/>
  <c r="G412" s="1"/>
  <c r="D413"/>
  <c r="E412" i="16"/>
  <c r="D413"/>
  <c r="E413" i="17" l="1"/>
  <c r="G413" s="1"/>
  <c r="D414"/>
  <c r="E413" i="16"/>
  <c r="D414"/>
  <c r="E414" i="17" l="1"/>
  <c r="G414" s="1"/>
  <c r="D415"/>
  <c r="D415" i="16"/>
  <c r="E414"/>
  <c r="E415" i="17" l="1"/>
  <c r="G415" s="1"/>
  <c r="D416"/>
  <c r="D416" i="16"/>
  <c r="E415"/>
  <c r="E416" i="17" l="1"/>
  <c r="G416" s="1"/>
  <c r="D417"/>
  <c r="E416" i="16"/>
  <c r="D417"/>
  <c r="E417" i="17" l="1"/>
  <c r="G417" s="1"/>
  <c r="D418"/>
  <c r="E417" i="16"/>
  <c r="D418"/>
  <c r="E418" i="17" l="1"/>
  <c r="G418" s="1"/>
  <c r="D419"/>
  <c r="D419" i="16"/>
  <c r="E418"/>
  <c r="E419" i="17" l="1"/>
  <c r="G419" s="1"/>
  <c r="D420"/>
  <c r="D420" i="16"/>
  <c r="E419"/>
  <c r="E420" i="17" l="1"/>
  <c r="G420" s="1"/>
  <c r="D421"/>
  <c r="E420" i="16"/>
  <c r="D421"/>
  <c r="E421" i="17" l="1"/>
  <c r="G421" s="1"/>
  <c r="D422"/>
  <c r="E421" i="16"/>
  <c r="D422"/>
  <c r="E422" i="17" l="1"/>
  <c r="G422" s="1"/>
  <c r="D423"/>
  <c r="D423" i="16"/>
  <c r="E422"/>
  <c r="E423" i="17" l="1"/>
  <c r="G423" s="1"/>
  <c r="D424"/>
  <c r="D424" i="16"/>
  <c r="E423"/>
  <c r="E424" i="17" l="1"/>
  <c r="G424" s="1"/>
  <c r="D425"/>
  <c r="E424" i="16"/>
  <c r="D425"/>
  <c r="E425" i="17" l="1"/>
  <c r="G425" s="1"/>
  <c r="D426"/>
  <c r="E425" i="16"/>
  <c r="D426"/>
  <c r="E426" i="17" l="1"/>
  <c r="G426" s="1"/>
  <c r="D427"/>
  <c r="D427" i="16"/>
  <c r="E426"/>
  <c r="E427" i="17" l="1"/>
  <c r="G427" s="1"/>
  <c r="D428"/>
  <c r="D428" i="16"/>
  <c r="E427"/>
  <c r="E428" i="17" l="1"/>
  <c r="G428" s="1"/>
  <c r="D429"/>
  <c r="E428" i="16"/>
  <c r="D429"/>
  <c r="E429" i="17" l="1"/>
  <c r="G429" s="1"/>
  <c r="D430"/>
  <c r="E429" i="16"/>
  <c r="D430"/>
  <c r="E430" i="17" l="1"/>
  <c r="G430" s="1"/>
  <c r="D431"/>
  <c r="D431" i="16"/>
  <c r="E430"/>
  <c r="D432" i="17" l="1"/>
  <c r="E431"/>
  <c r="G431" s="1"/>
  <c r="D432" i="16"/>
  <c r="E431"/>
  <c r="E432" i="17" l="1"/>
  <c r="G432" s="1"/>
  <c r="D433"/>
  <c r="E432" i="16"/>
  <c r="D433"/>
  <c r="E433" i="17" l="1"/>
  <c r="G433" s="1"/>
  <c r="D434"/>
  <c r="E433" i="16"/>
  <c r="D434"/>
  <c r="D435" i="17" l="1"/>
  <c r="E434"/>
  <c r="G434" s="1"/>
  <c r="D435" i="16"/>
  <c r="E434"/>
  <c r="D436" l="1"/>
  <c r="E435"/>
  <c r="D436" i="17"/>
  <c r="E435"/>
  <c r="G435" s="1"/>
  <c r="E436" i="16" l="1"/>
  <c r="D437"/>
  <c r="D437" i="17"/>
  <c r="E436"/>
  <c r="G436" s="1"/>
  <c r="E437" i="16" l="1"/>
  <c r="D438"/>
  <c r="E437" i="17"/>
  <c r="G437" s="1"/>
  <c r="D438"/>
  <c r="D439" i="16" l="1"/>
  <c r="E438"/>
  <c r="E438" i="17"/>
  <c r="G438" s="1"/>
  <c r="D439"/>
  <c r="D440" i="16" l="1"/>
  <c r="E439"/>
  <c r="D440" i="17"/>
  <c r="E439"/>
  <c r="G439" s="1"/>
  <c r="E440" i="16" l="1"/>
  <c r="D441"/>
  <c r="E440" i="17"/>
  <c r="G440" s="1"/>
  <c r="D441"/>
  <c r="E441" i="16" l="1"/>
  <c r="D442"/>
  <c r="E441" i="17"/>
  <c r="G441" s="1"/>
  <c r="D442"/>
  <c r="D443" i="16" l="1"/>
  <c r="E442"/>
  <c r="D443" i="17"/>
  <c r="E442"/>
  <c r="G442" s="1"/>
  <c r="D444" i="16" l="1"/>
  <c r="E443"/>
  <c r="D444" i="17"/>
  <c r="E443"/>
  <c r="G443" s="1"/>
  <c r="E444" i="16" l="1"/>
  <c r="D445"/>
  <c r="D445" i="17"/>
  <c r="E444"/>
  <c r="G444" s="1"/>
  <c r="E445" l="1"/>
  <c r="G445" s="1"/>
  <c r="D446"/>
  <c r="E445" i="16"/>
  <c r="D446"/>
  <c r="D447" l="1"/>
  <c r="E446"/>
  <c r="E446" i="17"/>
  <c r="G446" s="1"/>
  <c r="D447"/>
  <c r="D448" i="16" l="1"/>
  <c r="E447"/>
  <c r="D448" i="17"/>
  <c r="E447"/>
  <c r="G447" s="1"/>
  <c r="E448" i="16" l="1"/>
  <c r="D449"/>
  <c r="E448" i="17"/>
  <c r="G448" s="1"/>
  <c r="D449"/>
  <c r="E449" i="16" l="1"/>
  <c r="D450"/>
  <c r="E449" i="17"/>
  <c r="G449" s="1"/>
  <c r="D450"/>
  <c r="D451" i="16" l="1"/>
  <c r="E450"/>
  <c r="D451" i="17"/>
  <c r="E450"/>
  <c r="G450" s="1"/>
  <c r="D452" l="1"/>
  <c r="E451"/>
  <c r="G451" s="1"/>
  <c r="D452" i="16"/>
  <c r="E451"/>
  <c r="D453" i="17" l="1"/>
  <c r="E452"/>
  <c r="G452" s="1"/>
  <c r="E452" i="16"/>
  <c r="D453"/>
  <c r="E453" i="17" l="1"/>
  <c r="G453" s="1"/>
  <c r="D454"/>
  <c r="E453" i="16"/>
  <c r="D454"/>
  <c r="E454" i="17" l="1"/>
  <c r="G454" s="1"/>
  <c r="D455"/>
  <c r="D455" i="16"/>
  <c r="E454"/>
  <c r="D456" i="17" l="1"/>
  <c r="E455"/>
  <c r="G455" s="1"/>
  <c r="D456" i="16"/>
  <c r="E455"/>
  <c r="E456" l="1"/>
  <c r="D457"/>
  <c r="E456" i="17"/>
  <c r="G456" s="1"/>
  <c r="D457"/>
  <c r="E457" i="16" l="1"/>
  <c r="D458"/>
  <c r="E457" i="17"/>
  <c r="G457" s="1"/>
  <c r="D458"/>
  <c r="D459" i="16" l="1"/>
  <c r="E458"/>
  <c r="D459" i="17"/>
  <c r="E458"/>
  <c r="G458" s="1"/>
  <c r="D460" i="16" l="1"/>
  <c r="E459"/>
  <c r="D460" i="17"/>
  <c r="E459"/>
  <c r="G459" s="1"/>
  <c r="D461" l="1"/>
  <c r="E460"/>
  <c r="G460" s="1"/>
  <c r="E460" i="16"/>
  <c r="D461"/>
  <c r="E461" i="17" l="1"/>
  <c r="G461" s="1"/>
  <c r="D462"/>
  <c r="E461" i="16"/>
  <c r="D462"/>
  <c r="E462" i="17" l="1"/>
  <c r="G462" s="1"/>
  <c r="D463"/>
  <c r="D463" i="16"/>
  <c r="E462"/>
  <c r="D464" i="17" l="1"/>
  <c r="E463"/>
  <c r="G463" s="1"/>
  <c r="D464" i="16"/>
  <c r="E463"/>
  <c r="E464" i="17" l="1"/>
  <c r="G464" s="1"/>
  <c r="D465"/>
  <c r="E464" i="16"/>
  <c r="D465"/>
  <c r="E465" i="17" l="1"/>
  <c r="G465" s="1"/>
  <c r="D466"/>
  <c r="E465" i="16"/>
  <c r="D466"/>
  <c r="D467" i="17" l="1"/>
  <c r="E466"/>
  <c r="G466" s="1"/>
  <c r="D467" i="16"/>
  <c r="E466"/>
  <c r="D468" l="1"/>
  <c r="E467"/>
  <c r="D468" i="17"/>
  <c r="E467"/>
  <c r="G467" s="1"/>
  <c r="D469" l="1"/>
  <c r="E468"/>
  <c r="G468" s="1"/>
  <c r="E468" i="16"/>
  <c r="D469"/>
  <c r="E469" i="17" l="1"/>
  <c r="G469" s="1"/>
  <c r="D470"/>
  <c r="E469" i="16"/>
  <c r="D470"/>
  <c r="E470" i="17" l="1"/>
  <c r="G470" s="1"/>
  <c r="D471"/>
  <c r="D471" i="16"/>
  <c r="E470"/>
  <c r="D472" i="17" l="1"/>
  <c r="E471"/>
  <c r="G471" s="1"/>
  <c r="D472" i="16"/>
  <c r="E471"/>
  <c r="E472" i="17" l="1"/>
  <c r="G472" s="1"/>
  <c r="D473"/>
  <c r="E472" i="16"/>
  <c r="D473"/>
  <c r="E473" i="17" l="1"/>
  <c r="G473" s="1"/>
  <c r="D474"/>
  <c r="E473" i="16"/>
  <c r="D474"/>
  <c r="D475" i="17" l="1"/>
  <c r="E474"/>
  <c r="G474" s="1"/>
  <c r="D475" i="16"/>
  <c r="E474"/>
  <c r="D476" i="17" l="1"/>
  <c r="E475"/>
  <c r="G475" s="1"/>
  <c r="D476" i="16"/>
  <c r="E475"/>
  <c r="E476" l="1"/>
  <c r="D477"/>
  <c r="D477" i="17"/>
  <c r="E476"/>
  <c r="G476" s="1"/>
  <c r="E477" i="16" l="1"/>
  <c r="D478"/>
  <c r="E477" i="17"/>
  <c r="G477" s="1"/>
  <c r="D478"/>
  <c r="D479" i="16" l="1"/>
  <c r="E478"/>
  <c r="E478" i="17"/>
  <c r="G478" s="1"/>
  <c r="D479"/>
  <c r="D480" i="16" l="1"/>
  <c r="E479"/>
  <c r="D480" i="17"/>
  <c r="E479"/>
  <c r="G479" s="1"/>
  <c r="E480" i="16" l="1"/>
  <c r="D481"/>
  <c r="E480" i="17"/>
  <c r="G480" s="1"/>
  <c r="D481"/>
  <c r="E481" i="16" l="1"/>
  <c r="D482"/>
  <c r="E481" i="17"/>
  <c r="G481" s="1"/>
  <c r="D482"/>
  <c r="D483" l="1"/>
  <c r="E482"/>
  <c r="G482" s="1"/>
  <c r="D483" i="16"/>
  <c r="E482"/>
  <c r="D484" i="17" l="1"/>
  <c r="E483"/>
  <c r="G483" s="1"/>
  <c r="D484" i="16"/>
  <c r="E483"/>
  <c r="E484" l="1"/>
  <c r="D485"/>
  <c r="D485" i="17"/>
  <c r="E484"/>
  <c r="G484" s="1"/>
  <c r="E485" i="16" l="1"/>
  <c r="D486"/>
  <c r="E485" i="17"/>
  <c r="G485" s="1"/>
  <c r="D486"/>
  <c r="D487" i="16" l="1"/>
  <c r="E486"/>
  <c r="E486" i="17"/>
  <c r="G486" s="1"/>
  <c r="D487"/>
  <c r="D488" i="16" l="1"/>
  <c r="E487"/>
  <c r="D488" i="17"/>
  <c r="E487"/>
  <c r="G487" s="1"/>
  <c r="E488" i="16" l="1"/>
  <c r="D489"/>
  <c r="E488" i="17"/>
  <c r="G488" s="1"/>
  <c r="D489"/>
  <c r="E489" i="16" l="1"/>
  <c r="D490"/>
  <c r="E489" i="17"/>
  <c r="G489" s="1"/>
  <c r="D490"/>
  <c r="D491" i="16" l="1"/>
  <c r="E490"/>
  <c r="D491" i="17"/>
  <c r="E490"/>
  <c r="G490" s="1"/>
  <c r="D492" i="16" l="1"/>
  <c r="E491"/>
  <c r="D492" i="17"/>
  <c r="E491"/>
  <c r="G491" s="1"/>
  <c r="E492" i="16" l="1"/>
  <c r="D493"/>
  <c r="D493" i="17"/>
  <c r="E492"/>
  <c r="G492" s="1"/>
  <c r="E493" i="16" l="1"/>
  <c r="D494"/>
  <c r="E493" i="17"/>
  <c r="G493" s="1"/>
  <c r="D494"/>
  <c r="D495" i="16" l="1"/>
  <c r="E494"/>
  <c r="E494" i="17"/>
  <c r="G494" s="1"/>
  <c r="D495"/>
  <c r="D496" i="16" l="1"/>
  <c r="E495"/>
  <c r="D496" i="17"/>
  <c r="E495"/>
  <c r="G495" s="1"/>
  <c r="E496" i="16" l="1"/>
  <c r="D497"/>
  <c r="E496" i="17"/>
  <c r="G496" s="1"/>
  <c r="D497"/>
  <c r="E497" i="16" l="1"/>
  <c r="D498"/>
  <c r="E497" i="17"/>
  <c r="G497" s="1"/>
  <c r="D498"/>
  <c r="D499" i="16" l="1"/>
  <c r="E498"/>
  <c r="D499" i="17"/>
  <c r="E498"/>
  <c r="G498" s="1"/>
  <c r="D500" i="16" l="1"/>
  <c r="E499"/>
  <c r="D500" i="17"/>
  <c r="E499"/>
  <c r="G499" s="1"/>
  <c r="E500" i="16" l="1"/>
  <c r="D501"/>
  <c r="D501" i="17"/>
  <c r="E500"/>
  <c r="G500" s="1"/>
  <c r="E501" i="16" l="1"/>
  <c r="D502"/>
  <c r="E501" i="17"/>
  <c r="G501" s="1"/>
  <c r="D502"/>
  <c r="D503" i="16" l="1"/>
  <c r="E502"/>
  <c r="E502" i="17"/>
  <c r="G502" s="1"/>
  <c r="D503"/>
  <c r="D504" i="16" l="1"/>
  <c r="E503"/>
  <c r="D504" i="17"/>
  <c r="E503"/>
  <c r="G503" s="1"/>
  <c r="E504" l="1"/>
  <c r="G504" s="1"/>
  <c r="D505"/>
  <c r="E504" i="16"/>
  <c r="D505"/>
  <c r="E505" i="17" l="1"/>
  <c r="G505" s="1"/>
  <c r="D506"/>
  <c r="E505" i="16"/>
  <c r="D506"/>
  <c r="D507" i="17" l="1"/>
  <c r="E506"/>
  <c r="G506" s="1"/>
  <c r="D507" i="16"/>
  <c r="E506"/>
  <c r="D508" i="17" l="1"/>
  <c r="E507"/>
  <c r="G507" s="1"/>
  <c r="D508" i="16"/>
  <c r="E507"/>
  <c r="D509" i="17" l="1"/>
  <c r="E508"/>
  <c r="G508" s="1"/>
  <c r="E508" i="16"/>
  <c r="D509"/>
  <c r="E509" i="17" l="1"/>
  <c r="G509" s="1"/>
  <c r="D510"/>
  <c r="E509" i="16"/>
  <c r="D510"/>
  <c r="E510" i="17" l="1"/>
  <c r="G510" s="1"/>
  <c r="D511"/>
  <c r="D511" i="16"/>
  <c r="E510"/>
  <c r="D512" i="17" l="1"/>
  <c r="E511"/>
  <c r="G511" s="1"/>
  <c r="D512" i="16"/>
  <c r="E511"/>
  <c r="E512" i="17" l="1"/>
  <c r="G512" s="1"/>
  <c r="D513"/>
  <c r="E512" i="16"/>
  <c r="D513"/>
  <c r="E513" i="17" l="1"/>
  <c r="G513" s="1"/>
  <c r="D514"/>
  <c r="E513" i="16"/>
  <c r="D514"/>
  <c r="D515" i="17" l="1"/>
  <c r="E514"/>
  <c r="G514" s="1"/>
  <c r="D515" i="16"/>
  <c r="E514"/>
  <c r="D516" i="17" l="1"/>
  <c r="E515"/>
  <c r="G515" s="1"/>
  <c r="D516" i="16"/>
  <c r="E515"/>
  <c r="D517" i="17" l="1"/>
  <c r="E516"/>
  <c r="G516" s="1"/>
  <c r="E516" i="16"/>
  <c r="D517"/>
  <c r="E517" i="17" l="1"/>
  <c r="G517" s="1"/>
  <c r="D518"/>
  <c r="E517" i="16"/>
  <c r="D518"/>
  <c r="E518" i="17" l="1"/>
  <c r="G518" s="1"/>
  <c r="D519"/>
  <c r="D519" i="16"/>
  <c r="E518"/>
  <c r="D520" i="17" l="1"/>
  <c r="E519"/>
  <c r="G519" s="1"/>
  <c r="D520" i="16"/>
  <c r="E519"/>
  <c r="E520" i="17" l="1"/>
  <c r="G520" s="1"/>
  <c r="D521"/>
  <c r="E520" i="16"/>
  <c r="D521"/>
  <c r="E521" i="17" l="1"/>
  <c r="G521" s="1"/>
  <c r="D522"/>
  <c r="E521" i="16"/>
  <c r="D522"/>
  <c r="D523" i="17" l="1"/>
  <c r="E522"/>
  <c r="G522" s="1"/>
  <c r="D523" i="16"/>
  <c r="E522"/>
  <c r="D524" i="17" l="1"/>
  <c r="E523"/>
  <c r="G523" s="1"/>
  <c r="D524" i="16"/>
  <c r="E523"/>
  <c r="D525" i="17" l="1"/>
  <c r="E524"/>
  <c r="G524" s="1"/>
  <c r="E524" i="16"/>
  <c r="D525"/>
  <c r="E525" i="17" l="1"/>
  <c r="G525" s="1"/>
  <c r="D526"/>
  <c r="E525" i="16"/>
  <c r="D526"/>
  <c r="E526" i="17" l="1"/>
  <c r="G526" s="1"/>
  <c r="D527"/>
  <c r="D527" i="16"/>
  <c r="E526"/>
  <c r="D528" i="17" l="1"/>
  <c r="E527"/>
  <c r="G527" s="1"/>
  <c r="D528" i="16"/>
  <c r="E527"/>
  <c r="E528" i="17" l="1"/>
  <c r="G528" s="1"/>
  <c r="D529"/>
  <c r="E528" i="16"/>
  <c r="D529"/>
  <c r="E529" i="17" l="1"/>
  <c r="G529" s="1"/>
  <c r="D530"/>
  <c r="E529" i="16"/>
  <c r="D530"/>
  <c r="D531" i="17" l="1"/>
  <c r="E530"/>
  <c r="G530" s="1"/>
  <c r="D531" i="16"/>
  <c r="E530"/>
  <c r="D532" l="1"/>
  <c r="E531"/>
  <c r="D532" i="17"/>
  <c r="E531"/>
  <c r="G531" s="1"/>
  <c r="E532" i="16" l="1"/>
  <c r="D533"/>
  <c r="D533" i="17"/>
  <c r="E532"/>
  <c r="G532" s="1"/>
  <c r="E533" i="16" l="1"/>
  <c r="D534"/>
  <c r="E533" i="17"/>
  <c r="G533" s="1"/>
  <c r="D534"/>
  <c r="D535" i="16" l="1"/>
  <c r="E534"/>
  <c r="E534" i="17"/>
  <c r="G534" s="1"/>
  <c r="D535"/>
  <c r="D536" i="16" l="1"/>
  <c r="E535"/>
  <c r="D536" i="17"/>
  <c r="E535"/>
  <c r="G535" s="1"/>
  <c r="E536" i="16" l="1"/>
  <c r="D537"/>
  <c r="E536" i="17"/>
  <c r="G536" s="1"/>
  <c r="D537"/>
  <c r="E537" l="1"/>
  <c r="G537" s="1"/>
  <c r="D538"/>
  <c r="E537" i="16"/>
  <c r="D538"/>
  <c r="D539" i="17" l="1"/>
  <c r="E538"/>
  <c r="G538" s="1"/>
  <c r="D539" i="16"/>
  <c r="E538"/>
  <c r="D540" l="1"/>
  <c r="E539"/>
  <c r="D540" i="17"/>
  <c r="E539"/>
  <c r="G539" s="1"/>
  <c r="E540" i="16" l="1"/>
  <c r="D541"/>
  <c r="D541" i="17"/>
  <c r="E540"/>
  <c r="G540" s="1"/>
  <c r="E541" i="16" l="1"/>
  <c r="D542"/>
  <c r="E541" i="17"/>
  <c r="G541" s="1"/>
  <c r="D542"/>
  <c r="D543" i="16" l="1"/>
  <c r="E542"/>
  <c r="E542" i="17"/>
  <c r="G542" s="1"/>
  <c r="D543"/>
  <c r="D544" i="16" l="1"/>
  <c r="E543"/>
  <c r="D544" i="17"/>
  <c r="E543"/>
  <c r="G543" s="1"/>
  <c r="E544" i="16" l="1"/>
  <c r="D545"/>
  <c r="E544" i="17"/>
  <c r="G544" s="1"/>
  <c r="D545"/>
  <c r="E545" i="16" l="1"/>
  <c r="D546"/>
  <c r="E545" i="17"/>
  <c r="G545" s="1"/>
  <c r="D546"/>
  <c r="D547" i="16" l="1"/>
  <c r="E546"/>
  <c r="D547" i="17"/>
  <c r="E546"/>
  <c r="G546" s="1"/>
  <c r="D548" i="16" l="1"/>
  <c r="E547"/>
  <c r="D548" i="17"/>
  <c r="E547"/>
  <c r="G547" s="1"/>
  <c r="E548" i="16" l="1"/>
  <c r="D549"/>
  <c r="D549" i="17"/>
  <c r="E548"/>
  <c r="G548" s="1"/>
  <c r="E549" i="16" l="1"/>
  <c r="D550"/>
  <c r="E549" i="17"/>
  <c r="G549" s="1"/>
  <c r="D550"/>
  <c r="D551" i="16" l="1"/>
  <c r="E550"/>
  <c r="E550" i="17"/>
  <c r="G550" s="1"/>
  <c r="D551"/>
  <c r="D552" i="16" l="1"/>
  <c r="E551"/>
  <c r="D552" i="17"/>
  <c r="E551"/>
  <c r="G551" s="1"/>
  <c r="E552" l="1"/>
  <c r="G552" s="1"/>
  <c r="D553"/>
  <c r="E552" i="16"/>
  <c r="D553"/>
  <c r="E553" i="17" l="1"/>
  <c r="G553" s="1"/>
  <c r="D554"/>
  <c r="E553" i="16"/>
  <c r="D554"/>
  <c r="D555" l="1"/>
  <c r="E554"/>
  <c r="D555" i="17"/>
  <c r="E554"/>
  <c r="G554" s="1"/>
  <c r="D556" i="16" l="1"/>
  <c r="E555"/>
  <c r="D556" i="17"/>
  <c r="E555"/>
  <c r="G555" s="1"/>
  <c r="E556" i="16" l="1"/>
  <c r="D557"/>
  <c r="D557" i="17"/>
  <c r="E556"/>
  <c r="G556" s="1"/>
  <c r="E557" i="16" l="1"/>
  <c r="D558"/>
  <c r="E557" i="17"/>
  <c r="G557" s="1"/>
  <c r="D558"/>
  <c r="D559" i="16" l="1"/>
  <c r="E558"/>
  <c r="E558" i="17"/>
  <c r="G558" s="1"/>
  <c r="D559"/>
  <c r="D560" i="16" l="1"/>
  <c r="E559"/>
  <c r="D560" i="17"/>
  <c r="E559"/>
  <c r="G559" s="1"/>
  <c r="E560" i="16" l="1"/>
  <c r="D561"/>
  <c r="E560" i="17"/>
  <c r="G560" s="1"/>
  <c r="D561"/>
  <c r="E561" i="16" l="1"/>
  <c r="D562"/>
  <c r="E561" i="17"/>
  <c r="G561" s="1"/>
  <c r="D562"/>
  <c r="D563" i="16" l="1"/>
  <c r="E562"/>
  <c r="D563" i="17"/>
  <c r="E562"/>
  <c r="G562" s="1"/>
  <c r="D564" i="16" l="1"/>
  <c r="E563"/>
  <c r="D564" i="17"/>
  <c r="E563"/>
  <c r="G563" s="1"/>
  <c r="E564" i="16" l="1"/>
  <c r="D565"/>
  <c r="D565" i="17"/>
  <c r="E564"/>
  <c r="G564" s="1"/>
  <c r="E565" i="16" l="1"/>
  <c r="D566"/>
  <c r="E565" i="17"/>
  <c r="G565" s="1"/>
  <c r="D566"/>
  <c r="D567" i="16" l="1"/>
  <c r="E566"/>
  <c r="E566" i="17"/>
  <c r="G566" s="1"/>
  <c r="D567"/>
  <c r="D568" i="16" l="1"/>
  <c r="E567"/>
  <c r="D568" i="17"/>
  <c r="E567"/>
  <c r="G567" s="1"/>
  <c r="E568" l="1"/>
  <c r="G568" s="1"/>
  <c r="D569"/>
  <c r="E568" i="16"/>
  <c r="D569"/>
  <c r="E569" i="17" l="1"/>
  <c r="G569" s="1"/>
  <c r="D570"/>
  <c r="E569" i="16"/>
  <c r="D570"/>
  <c r="D571" i="17" l="1"/>
  <c r="E570"/>
  <c r="G570" s="1"/>
  <c r="D571" i="16"/>
  <c r="E570"/>
  <c r="D572" i="17" l="1"/>
  <c r="E571"/>
  <c r="G571" s="1"/>
  <c r="D572" i="16"/>
  <c r="E571"/>
  <c r="D573" i="17" l="1"/>
  <c r="E572"/>
  <c r="G572" s="1"/>
  <c r="E572" i="16"/>
  <c r="D573"/>
  <c r="E573" i="17" l="1"/>
  <c r="G573" s="1"/>
  <c r="D574"/>
  <c r="E573" i="16"/>
  <c r="D574"/>
  <c r="E574" i="17" l="1"/>
  <c r="G574" s="1"/>
  <c r="D575"/>
  <c r="D575" i="16"/>
  <c r="E574"/>
  <c r="D576" i="17" l="1"/>
  <c r="E575"/>
  <c r="G575" s="1"/>
  <c r="D576" i="16"/>
  <c r="E575"/>
  <c r="E576" i="17" l="1"/>
  <c r="G576" s="1"/>
  <c r="D577"/>
  <c r="E576" i="16"/>
  <c r="D577"/>
  <c r="E577" i="17" l="1"/>
  <c r="G577" s="1"/>
  <c r="D578"/>
  <c r="E577" i="16"/>
  <c r="D578"/>
  <c r="D579" i="17" l="1"/>
  <c r="E578"/>
  <c r="G578" s="1"/>
  <c r="D579" i="16"/>
  <c r="E578"/>
  <c r="D580" i="17" l="1"/>
  <c r="E579"/>
  <c r="G579" s="1"/>
  <c r="D580" i="16"/>
  <c r="E579"/>
  <c r="D581" i="17" l="1"/>
  <c r="E580"/>
  <c r="G580" s="1"/>
  <c r="E580" i="16"/>
  <c r="D581"/>
  <c r="E581" i="17" l="1"/>
  <c r="G581" s="1"/>
  <c r="D582"/>
  <c r="E581" i="16"/>
  <c r="D582"/>
  <c r="E582" i="17" l="1"/>
  <c r="G582" s="1"/>
  <c r="D583"/>
  <c r="D583" i="16"/>
  <c r="E582"/>
  <c r="D584" i="17" l="1"/>
  <c r="E583"/>
  <c r="G583" s="1"/>
  <c r="D584" i="16"/>
  <c r="E583"/>
  <c r="E584" l="1"/>
  <c r="D585"/>
  <c r="E584" i="17"/>
  <c r="G584" s="1"/>
  <c r="D585"/>
  <c r="E585" i="16" l="1"/>
  <c r="D586"/>
  <c r="E585" i="17"/>
  <c r="G585" s="1"/>
  <c r="D586"/>
  <c r="D587" i="16" l="1"/>
  <c r="E586"/>
  <c r="D587" i="17"/>
  <c r="E586"/>
  <c r="G586" s="1"/>
  <c r="D588" l="1"/>
  <c r="E587"/>
  <c r="G587" s="1"/>
  <c r="D588" i="16"/>
  <c r="E587"/>
  <c r="D589" i="17" l="1"/>
  <c r="E588"/>
  <c r="G588" s="1"/>
  <c r="E588" i="16"/>
  <c r="D589"/>
  <c r="E589" i="17" l="1"/>
  <c r="G589" s="1"/>
  <c r="D590"/>
  <c r="E589" i="16"/>
  <c r="D590"/>
  <c r="E590" i="17" l="1"/>
  <c r="G590" s="1"/>
  <c r="D591"/>
  <c r="D591" i="16"/>
  <c r="E590"/>
  <c r="D592" i="17" l="1"/>
  <c r="E591"/>
  <c r="G591" s="1"/>
  <c r="D592" i="16"/>
  <c r="E591"/>
  <c r="E592" i="17" l="1"/>
  <c r="G592" s="1"/>
  <c r="D593"/>
  <c r="E592" i="16"/>
  <c r="D593"/>
  <c r="E593" i="17" l="1"/>
  <c r="G593" s="1"/>
  <c r="D594"/>
  <c r="E593" i="16"/>
  <c r="D594"/>
  <c r="D595" i="17" l="1"/>
  <c r="E594"/>
  <c r="G594" s="1"/>
  <c r="D595" i="16"/>
  <c r="E594"/>
  <c r="D596" i="17" l="1"/>
  <c r="E595"/>
  <c r="G595" s="1"/>
  <c r="D596" i="16"/>
  <c r="E595"/>
  <c r="D597" i="17" l="1"/>
  <c r="E596"/>
  <c r="G596" s="1"/>
  <c r="E596" i="16"/>
  <c r="D597"/>
  <c r="E597" i="17" l="1"/>
  <c r="G597" s="1"/>
  <c r="D598"/>
  <c r="E597" i="16"/>
  <c r="D598"/>
  <c r="E598" i="17" l="1"/>
  <c r="G598" s="1"/>
  <c r="D599"/>
  <c r="D599" i="16"/>
  <c r="E598"/>
  <c r="D600" i="17" l="1"/>
  <c r="E599"/>
  <c r="G599" s="1"/>
  <c r="D600" i="16"/>
  <c r="E599"/>
  <c r="E600" i="17" l="1"/>
  <c r="G600" s="1"/>
  <c r="D601"/>
  <c r="E600" i="16"/>
  <c r="D601"/>
  <c r="E601" i="17" l="1"/>
  <c r="G601" s="1"/>
  <c r="D602"/>
  <c r="E601" i="16"/>
  <c r="D602"/>
  <c r="D603" i="17" l="1"/>
  <c r="E602"/>
  <c r="G602" s="1"/>
  <c r="D603" i="16"/>
  <c r="E602"/>
  <c r="D604" i="17" l="1"/>
  <c r="E603"/>
  <c r="G603" s="1"/>
  <c r="D604" i="16"/>
  <c r="E603"/>
  <c r="E604" l="1"/>
  <c r="D605"/>
  <c r="D605" i="17"/>
  <c r="E604"/>
  <c r="G604" s="1"/>
  <c r="E605" i="16" l="1"/>
  <c r="D606"/>
  <c r="E605" i="17"/>
  <c r="G605" s="1"/>
  <c r="D606"/>
  <c r="D607" i="16" l="1"/>
  <c r="E606"/>
  <c r="E606" i="17"/>
  <c r="G606" s="1"/>
  <c r="D607"/>
  <c r="D608" i="16" l="1"/>
  <c r="E607"/>
  <c r="D608" i="17"/>
  <c r="E607"/>
  <c r="G607" s="1"/>
  <c r="E608" i="16" l="1"/>
  <c r="D609"/>
  <c r="E608" i="17"/>
  <c r="G608" s="1"/>
  <c r="D609"/>
  <c r="E609" i="16" l="1"/>
  <c r="D610"/>
  <c r="E609" i="17"/>
  <c r="G609" s="1"/>
  <c r="D610"/>
  <c r="D611" i="16" l="1"/>
  <c r="E610"/>
  <c r="D611" i="17"/>
  <c r="E610"/>
  <c r="G610" s="1"/>
  <c r="D612" i="16" l="1"/>
  <c r="E611"/>
  <c r="D612" i="17"/>
  <c r="E611"/>
  <c r="G611" s="1"/>
  <c r="E612" i="16" l="1"/>
  <c r="D613"/>
  <c r="D613" i="17"/>
  <c r="E612"/>
  <c r="G612" s="1"/>
  <c r="E613" l="1"/>
  <c r="G613" s="1"/>
  <c r="D614"/>
  <c r="E613" i="16"/>
  <c r="D614"/>
  <c r="E614" i="17" l="1"/>
  <c r="G614" s="1"/>
  <c r="D615"/>
  <c r="D615" i="16"/>
  <c r="E614"/>
  <c r="D616" i="17" l="1"/>
  <c r="E615"/>
  <c r="G615" s="1"/>
  <c r="D616" i="16"/>
  <c r="E615"/>
  <c r="E616" i="17" l="1"/>
  <c r="G616" s="1"/>
  <c r="D617"/>
  <c r="D617" i="16"/>
  <c r="E616"/>
  <c r="E617" l="1"/>
  <c r="D618"/>
  <c r="E617" i="17"/>
  <c r="G617" s="1"/>
  <c r="D618"/>
  <c r="D619" i="16" l="1"/>
  <c r="E618"/>
  <c r="D619" i="17"/>
  <c r="E618"/>
  <c r="G618" s="1"/>
  <c r="D620" i="16" l="1"/>
  <c r="E619"/>
  <c r="D620" i="17"/>
  <c r="E619"/>
  <c r="G619" s="1"/>
  <c r="D621" i="16" l="1"/>
  <c r="E620"/>
  <c r="D621" i="17"/>
  <c r="E620"/>
  <c r="G620" s="1"/>
  <c r="E621" i="16" l="1"/>
  <c r="D622"/>
  <c r="E621" i="17"/>
  <c r="G621" s="1"/>
  <c r="D622"/>
  <c r="D623" i="16" l="1"/>
  <c r="E622"/>
  <c r="E622" i="17"/>
  <c r="G622" s="1"/>
  <c r="D623"/>
  <c r="D624" i="16" l="1"/>
  <c r="E623"/>
  <c r="D624" i="17"/>
  <c r="E623"/>
  <c r="G623" s="1"/>
  <c r="D625" i="16" l="1"/>
  <c r="E624"/>
  <c r="E624" i="17"/>
  <c r="G624" s="1"/>
  <c r="D625"/>
  <c r="E625" i="16" l="1"/>
  <c r="D626"/>
  <c r="E625" i="17"/>
  <c r="G625" s="1"/>
  <c r="D626"/>
  <c r="D627" i="16" l="1"/>
  <c r="E626"/>
  <c r="D627" i="17"/>
  <c r="E626"/>
  <c r="G626" s="1"/>
  <c r="D628" i="16" l="1"/>
  <c r="E627"/>
  <c r="D628" i="17"/>
  <c r="E627"/>
  <c r="G627" s="1"/>
  <c r="D629" i="16" l="1"/>
  <c r="E628"/>
  <c r="D629" i="17"/>
  <c r="E628"/>
  <c r="G628" s="1"/>
  <c r="E629" i="16" l="1"/>
  <c r="D630"/>
  <c r="E629" i="17"/>
  <c r="G629" s="1"/>
  <c r="D630"/>
  <c r="D631" i="16" l="1"/>
  <c r="E630"/>
  <c r="E630" i="17"/>
  <c r="G630" s="1"/>
  <c r="D631"/>
  <c r="D632" i="16" l="1"/>
  <c r="E631"/>
  <c r="D632" i="17"/>
  <c r="E631"/>
  <c r="G631" s="1"/>
  <c r="D633" i="16" l="1"/>
  <c r="E632"/>
  <c r="E632" i="17"/>
  <c r="G632" s="1"/>
  <c r="D633"/>
  <c r="E633" i="16" l="1"/>
  <c r="D634"/>
  <c r="E633" i="17"/>
  <c r="G633" s="1"/>
  <c r="D634"/>
  <c r="D635" i="16" l="1"/>
  <c r="E634"/>
  <c r="D635" i="17"/>
  <c r="E634"/>
  <c r="G634" s="1"/>
  <c r="D636" i="16" l="1"/>
  <c r="E635"/>
  <c r="D636" i="17"/>
  <c r="E635"/>
  <c r="G635" s="1"/>
  <c r="D637" i="16" l="1"/>
  <c r="E636"/>
  <c r="D637" i="17"/>
  <c r="E636"/>
  <c r="G636" s="1"/>
  <c r="E637" i="16" l="1"/>
  <c r="D638"/>
  <c r="E637" i="17"/>
  <c r="G637" s="1"/>
  <c r="D638"/>
  <c r="D639" i="16" l="1"/>
  <c r="E638"/>
  <c r="E638" i="17"/>
  <c r="G638" s="1"/>
  <c r="D639"/>
  <c r="D640" i="16" l="1"/>
  <c r="E639"/>
  <c r="D640" i="17"/>
  <c r="E639"/>
  <c r="G639" s="1"/>
  <c r="D641" i="16" l="1"/>
  <c r="E640"/>
  <c r="E640" i="17"/>
  <c r="G640" s="1"/>
  <c r="D641"/>
  <c r="E641" i="16" l="1"/>
  <c r="D642"/>
  <c r="E641" i="17"/>
  <c r="G641" s="1"/>
  <c r="D642"/>
  <c r="D643" i="16" l="1"/>
  <c r="E642"/>
  <c r="D643" i="17"/>
  <c r="E642"/>
  <c r="G642" s="1"/>
  <c r="D644" i="16" l="1"/>
  <c r="E643"/>
  <c r="D644" i="17"/>
  <c r="E643"/>
  <c r="G643" s="1"/>
  <c r="D645" i="16" l="1"/>
  <c r="E644"/>
  <c r="D645" i="17"/>
  <c r="E644"/>
  <c r="G644" s="1"/>
  <c r="E645" i="16" l="1"/>
  <c r="D646"/>
  <c r="E645" i="17"/>
  <c r="G645" s="1"/>
  <c r="D646"/>
  <c r="D647" i="16" l="1"/>
  <c r="E646"/>
  <c r="E646" i="17"/>
  <c r="G646" s="1"/>
  <c r="D647"/>
  <c r="D648" i="16" l="1"/>
  <c r="E647"/>
  <c r="D648" i="17"/>
  <c r="E647"/>
  <c r="G647" s="1"/>
  <c r="D649" i="16" l="1"/>
  <c r="E648"/>
  <c r="E648" i="17"/>
  <c r="G648" s="1"/>
  <c r="D649"/>
  <c r="E649" i="16" l="1"/>
  <c r="D650"/>
  <c r="E649" i="17"/>
  <c r="G649" s="1"/>
  <c r="D650"/>
  <c r="D651" i="16" l="1"/>
  <c r="E650"/>
  <c r="D651" i="17"/>
  <c r="E650"/>
  <c r="G650" s="1"/>
  <c r="D652" l="1"/>
  <c r="E651"/>
  <c r="G651" s="1"/>
  <c r="D652" i="16"/>
  <c r="E651"/>
  <c r="D653" i="17" l="1"/>
  <c r="E652"/>
  <c r="G652" s="1"/>
  <c r="D653" i="16"/>
  <c r="E652"/>
  <c r="E653" i="17" l="1"/>
  <c r="G653" s="1"/>
  <c r="D654"/>
  <c r="E653" i="16"/>
  <c r="D654"/>
  <c r="E654" i="17" l="1"/>
  <c r="G654" s="1"/>
  <c r="D655"/>
  <c r="D655" i="16"/>
  <c r="E654"/>
  <c r="D656" l="1"/>
  <c r="E655"/>
  <c r="D656" i="17"/>
  <c r="E655"/>
  <c r="G655" s="1"/>
  <c r="D657" i="16" l="1"/>
  <c r="E656"/>
  <c r="E656" i="17"/>
  <c r="G656" s="1"/>
  <c r="D657"/>
  <c r="E657" i="16" l="1"/>
  <c r="D658"/>
  <c r="E657" i="17"/>
  <c r="G657" s="1"/>
  <c r="D658"/>
  <c r="D659" i="16" l="1"/>
  <c r="E658"/>
  <c r="D659" i="17"/>
  <c r="E658"/>
  <c r="G658" s="1"/>
  <c r="D660" i="16" l="1"/>
  <c r="E659"/>
  <c r="D660" i="17"/>
  <c r="E659"/>
  <c r="G659" s="1"/>
  <c r="D661" i="16" l="1"/>
  <c r="E660"/>
  <c r="D661" i="17"/>
  <c r="E660"/>
  <c r="G660" s="1"/>
  <c r="E661" i="16" l="1"/>
  <c r="D662"/>
  <c r="E661" i="17"/>
  <c r="G661" s="1"/>
  <c r="D662"/>
  <c r="E662" l="1"/>
  <c r="G662" s="1"/>
  <c r="D663"/>
  <c r="D663" i="16"/>
  <c r="E662"/>
  <c r="D664" i="17" l="1"/>
  <c r="E663"/>
  <c r="G663" s="1"/>
  <c r="D664" i="16"/>
  <c r="E663"/>
  <c r="E664" i="17" l="1"/>
  <c r="G664" s="1"/>
  <c r="D665"/>
  <c r="D665" i="16"/>
  <c r="E664"/>
  <c r="E665" i="17" l="1"/>
  <c r="G665" s="1"/>
  <c r="D666"/>
  <c r="E665" i="16"/>
  <c r="D666"/>
  <c r="D667" i="17" l="1"/>
  <c r="E666"/>
  <c r="G666" s="1"/>
  <c r="D667" i="16"/>
  <c r="E666"/>
  <c r="D668" i="17" l="1"/>
  <c r="E667"/>
  <c r="G667" s="1"/>
  <c r="D668" i="16"/>
  <c r="E667"/>
  <c r="D669" i="17" l="1"/>
  <c r="E668"/>
  <c r="G668" s="1"/>
  <c r="D669" i="16"/>
  <c r="E668"/>
  <c r="E669" i="17" l="1"/>
  <c r="G669" s="1"/>
  <c r="D670"/>
  <c r="E669" i="16"/>
  <c r="D670"/>
  <c r="E670" i="17" l="1"/>
  <c r="G670" s="1"/>
  <c r="D671"/>
  <c r="D671" i="16"/>
  <c r="E670"/>
  <c r="D672" i="17" l="1"/>
  <c r="E671"/>
  <c r="G671" s="1"/>
  <c r="D672" i="16"/>
  <c r="E671"/>
  <c r="D673" l="1"/>
  <c r="E672"/>
  <c r="E672" i="17"/>
  <c r="G672" s="1"/>
  <c r="D673"/>
  <c r="E673" i="16" l="1"/>
  <c r="D674"/>
  <c r="E673" i="17"/>
  <c r="G673" s="1"/>
  <c r="D674"/>
  <c r="D675" i="16" l="1"/>
  <c r="E674"/>
  <c r="D675" i="17"/>
  <c r="E674"/>
  <c r="G674" s="1"/>
  <c r="D676" i="16" l="1"/>
  <c r="E675"/>
  <c r="D676" i="17"/>
  <c r="E675"/>
  <c r="G675" s="1"/>
  <c r="D677" i="16" l="1"/>
  <c r="E676"/>
  <c r="D677" i="17"/>
  <c r="E676"/>
  <c r="G676" s="1"/>
  <c r="E677" i="16" l="1"/>
  <c r="D678"/>
  <c r="E677" i="17"/>
  <c r="G677" s="1"/>
  <c r="D678"/>
  <c r="D679" i="16" l="1"/>
  <c r="E678"/>
  <c r="E678" i="17"/>
  <c r="G678" s="1"/>
  <c r="D679"/>
  <c r="D680" i="16" l="1"/>
  <c r="E679"/>
  <c r="D680" i="17"/>
  <c r="E679"/>
  <c r="G679" s="1"/>
  <c r="D681" i="16" l="1"/>
  <c r="E680"/>
  <c r="E680" i="17"/>
  <c r="G680" s="1"/>
  <c r="D681"/>
  <c r="E681" i="16" l="1"/>
  <c r="D682"/>
  <c r="E681" i="17"/>
  <c r="G681" s="1"/>
  <c r="D682"/>
  <c r="D683" i="16" l="1"/>
  <c r="E682"/>
  <c r="D683" i="17"/>
  <c r="E682"/>
  <c r="G682" s="1"/>
  <c r="D684" i="16" l="1"/>
  <c r="E683"/>
  <c r="D684" i="17"/>
  <c r="E683"/>
  <c r="G683" s="1"/>
  <c r="D685" i="16" l="1"/>
  <c r="E684"/>
  <c r="D685" i="17"/>
  <c r="E684"/>
  <c r="G684" s="1"/>
  <c r="E685" i="16" l="1"/>
  <c r="D686"/>
  <c r="E685" i="17"/>
  <c r="G685" s="1"/>
  <c r="D686"/>
  <c r="D687" i="16" l="1"/>
  <c r="E686"/>
  <c r="E686" i="17"/>
  <c r="G686" s="1"/>
  <c r="D687"/>
  <c r="D688" i="16" l="1"/>
  <c r="E687"/>
  <c r="D688" i="17"/>
  <c r="E687"/>
  <c r="G687" s="1"/>
  <c r="D689" i="16" l="1"/>
  <c r="E688"/>
  <c r="E688" i="17"/>
  <c r="G688" s="1"/>
  <c r="D689"/>
  <c r="E689" i="16" l="1"/>
  <c r="D690"/>
  <c r="E689" i="17"/>
  <c r="G689" s="1"/>
  <c r="D690"/>
  <c r="D691" i="16" l="1"/>
  <c r="E690"/>
  <c r="D691" i="17"/>
  <c r="E690"/>
  <c r="G690" s="1"/>
  <c r="D692" i="16" l="1"/>
  <c r="E691"/>
  <c r="D692" i="17"/>
  <c r="E691"/>
  <c r="G691" s="1"/>
  <c r="D693" i="16" l="1"/>
  <c r="E692"/>
  <c r="D693" i="17"/>
  <c r="E692"/>
  <c r="G692" s="1"/>
  <c r="E693" i="16" l="1"/>
  <c r="D694"/>
  <c r="E693" i="17"/>
  <c r="G693" s="1"/>
  <c r="D694"/>
  <c r="D695" i="16" l="1"/>
  <c r="E694"/>
  <c r="E694" i="17"/>
  <c r="G694" s="1"/>
  <c r="D695"/>
  <c r="D696" i="16" l="1"/>
  <c r="E695"/>
  <c r="D696" i="17"/>
  <c r="E695"/>
  <c r="G695" s="1"/>
  <c r="D697" i="16" l="1"/>
  <c r="E696"/>
  <c r="E696" i="17"/>
  <c r="G696" s="1"/>
  <c r="D697"/>
  <c r="E697" i="16" l="1"/>
  <c r="D698"/>
  <c r="E697" i="17"/>
  <c r="G697" s="1"/>
  <c r="D698"/>
  <c r="D699" l="1"/>
  <c r="E698"/>
  <c r="G698" s="1"/>
  <c r="D699" i="16"/>
  <c r="E698"/>
  <c r="D700" i="17" l="1"/>
  <c r="E699"/>
  <c r="G699" s="1"/>
  <c r="D700" i="16"/>
  <c r="E699"/>
  <c r="D701" i="17" l="1"/>
  <c r="E700"/>
  <c r="G700" s="1"/>
  <c r="D701" i="16"/>
  <c r="E700"/>
  <c r="E701" i="17" l="1"/>
  <c r="G701" s="1"/>
  <c r="D702"/>
  <c r="E701" i="16"/>
  <c r="D702"/>
  <c r="E702" i="17" l="1"/>
  <c r="G702" s="1"/>
  <c r="D703"/>
  <c r="D703" i="16"/>
  <c r="E702"/>
  <c r="D704" i="17" l="1"/>
  <c r="E703"/>
  <c r="G703" s="1"/>
  <c r="E703" i="16"/>
  <c r="D704"/>
  <c r="E704" i="17" l="1"/>
  <c r="G704" s="1"/>
  <c r="D705"/>
  <c r="D705" i="16"/>
  <c r="E704"/>
  <c r="E705" i="17" l="1"/>
  <c r="G705" s="1"/>
  <c r="D706"/>
  <c r="D706" i="16"/>
  <c r="E705"/>
  <c r="D707" i="17" l="1"/>
  <c r="E706"/>
  <c r="G706" s="1"/>
  <c r="E706" i="16"/>
  <c r="D707"/>
  <c r="D708" i="17" l="1"/>
  <c r="E707"/>
  <c r="G707" s="1"/>
  <c r="E707" i="16"/>
  <c r="D708"/>
  <c r="D709" i="17" l="1"/>
  <c r="E708"/>
  <c r="G708" s="1"/>
  <c r="E708" i="16"/>
  <c r="D709"/>
  <c r="E709" i="17" l="1"/>
  <c r="G709" s="1"/>
  <c r="D710"/>
  <c r="D710" i="16"/>
  <c r="E709"/>
  <c r="D711" l="1"/>
  <c r="E710"/>
  <c r="E710" i="17"/>
  <c r="G710" s="1"/>
  <c r="D711"/>
  <c r="E711" i="16" l="1"/>
  <c r="D712"/>
  <c r="D712" i="17"/>
  <c r="E711"/>
  <c r="G711" s="1"/>
  <c r="D713" i="16" l="1"/>
  <c r="E712"/>
  <c r="E712" i="17"/>
  <c r="G712" s="1"/>
  <c r="D713"/>
  <c r="D714" i="16" l="1"/>
  <c r="E713"/>
  <c r="E713" i="17"/>
  <c r="G713" s="1"/>
  <c r="D714"/>
  <c r="E714" i="16" l="1"/>
  <c r="D715"/>
  <c r="D715" i="17"/>
  <c r="E714"/>
  <c r="G714" s="1"/>
  <c r="E715" i="16" l="1"/>
  <c r="D716"/>
  <c r="D716" i="17"/>
  <c r="E715"/>
  <c r="G715" s="1"/>
  <c r="E716" i="16" l="1"/>
  <c r="D717"/>
  <c r="D717" i="17"/>
  <c r="E716"/>
  <c r="G716" s="1"/>
  <c r="D718" i="16" l="1"/>
  <c r="E717"/>
  <c r="E717" i="17"/>
  <c r="G717" s="1"/>
  <c r="D718"/>
  <c r="D719" i="16" l="1"/>
  <c r="E718"/>
  <c r="E718" i="17"/>
  <c r="G718" s="1"/>
  <c r="D719"/>
  <c r="E719" i="16" l="1"/>
  <c r="D720"/>
  <c r="D720" i="17"/>
  <c r="E719"/>
  <c r="G719" s="1"/>
  <c r="D721" i="16" l="1"/>
  <c r="E720"/>
  <c r="E720" i="17"/>
  <c r="G720" s="1"/>
  <c r="D721"/>
  <c r="D722" i="16" l="1"/>
  <c r="E721"/>
  <c r="E721" i="17"/>
  <c r="G721" s="1"/>
  <c r="D722"/>
  <c r="E722" i="16" l="1"/>
  <c r="D723"/>
  <c r="D723" i="17"/>
  <c r="E722"/>
  <c r="G722" s="1"/>
  <c r="E723" i="16" l="1"/>
  <c r="D724"/>
  <c r="D724" i="17"/>
  <c r="E723"/>
  <c r="G723" s="1"/>
  <c r="E724" i="16" l="1"/>
  <c r="D725"/>
  <c r="D725" i="17"/>
  <c r="E724"/>
  <c r="G724" s="1"/>
  <c r="D726" i="16" l="1"/>
  <c r="E725"/>
  <c r="E725" i="17"/>
  <c r="G725" s="1"/>
  <c r="D726"/>
  <c r="D727" i="16" l="1"/>
  <c r="E726"/>
  <c r="E726" i="17"/>
  <c r="G726" s="1"/>
  <c r="D727"/>
  <c r="E727" i="16" l="1"/>
  <c r="D728"/>
  <c r="D728" i="17"/>
  <c r="E727"/>
  <c r="G727" s="1"/>
  <c r="D729" i="16" l="1"/>
  <c r="E728"/>
  <c r="E728" i="17"/>
  <c r="G728" s="1"/>
  <c r="D729"/>
  <c r="D730" i="16" l="1"/>
  <c r="E729"/>
  <c r="E729" i="17"/>
  <c r="G729" s="1"/>
  <c r="D730"/>
  <c r="E730" i="16" l="1"/>
  <c r="D731"/>
  <c r="D731" i="17"/>
  <c r="E730"/>
  <c r="G730" s="1"/>
  <c r="E731" i="16" l="1"/>
  <c r="D732"/>
  <c r="D732" i="17"/>
  <c r="E731"/>
  <c r="G731" s="1"/>
  <c r="E732" i="16" l="1"/>
  <c r="D733"/>
  <c r="D733" i="17"/>
  <c r="E732"/>
  <c r="G732" s="1"/>
  <c r="D734" i="16" l="1"/>
  <c r="E733"/>
  <c r="E733" i="17"/>
  <c r="G733" s="1"/>
  <c r="D734"/>
  <c r="E734" l="1"/>
  <c r="G734" s="1"/>
  <c r="D735"/>
  <c r="D735" i="16"/>
  <c r="E734"/>
  <c r="E735" l="1"/>
  <c r="D736"/>
  <c r="D736" i="17"/>
  <c r="E735"/>
  <c r="G735" s="1"/>
  <c r="D737" i="16" l="1"/>
  <c r="E736"/>
  <c r="E736" i="17"/>
  <c r="G736" s="1"/>
  <c r="D737"/>
  <c r="D738" i="16" l="1"/>
  <c r="E737"/>
  <c r="E737" i="17"/>
  <c r="G737" s="1"/>
  <c r="D738"/>
  <c r="E738" i="16" l="1"/>
  <c r="D739"/>
  <c r="D739" i="17"/>
  <c r="E738"/>
  <c r="G738" s="1"/>
  <c r="E739" i="16" l="1"/>
  <c r="D740"/>
  <c r="D740" i="17"/>
  <c r="E739"/>
  <c r="G739" s="1"/>
  <c r="E740" i="16" l="1"/>
  <c r="D741"/>
  <c r="D741" i="17"/>
  <c r="E740"/>
  <c r="G740" s="1"/>
  <c r="D742" i="16" l="1"/>
  <c r="E741"/>
  <c r="E741" i="17"/>
  <c r="G741" s="1"/>
  <c r="D742"/>
  <c r="D743" i="16" l="1"/>
  <c r="E742"/>
  <c r="E742" i="17"/>
  <c r="G742" s="1"/>
  <c r="D743"/>
  <c r="E743" i="16" l="1"/>
  <c r="D744"/>
  <c r="D744" i="17"/>
  <c r="E743"/>
  <c r="G743" s="1"/>
  <c r="E744" l="1"/>
  <c r="G744" s="1"/>
  <c r="D745"/>
  <c r="D745" i="16"/>
  <c r="E744"/>
  <c r="E745" i="17" l="1"/>
  <c r="G745" s="1"/>
  <c r="D746"/>
  <c r="D746" i="16"/>
  <c r="E745"/>
  <c r="D747" i="17" l="1"/>
  <c r="E746"/>
  <c r="G746" s="1"/>
  <c r="E746" i="16"/>
  <c r="D747"/>
  <c r="D748" i="17" l="1"/>
  <c r="E747"/>
  <c r="G747" s="1"/>
  <c r="E747" i="16"/>
  <c r="D748"/>
  <c r="D749" i="17" l="1"/>
  <c r="E748"/>
  <c r="G748" s="1"/>
  <c r="E748" i="16"/>
  <c r="D749"/>
  <c r="E749" i="17" l="1"/>
  <c r="G749" s="1"/>
  <c r="D750"/>
  <c r="D750" i="16"/>
  <c r="E749"/>
  <c r="E750" i="17" l="1"/>
  <c r="G750" s="1"/>
  <c r="D751"/>
  <c r="D751" i="16"/>
  <c r="E750"/>
  <c r="D752" i="17" l="1"/>
  <c r="E751"/>
  <c r="G751" s="1"/>
  <c r="E751" i="16"/>
  <c r="D752"/>
  <c r="E752" i="17" l="1"/>
  <c r="G752" s="1"/>
  <c r="D753"/>
  <c r="D753" i="16"/>
  <c r="E752"/>
  <c r="E753" i="17" l="1"/>
  <c r="G753" s="1"/>
  <c r="D754"/>
  <c r="D754" i="16"/>
  <c r="E753"/>
  <c r="D755" i="17" l="1"/>
  <c r="E754"/>
  <c r="G754" s="1"/>
  <c r="E754" i="16"/>
  <c r="D755"/>
  <c r="D756" i="17" l="1"/>
  <c r="E755"/>
  <c r="G755" s="1"/>
  <c r="E755" i="16"/>
  <c r="D756"/>
  <c r="D757" i="17" l="1"/>
  <c r="E756"/>
  <c r="G756" s="1"/>
  <c r="E756" i="16"/>
  <c r="D757"/>
  <c r="E757" i="17" l="1"/>
  <c r="G757" s="1"/>
  <c r="D758"/>
  <c r="D758" i="16"/>
  <c r="E757"/>
  <c r="E758" i="17" l="1"/>
  <c r="G758" s="1"/>
  <c r="D759"/>
  <c r="D759" i="16"/>
  <c r="E758"/>
  <c r="D760" i="17" l="1"/>
  <c r="E759"/>
  <c r="G759" s="1"/>
  <c r="E759" i="16"/>
  <c r="D760"/>
  <c r="E760" i="17" l="1"/>
  <c r="G760" s="1"/>
  <c r="D761"/>
  <c r="D761" i="16"/>
  <c r="E760"/>
  <c r="E761" i="17" l="1"/>
  <c r="G761" s="1"/>
  <c r="D762"/>
  <c r="D762" i="16"/>
  <c r="E761"/>
  <c r="D763" i="17" l="1"/>
  <c r="E762"/>
  <c r="G762" s="1"/>
  <c r="E762" i="16"/>
  <c r="D763"/>
  <c r="D764" i="17" l="1"/>
  <c r="E763"/>
  <c r="G763" s="1"/>
  <c r="E763" i="16"/>
  <c r="D764"/>
  <c r="D765" i="17" l="1"/>
  <c r="E764"/>
  <c r="G764" s="1"/>
  <c r="E764" i="16"/>
  <c r="D765"/>
  <c r="E765" i="17" l="1"/>
  <c r="G765" s="1"/>
  <c r="D766"/>
  <c r="D766" i="16"/>
  <c r="E765"/>
  <c r="D767" l="1"/>
  <c r="E766"/>
  <c r="E766" i="17"/>
  <c r="G766" s="1"/>
  <c r="D767"/>
  <c r="E767" i="16" l="1"/>
  <c r="D768"/>
  <c r="D768" i="17"/>
  <c r="E767"/>
  <c r="G767" s="1"/>
  <c r="E768" l="1"/>
  <c r="G768" s="1"/>
  <c r="D769"/>
  <c r="D769" i="16"/>
  <c r="E768"/>
  <c r="D770" l="1"/>
  <c r="E769"/>
  <c r="E769" i="17"/>
  <c r="G769" s="1"/>
  <c r="D770"/>
  <c r="E770" i="16" l="1"/>
  <c r="D771"/>
  <c r="D771" i="17"/>
  <c r="E770"/>
  <c r="G770" s="1"/>
  <c r="E771" i="16" l="1"/>
  <c r="D772"/>
  <c r="D772" i="17"/>
  <c r="E771"/>
  <c r="G771" s="1"/>
  <c r="E772" i="16" l="1"/>
  <c r="D773"/>
  <c r="D773" i="17"/>
  <c r="E772"/>
  <c r="G772" s="1"/>
  <c r="D774" i="16" l="1"/>
  <c r="E773"/>
  <c r="E773" i="17"/>
  <c r="G773" s="1"/>
  <c r="D774"/>
  <c r="D775" i="16" l="1"/>
  <c r="E774"/>
  <c r="E774" i="17"/>
  <c r="G774" s="1"/>
  <c r="D775"/>
  <c r="E775" i="16" l="1"/>
  <c r="D776"/>
  <c r="D776" i="17"/>
  <c r="E775"/>
  <c r="G775" s="1"/>
  <c r="E776" l="1"/>
  <c r="G776" s="1"/>
  <c r="D777"/>
  <c r="D777" i="16"/>
  <c r="E776"/>
  <c r="E777" i="17" l="1"/>
  <c r="G777" s="1"/>
  <c r="D778"/>
  <c r="D778" i="16"/>
  <c r="E777"/>
  <c r="D779" i="17" l="1"/>
  <c r="E778"/>
  <c r="G778" s="1"/>
  <c r="E778" i="16"/>
  <c r="D779"/>
  <c r="D780" i="17" l="1"/>
  <c r="E779"/>
  <c r="G779" s="1"/>
  <c r="E779" i="16"/>
  <c r="D780"/>
  <c r="D781" i="17" l="1"/>
  <c r="E780"/>
  <c r="G780" s="1"/>
  <c r="E780" i="16"/>
  <c r="D781"/>
  <c r="E781" i="17" l="1"/>
  <c r="G781" s="1"/>
  <c r="D782"/>
  <c r="D782" i="16"/>
  <c r="E781"/>
  <c r="E782" i="17" l="1"/>
  <c r="G782" s="1"/>
  <c r="D783"/>
  <c r="D783" i="16"/>
  <c r="E782"/>
  <c r="E783" l="1"/>
  <c r="D784"/>
  <c r="D784" i="17"/>
  <c r="E783"/>
  <c r="G783" s="1"/>
  <c r="D785" i="16" l="1"/>
  <c r="E784"/>
  <c r="E784" i="17"/>
  <c r="G784" s="1"/>
  <c r="D785"/>
  <c r="D786" i="16" l="1"/>
  <c r="E785"/>
  <c r="E785" i="17"/>
  <c r="G785" s="1"/>
  <c r="D786"/>
  <c r="E786" i="16" l="1"/>
  <c r="D787"/>
  <c r="D787" i="17"/>
  <c r="E786"/>
  <c r="G786" s="1"/>
  <c r="E787" i="16" l="1"/>
  <c r="D788"/>
  <c r="D788" i="17"/>
  <c r="E787"/>
  <c r="G787" s="1"/>
  <c r="E788" i="16" l="1"/>
  <c r="D789"/>
  <c r="D789" i="17"/>
  <c r="E788"/>
  <c r="G788" s="1"/>
  <c r="D790" i="16" l="1"/>
  <c r="E789"/>
  <c r="E789" i="17"/>
  <c r="G789" s="1"/>
  <c r="D790"/>
  <c r="D791" i="16" l="1"/>
  <c r="E790"/>
  <c r="E790" i="17"/>
  <c r="G790" s="1"/>
  <c r="D791"/>
  <c r="E791" i="16" l="1"/>
  <c r="D792"/>
  <c r="D792" i="17"/>
  <c r="E791"/>
  <c r="G791" s="1"/>
  <c r="E792" l="1"/>
  <c r="G792" s="1"/>
  <c r="D793"/>
  <c r="D793" i="16"/>
  <c r="E792"/>
  <c r="E793" i="17" l="1"/>
  <c r="G793" s="1"/>
  <c r="D794"/>
  <c r="D794" i="16"/>
  <c r="E793"/>
  <c r="E794" l="1"/>
  <c r="D795"/>
  <c r="D795" i="17"/>
  <c r="E794"/>
  <c r="G794" s="1"/>
  <c r="E795" i="16" l="1"/>
  <c r="D796"/>
  <c r="D796" i="17"/>
  <c r="E795"/>
  <c r="G795" s="1"/>
  <c r="E796" i="16" l="1"/>
  <c r="D797"/>
  <c r="D797" i="17"/>
  <c r="E796"/>
  <c r="G796" s="1"/>
  <c r="D798" i="16" l="1"/>
  <c r="E797"/>
  <c r="E797" i="17"/>
  <c r="G797" s="1"/>
  <c r="D798"/>
  <c r="D799" i="16" l="1"/>
  <c r="E798"/>
  <c r="E798" i="17"/>
  <c r="G798" s="1"/>
  <c r="D799"/>
  <c r="E799" i="16" l="1"/>
  <c r="D800"/>
  <c r="D800" i="17"/>
  <c r="E799"/>
  <c r="G799" s="1"/>
  <c r="D801" i="16" l="1"/>
  <c r="E800"/>
  <c r="E800" i="17"/>
  <c r="G800" s="1"/>
  <c r="D801"/>
  <c r="D802" i="16" l="1"/>
  <c r="E801"/>
  <c r="E801" i="17"/>
  <c r="G801" s="1"/>
  <c r="D802"/>
  <c r="E802" i="16" l="1"/>
  <c r="D803"/>
  <c r="D803" i="17"/>
  <c r="E802"/>
  <c r="G802" s="1"/>
  <c r="E803" i="16" l="1"/>
  <c r="D804"/>
  <c r="D804" i="17"/>
  <c r="E803"/>
  <c r="G803" s="1"/>
  <c r="E804" i="16" l="1"/>
  <c r="D805"/>
  <c r="D805" i="17"/>
  <c r="E804"/>
  <c r="G804" s="1"/>
  <c r="D806" i="16" l="1"/>
  <c r="E805"/>
  <c r="E805" i="17"/>
  <c r="G805" s="1"/>
  <c r="D806"/>
  <c r="D807" i="16" l="1"/>
  <c r="E806"/>
  <c r="E806" i="17"/>
  <c r="G806" s="1"/>
  <c r="D807"/>
  <c r="E807" i="16" l="1"/>
  <c r="D808"/>
  <c r="D808" i="17"/>
  <c r="E807"/>
  <c r="G807" s="1"/>
  <c r="D809" i="16" l="1"/>
  <c r="E808"/>
  <c r="E808" i="17"/>
  <c r="G808" s="1"/>
  <c r="D809"/>
  <c r="D810" i="16" l="1"/>
  <c r="E809"/>
  <c r="E809" i="17"/>
  <c r="G809" s="1"/>
  <c r="D810"/>
  <c r="E810" i="16" l="1"/>
  <c r="D811"/>
  <c r="D811" i="17"/>
  <c r="E810"/>
  <c r="G810" s="1"/>
  <c r="E811" i="16" l="1"/>
  <c r="D812"/>
  <c r="D812" i="17"/>
  <c r="E811"/>
  <c r="G811" s="1"/>
  <c r="E812" i="16" l="1"/>
  <c r="D813"/>
  <c r="D813" i="17"/>
  <c r="E812"/>
  <c r="G812" s="1"/>
  <c r="D814" i="16" l="1"/>
  <c r="E813"/>
  <c r="E813" i="17"/>
  <c r="G813" s="1"/>
  <c r="D814"/>
  <c r="D815" i="16" l="1"/>
  <c r="E814"/>
  <c r="E814" i="17"/>
  <c r="G814" s="1"/>
  <c r="D815"/>
  <c r="E815" i="16" l="1"/>
  <c r="D816"/>
  <c r="D816" i="17"/>
  <c r="E815"/>
  <c r="G815" s="1"/>
  <c r="D817" i="16" l="1"/>
  <c r="E816"/>
  <c r="E816" i="17"/>
  <c r="G816" s="1"/>
  <c r="D817"/>
  <c r="D818" i="16" l="1"/>
  <c r="E817"/>
  <c r="E817" i="17"/>
  <c r="G817" s="1"/>
  <c r="D818"/>
  <c r="E818" i="16" l="1"/>
  <c r="D819"/>
  <c r="D819" i="17"/>
  <c r="E818"/>
  <c r="G818" s="1"/>
  <c r="E819" i="16" l="1"/>
  <c r="D820"/>
  <c r="D820" i="17"/>
  <c r="E819"/>
  <c r="G819" s="1"/>
  <c r="E820" i="16" l="1"/>
  <c r="D821"/>
  <c r="D821" i="17"/>
  <c r="E820"/>
  <c r="G820" s="1"/>
  <c r="D822" i="16" l="1"/>
  <c r="E821"/>
  <c r="E821" i="17"/>
  <c r="G821" s="1"/>
  <c r="D822"/>
  <c r="D823" i="16" l="1"/>
  <c r="E822"/>
  <c r="E822" i="17"/>
  <c r="G822" s="1"/>
  <c r="D823"/>
  <c r="E823" i="16" l="1"/>
  <c r="D824"/>
  <c r="D824" i="17"/>
  <c r="E823"/>
  <c r="G823" s="1"/>
  <c r="D825" i="16" l="1"/>
  <c r="E824"/>
  <c r="E824" i="17"/>
  <c r="G824" s="1"/>
  <c r="D825"/>
  <c r="D826" i="16" l="1"/>
  <c r="E825"/>
  <c r="E825" i="17"/>
  <c r="G825" s="1"/>
  <c r="D826"/>
  <c r="E826" i="16" l="1"/>
  <c r="D827"/>
  <c r="D827" i="17"/>
  <c r="E826"/>
  <c r="G826" s="1"/>
  <c r="E827" i="16" l="1"/>
  <c r="D828"/>
  <c r="D828" i="17"/>
  <c r="E827"/>
  <c r="G827" s="1"/>
  <c r="E828" i="16" l="1"/>
  <c r="D829"/>
  <c r="D829" i="17"/>
  <c r="E828"/>
  <c r="G828" s="1"/>
  <c r="D830" i="16" l="1"/>
  <c r="E829"/>
  <c r="E829" i="17"/>
  <c r="G829" s="1"/>
  <c r="D830"/>
  <c r="D831" i="16" l="1"/>
  <c r="E830"/>
  <c r="E830" i="17"/>
  <c r="G830" s="1"/>
  <c r="D831"/>
  <c r="E831" i="16" l="1"/>
  <c r="D832"/>
  <c r="D832" i="17"/>
  <c r="E831"/>
  <c r="G831" s="1"/>
  <c r="D833" i="16" l="1"/>
  <c r="E832"/>
  <c r="E832" i="17"/>
  <c r="G832" s="1"/>
  <c r="D833"/>
  <c r="D834" i="16" l="1"/>
  <c r="E833"/>
  <c r="E833" i="17"/>
  <c r="G833" s="1"/>
  <c r="D834"/>
  <c r="E834" i="16" l="1"/>
  <c r="D835"/>
  <c r="D835" i="17"/>
  <c r="E834"/>
  <c r="G834" s="1"/>
  <c r="E835" i="16" l="1"/>
  <c r="D836"/>
  <c r="D836" i="17"/>
  <c r="E835"/>
  <c r="G835" s="1"/>
  <c r="E836" i="16" l="1"/>
  <c r="D837"/>
  <c r="D837" i="17"/>
  <c r="E836"/>
  <c r="G836" s="1"/>
  <c r="E837" l="1"/>
  <c r="G837" s="1"/>
  <c r="D838"/>
  <c r="D838" i="16"/>
  <c r="E837"/>
  <c r="E838" i="17" l="1"/>
  <c r="G838" s="1"/>
  <c r="D839"/>
  <c r="D839" i="16"/>
  <c r="E838"/>
  <c r="D840" i="17" l="1"/>
  <c r="E839"/>
  <c r="G839" s="1"/>
  <c r="E839" i="16"/>
  <c r="D840"/>
  <c r="E840" i="17" l="1"/>
  <c r="G840" s="1"/>
  <c r="D841"/>
  <c r="D841" i="16"/>
  <c r="E840"/>
  <c r="E841" i="17" l="1"/>
  <c r="G841" s="1"/>
  <c r="D842"/>
  <c r="D842" i="16"/>
  <c r="E841"/>
  <c r="D843" i="17" l="1"/>
  <c r="E842"/>
  <c r="G842" s="1"/>
  <c r="E842" i="16"/>
  <c r="D843"/>
  <c r="D844" i="17" l="1"/>
  <c r="E843"/>
  <c r="G843" s="1"/>
  <c r="E843" i="16"/>
  <c r="D844"/>
  <c r="D845" i="17" l="1"/>
  <c r="E844"/>
  <c r="G844" s="1"/>
  <c r="E844" i="16"/>
  <c r="D845"/>
  <c r="E845" i="17" l="1"/>
  <c r="G845" s="1"/>
  <c r="D846"/>
  <c r="D846" i="16"/>
  <c r="E845"/>
  <c r="E846" i="17" l="1"/>
  <c r="G846" s="1"/>
  <c r="D847"/>
  <c r="D847" i="16"/>
  <c r="E846"/>
  <c r="E847" l="1"/>
  <c r="D848"/>
  <c r="D848" i="17"/>
  <c r="E847"/>
  <c r="G847" s="1"/>
  <c r="D849" i="16" l="1"/>
  <c r="E848"/>
  <c r="E848" i="17"/>
  <c r="G848" s="1"/>
  <c r="D849"/>
  <c r="D850" i="16" l="1"/>
  <c r="E849"/>
  <c r="E849" i="17"/>
  <c r="G849" s="1"/>
  <c r="D850"/>
  <c r="E850" i="16" l="1"/>
  <c r="D851"/>
  <c r="D851" i="17"/>
  <c r="E850"/>
  <c r="G850" s="1"/>
  <c r="D852" l="1"/>
  <c r="E851"/>
  <c r="G851" s="1"/>
  <c r="E851" i="16"/>
  <c r="D852"/>
  <c r="D853" i="17" l="1"/>
  <c r="E852"/>
  <c r="G852" s="1"/>
  <c r="E852" i="16"/>
  <c r="D853"/>
  <c r="E853" i="17" l="1"/>
  <c r="G853" s="1"/>
  <c r="D854"/>
  <c r="D854" i="16"/>
  <c r="E853"/>
  <c r="D855" l="1"/>
  <c r="E854"/>
  <c r="E854" i="17"/>
  <c r="G854" s="1"/>
  <c r="D855"/>
  <c r="E855" i="16" l="1"/>
  <c r="D856"/>
  <c r="D856" i="17"/>
  <c r="E855"/>
  <c r="G855" s="1"/>
  <c r="D857" i="16" l="1"/>
  <c r="E856"/>
  <c r="E856" i="17"/>
  <c r="G856" s="1"/>
  <c r="D857"/>
  <c r="D858" i="16" l="1"/>
  <c r="E857"/>
  <c r="E857" i="17"/>
  <c r="G857" s="1"/>
  <c r="D858"/>
  <c r="E858" i="16" l="1"/>
  <c r="D859"/>
  <c r="D859" i="17"/>
  <c r="E858"/>
  <c r="G858" s="1"/>
  <c r="E859" i="16" l="1"/>
  <c r="D860"/>
  <c r="D860" i="17"/>
  <c r="E859"/>
  <c r="G859" s="1"/>
  <c r="E860" i="16" l="1"/>
  <c r="D861"/>
  <c r="D861" i="17"/>
  <c r="E860"/>
  <c r="G860" s="1"/>
  <c r="E861" l="1"/>
  <c r="G861" s="1"/>
  <c r="D862"/>
  <c r="D862" i="16"/>
  <c r="E861"/>
  <c r="D863" l="1"/>
  <c r="E862"/>
  <c r="E862" i="17"/>
  <c r="G862" s="1"/>
  <c r="D863"/>
  <c r="E863" i="16" l="1"/>
  <c r="D864"/>
  <c r="D864" i="17"/>
  <c r="E863"/>
  <c r="G863" s="1"/>
  <c r="D865" i="16" l="1"/>
  <c r="E864"/>
  <c r="E864" i="17"/>
  <c r="G864" s="1"/>
  <c r="D865"/>
  <c r="D866" i="16" l="1"/>
  <c r="E865"/>
  <c r="E865" i="17"/>
  <c r="G865" s="1"/>
  <c r="D866"/>
  <c r="E866" i="16" l="1"/>
  <c r="D867"/>
  <c r="D867" i="17"/>
  <c r="E866"/>
  <c r="G866" s="1"/>
  <c r="E867" i="16" l="1"/>
  <c r="D868"/>
  <c r="D868" i="17"/>
  <c r="E867"/>
  <c r="G867" s="1"/>
  <c r="E868" i="16" l="1"/>
  <c r="D869"/>
  <c r="D869" i="17"/>
  <c r="E868"/>
  <c r="G868" s="1"/>
  <c r="D870" i="16" l="1"/>
  <c r="E869"/>
  <c r="E869" i="17"/>
  <c r="G869" s="1"/>
  <c r="D870"/>
  <c r="D871" i="16" l="1"/>
  <c r="E870"/>
  <c r="E870" i="17"/>
  <c r="G870" s="1"/>
  <c r="D871"/>
  <c r="E871" i="16" l="1"/>
  <c r="D872"/>
  <c r="D872" i="17"/>
  <c r="E871"/>
  <c r="G871" s="1"/>
  <c r="E872" l="1"/>
  <c r="G872" s="1"/>
  <c r="D873"/>
  <c r="D873" i="16"/>
  <c r="E872"/>
  <c r="D874" l="1"/>
  <c r="E873"/>
  <c r="E873" i="17"/>
  <c r="G873" s="1"/>
  <c r="D874"/>
  <c r="E874" i="16" l="1"/>
  <c r="D875"/>
  <c r="D875" i="17"/>
  <c r="E874"/>
  <c r="G874" s="1"/>
  <c r="E875" i="16" l="1"/>
  <c r="D876"/>
  <c r="D876" i="17"/>
  <c r="E875"/>
  <c r="G875" s="1"/>
  <c r="D877" l="1"/>
  <c r="E876"/>
  <c r="G876" s="1"/>
  <c r="E876" i="16"/>
  <c r="D877"/>
  <c r="E877" i="17" l="1"/>
  <c r="G877" s="1"/>
  <c r="D878"/>
  <c r="D878" i="16"/>
  <c r="E877"/>
  <c r="E878" i="17" l="1"/>
  <c r="G878" s="1"/>
  <c r="D879"/>
  <c r="D879" i="16"/>
  <c r="E878"/>
  <c r="E879" l="1"/>
  <c r="D880"/>
  <c r="D880" i="17"/>
  <c r="E879"/>
  <c r="G879" s="1"/>
  <c r="D881" i="16" l="1"/>
  <c r="E880"/>
  <c r="E880" i="17"/>
  <c r="G880" s="1"/>
  <c r="D881"/>
  <c r="D882" i="16" l="1"/>
  <c r="E881"/>
  <c r="E881" i="17"/>
  <c r="G881" s="1"/>
  <c r="D882"/>
  <c r="E882" i="16" l="1"/>
  <c r="D883"/>
  <c r="D883" i="17"/>
  <c r="E882"/>
  <c r="G882" s="1"/>
  <c r="E883" i="16" l="1"/>
  <c r="D884"/>
  <c r="D884" i="17"/>
  <c r="E883"/>
  <c r="G883" s="1"/>
  <c r="E884" i="16" l="1"/>
  <c r="D885"/>
  <c r="D885" i="17"/>
  <c r="E884"/>
  <c r="G884" s="1"/>
  <c r="D886" i="16" l="1"/>
  <c r="E885"/>
  <c r="E885" i="17"/>
  <c r="G885" s="1"/>
  <c r="D886"/>
  <c r="D887" i="16" l="1"/>
  <c r="E886"/>
  <c r="E886" i="17"/>
  <c r="G886" s="1"/>
  <c r="D887"/>
  <c r="E887" i="16" l="1"/>
  <c r="D888"/>
  <c r="D888" i="17"/>
  <c r="E887"/>
  <c r="G887" s="1"/>
  <c r="D889" l="1"/>
  <c r="E888"/>
  <c r="G888" s="1"/>
  <c r="D889" i="16"/>
  <c r="E888"/>
  <c r="D890" l="1"/>
  <c r="E889"/>
  <c r="E889" i="17"/>
  <c r="G889" s="1"/>
  <c r="D890"/>
  <c r="E890" i="16" l="1"/>
  <c r="D891"/>
  <c r="E890" i="17"/>
  <c r="G890" s="1"/>
  <c r="D891"/>
  <c r="E891" i="16" l="1"/>
  <c r="D892"/>
  <c r="D892" i="17"/>
  <c r="E891"/>
  <c r="G891" s="1"/>
  <c r="E892" i="16" l="1"/>
  <c r="D893"/>
  <c r="D893" i="17"/>
  <c r="E892"/>
  <c r="G892" s="1"/>
  <c r="E893" l="1"/>
  <c r="G893" s="1"/>
  <c r="D894"/>
  <c r="D894" i="16"/>
  <c r="E893"/>
  <c r="D895" l="1"/>
  <c r="E894"/>
  <c r="E894" i="17"/>
  <c r="G894" s="1"/>
  <c r="D895"/>
  <c r="E895" i="16" l="1"/>
  <c r="D896"/>
  <c r="D896" i="17"/>
  <c r="E895"/>
  <c r="G895" s="1"/>
  <c r="D897" i="16" l="1"/>
  <c r="E896"/>
  <c r="D897" i="17"/>
  <c r="E896"/>
  <c r="G896" s="1"/>
  <c r="D898" i="16" l="1"/>
  <c r="E897"/>
  <c r="E897" i="17"/>
  <c r="G897" s="1"/>
  <c r="D898"/>
  <c r="E898" i="16" l="1"/>
  <c r="D899"/>
  <c r="E898" i="17"/>
  <c r="G898" s="1"/>
  <c r="D899"/>
  <c r="E899" i="16" l="1"/>
  <c r="D900"/>
  <c r="D900" i="17"/>
  <c r="E899"/>
  <c r="G899" s="1"/>
  <c r="E900" i="16" l="1"/>
  <c r="D901"/>
  <c r="D901" i="17"/>
  <c r="E900"/>
  <c r="G900" s="1"/>
  <c r="D902" i="16" l="1"/>
  <c r="E901"/>
  <c r="E901" i="17"/>
  <c r="G901" s="1"/>
  <c r="D902"/>
  <c r="D903" i="16" l="1"/>
  <c r="E902"/>
  <c r="E902" i="17"/>
  <c r="G902" s="1"/>
  <c r="D903"/>
  <c r="E903" i="16" l="1"/>
  <c r="D904"/>
  <c r="D904" i="17"/>
  <c r="E903"/>
  <c r="G903" s="1"/>
  <c r="D905" i="16" l="1"/>
  <c r="E904"/>
  <c r="D905" i="17"/>
  <c r="E904"/>
  <c r="G904" s="1"/>
  <c r="D906" i="16" l="1"/>
  <c r="E905"/>
  <c r="E905" i="17"/>
  <c r="G905" s="1"/>
  <c r="D906"/>
  <c r="E906" i="16" l="1"/>
  <c r="D907"/>
  <c r="E906" i="17"/>
  <c r="G906" s="1"/>
  <c r="D907"/>
  <c r="E907" i="16" l="1"/>
  <c r="D908"/>
  <c r="D908" i="17"/>
  <c r="E907"/>
  <c r="G907" s="1"/>
  <c r="E908" i="16" l="1"/>
  <c r="D909"/>
  <c r="D909" i="17"/>
  <c r="E908"/>
  <c r="G908" s="1"/>
  <c r="D910" i="16" l="1"/>
  <c r="E909"/>
  <c r="E909" i="17"/>
  <c r="G909" s="1"/>
  <c r="D910"/>
  <c r="D911" i="16" l="1"/>
  <c r="E910"/>
  <c r="E910" i="17"/>
  <c r="G910" s="1"/>
  <c r="D911"/>
  <c r="E911" i="16" l="1"/>
  <c r="D912"/>
  <c r="D912" i="17"/>
  <c r="E911"/>
  <c r="G911" s="1"/>
  <c r="D913" i="16" l="1"/>
  <c r="E912"/>
  <c r="D913" i="17"/>
  <c r="E912"/>
  <c r="G912" s="1"/>
  <c r="D914" i="16" l="1"/>
  <c r="E913"/>
  <c r="E913" i="17"/>
  <c r="G913" s="1"/>
  <c r="D914"/>
  <c r="E914" l="1"/>
  <c r="G914" s="1"/>
  <c r="D915"/>
  <c r="E914" i="16"/>
  <c r="D915"/>
  <c r="D916" i="17" l="1"/>
  <c r="E915"/>
  <c r="G915" s="1"/>
  <c r="E915" i="16"/>
  <c r="D916"/>
  <c r="D917" i="17" l="1"/>
  <c r="E916"/>
  <c r="G916" s="1"/>
  <c r="E916" i="16"/>
  <c r="D917"/>
  <c r="E917" i="17" l="1"/>
  <c r="G917" s="1"/>
  <c r="D918"/>
  <c r="D918" i="16"/>
  <c r="E917"/>
  <c r="E918" i="17" l="1"/>
  <c r="G918" s="1"/>
  <c r="D919"/>
  <c r="D919" i="16"/>
  <c r="E918"/>
  <c r="D920" i="17" l="1"/>
  <c r="E919"/>
  <c r="G919" s="1"/>
  <c r="E919" i="16"/>
  <c r="D920"/>
  <c r="D921" i="17" l="1"/>
  <c r="E920"/>
  <c r="G920" s="1"/>
  <c r="D921" i="16"/>
  <c r="E920"/>
  <c r="E921" i="17" l="1"/>
  <c r="G921" s="1"/>
  <c r="D922"/>
  <c r="D922" i="16"/>
  <c r="E921"/>
  <c r="E922" i="17" l="1"/>
  <c r="G922" s="1"/>
  <c r="D923"/>
  <c r="E922" i="16"/>
  <c r="D923"/>
  <c r="D924" i="17" l="1"/>
  <c r="E923"/>
  <c r="G923" s="1"/>
  <c r="E923" i="16"/>
  <c r="D924"/>
  <c r="D925" i="17" l="1"/>
  <c r="E924"/>
  <c r="G924" s="1"/>
  <c r="E924" i="16"/>
  <c r="D925"/>
  <c r="E925" i="17" l="1"/>
  <c r="G925" s="1"/>
  <c r="D926"/>
  <c r="D926" i="16"/>
  <c r="E925"/>
  <c r="E926" i="17" l="1"/>
  <c r="G926" s="1"/>
  <c r="D927"/>
  <c r="D927" i="16"/>
  <c r="E926"/>
  <c r="D928" i="17" l="1"/>
  <c r="E927"/>
  <c r="G927" s="1"/>
  <c r="E927" i="16"/>
  <c r="D928"/>
  <c r="D929" i="17" l="1"/>
  <c r="E928"/>
  <c r="G928" s="1"/>
  <c r="D929" i="16"/>
  <c r="E928"/>
  <c r="E929" i="17" l="1"/>
  <c r="G929" s="1"/>
  <c r="D930"/>
  <c r="D930" i="16"/>
  <c r="E929"/>
  <c r="E930" i="17" l="1"/>
  <c r="G930" s="1"/>
  <c r="D931"/>
  <c r="E930" i="16"/>
  <c r="D931"/>
  <c r="D932" i="17" l="1"/>
  <c r="E931"/>
  <c r="G931" s="1"/>
  <c r="E931" i="16"/>
  <c r="D932"/>
  <c r="D933" i="17" l="1"/>
  <c r="E932"/>
  <c r="G932" s="1"/>
  <c r="E932" i="16"/>
  <c r="D933"/>
  <c r="E933" i="17" l="1"/>
  <c r="G933" s="1"/>
  <c r="D934"/>
  <c r="D934" i="16"/>
  <c r="E933"/>
  <c r="D935" l="1"/>
  <c r="E934"/>
  <c r="E934" i="17"/>
  <c r="G934" s="1"/>
  <c r="D935"/>
  <c r="E935" i="16" l="1"/>
  <c r="D936"/>
  <c r="D936" i="17"/>
  <c r="E935"/>
  <c r="G935" s="1"/>
  <c r="D937" i="16" l="1"/>
  <c r="E936"/>
  <c r="D937" i="17"/>
  <c r="E936"/>
  <c r="G936" s="1"/>
  <c r="D938" i="16" l="1"/>
  <c r="E937"/>
  <c r="E937" i="17"/>
  <c r="G937" s="1"/>
  <c r="D938"/>
  <c r="E938" i="16" l="1"/>
  <c r="D939"/>
  <c r="E938" i="17"/>
  <c r="G938" s="1"/>
  <c r="D939"/>
  <c r="E939" i="16" l="1"/>
  <c r="D940"/>
  <c r="D940" i="17"/>
  <c r="E939"/>
  <c r="G939" s="1"/>
  <c r="E940" i="16" l="1"/>
  <c r="D941"/>
  <c r="D941" i="17"/>
  <c r="E940"/>
  <c r="G940" s="1"/>
  <c r="D942" i="16" l="1"/>
  <c r="E941"/>
  <c r="E941" i="17"/>
  <c r="G941" s="1"/>
  <c r="D942"/>
  <c r="D943" i="16" l="1"/>
  <c r="E942"/>
  <c r="E942" i="17"/>
  <c r="G942" s="1"/>
  <c r="D943"/>
  <c r="E943" i="16" l="1"/>
  <c r="D944"/>
  <c r="D944" i="17"/>
  <c r="E943"/>
  <c r="G943" s="1"/>
  <c r="D945" i="16" l="1"/>
  <c r="E944"/>
  <c r="D945" i="17"/>
  <c r="E944"/>
  <c r="G944" s="1"/>
  <c r="D946" i="16" l="1"/>
  <c r="E945"/>
  <c r="E945" i="17"/>
  <c r="G945" s="1"/>
  <c r="D946"/>
  <c r="E946" i="16" l="1"/>
  <c r="D947"/>
  <c r="E946" i="17"/>
  <c r="G946" s="1"/>
  <c r="D947"/>
  <c r="E947" i="16" l="1"/>
  <c r="D948"/>
  <c r="D948" i="17"/>
  <c r="E947"/>
  <c r="G947" s="1"/>
  <c r="D949" l="1"/>
  <c r="E948"/>
  <c r="G948" s="1"/>
  <c r="E948" i="16"/>
  <c r="D949"/>
  <c r="E949" i="17" l="1"/>
  <c r="G949" s="1"/>
  <c r="D950"/>
  <c r="D950" i="16"/>
  <c r="E949"/>
  <c r="E950" i="17" l="1"/>
  <c r="G950" s="1"/>
  <c r="D951"/>
  <c r="D951" i="16"/>
  <c r="E950"/>
  <c r="D952" i="17" l="1"/>
  <c r="E951"/>
  <c r="G951" s="1"/>
  <c r="E951" i="16"/>
  <c r="D952"/>
  <c r="D953" i="17" l="1"/>
  <c r="E952"/>
  <c r="G952" s="1"/>
  <c r="D953" i="16"/>
  <c r="E952"/>
  <c r="D954" l="1"/>
  <c r="E953"/>
  <c r="E953" i="17"/>
  <c r="G953" s="1"/>
  <c r="D954"/>
  <c r="E954" i="16" l="1"/>
  <c r="D955"/>
  <c r="E954" i="17"/>
  <c r="G954" s="1"/>
  <c r="D955"/>
  <c r="E955" i="16" l="1"/>
  <c r="D956"/>
  <c r="D956" i="17"/>
  <c r="E955"/>
  <c r="G955" s="1"/>
  <c r="E956" i="16" l="1"/>
  <c r="D957"/>
  <c r="D957" i="17"/>
  <c r="E956"/>
  <c r="G956" s="1"/>
  <c r="D958" i="16" l="1"/>
  <c r="E957"/>
  <c r="E957" i="17"/>
  <c r="G957" s="1"/>
  <c r="D958"/>
  <c r="D959" i="16" l="1"/>
  <c r="E958"/>
  <c r="E958" i="17"/>
  <c r="G958" s="1"/>
  <c r="D959"/>
  <c r="E959" i="16" l="1"/>
  <c r="D960"/>
  <c r="D960" i="17"/>
  <c r="E959"/>
  <c r="G959" s="1"/>
  <c r="D961" i="16" l="1"/>
  <c r="E960"/>
  <c r="D961" i="17"/>
  <c r="E960"/>
  <c r="G960" s="1"/>
  <c r="E961" l="1"/>
  <c r="G961" s="1"/>
  <c r="D962"/>
  <c r="D962" i="16"/>
  <c r="E961"/>
  <c r="E962" i="17" l="1"/>
  <c r="G962" s="1"/>
  <c r="D963"/>
  <c r="E962" i="16"/>
  <c r="D963"/>
  <c r="D964" i="17" l="1"/>
  <c r="E963"/>
  <c r="G963" s="1"/>
  <c r="E963" i="16"/>
  <c r="D964"/>
  <c r="D965" i="17" l="1"/>
  <c r="E964"/>
  <c r="G964" s="1"/>
  <c r="E964" i="16"/>
  <c r="D965"/>
  <c r="E965" i="17" l="1"/>
  <c r="G965" s="1"/>
  <c r="D966"/>
  <c r="D966" i="16"/>
  <c r="E965"/>
  <c r="E966" i="17" l="1"/>
  <c r="G966" s="1"/>
  <c r="D967"/>
  <c r="D967" i="16"/>
  <c r="E966"/>
  <c r="E967" l="1"/>
  <c r="D968"/>
  <c r="D968" i="17"/>
  <c r="E967"/>
  <c r="G967" s="1"/>
  <c r="D969" l="1"/>
  <c r="E968"/>
  <c r="G968" s="1"/>
  <c r="D969" i="16"/>
  <c r="E968"/>
  <c r="E969" i="17" l="1"/>
  <c r="G969" s="1"/>
  <c r="D970"/>
  <c r="D970" i="16"/>
  <c r="E969"/>
  <c r="E970" i="17" l="1"/>
  <c r="G970" s="1"/>
  <c r="D971"/>
  <c r="E970" i="16"/>
  <c r="D971"/>
  <c r="D972" i="17" l="1"/>
  <c r="E971"/>
  <c r="G971" s="1"/>
  <c r="E971" i="16"/>
  <c r="D972"/>
  <c r="D973" i="17" l="1"/>
  <c r="E972"/>
  <c r="G972" s="1"/>
  <c r="E972" i="16"/>
  <c r="D973"/>
  <c r="E973" i="17" l="1"/>
  <c r="G973" s="1"/>
  <c r="D974"/>
  <c r="D974" i="16"/>
  <c r="E973"/>
  <c r="E974" i="17" l="1"/>
  <c r="G974" s="1"/>
  <c r="D975"/>
  <c r="D975" i="16"/>
  <c r="E974"/>
  <c r="D976" i="17" l="1"/>
  <c r="E975"/>
  <c r="G975" s="1"/>
  <c r="E975" i="16"/>
  <c r="D976"/>
  <c r="D977" i="17" l="1"/>
  <c r="E976"/>
  <c r="G976" s="1"/>
  <c r="D977" i="16"/>
  <c r="E976"/>
  <c r="E977" i="17" l="1"/>
  <c r="G977" s="1"/>
  <c r="D978"/>
  <c r="D978" i="16"/>
  <c r="E977"/>
  <c r="E978" l="1"/>
  <c r="D979"/>
  <c r="E978" i="17"/>
  <c r="G978" s="1"/>
  <c r="D979"/>
  <c r="E979" i="16" l="1"/>
  <c r="D980"/>
  <c r="D980" i="17"/>
  <c r="E979"/>
  <c r="G979" s="1"/>
  <c r="E980" i="16" l="1"/>
  <c r="D981"/>
  <c r="D981" i="17"/>
  <c r="E980"/>
  <c r="G980" s="1"/>
  <c r="E981" l="1"/>
  <c r="G981" s="1"/>
  <c r="D982"/>
  <c r="D982" i="16"/>
  <c r="E981"/>
  <c r="E982" i="17" l="1"/>
  <c r="G982" s="1"/>
  <c r="D983"/>
  <c r="D983" i="16"/>
  <c r="E982"/>
  <c r="D984" i="17" l="1"/>
  <c r="E983"/>
  <c r="G983" s="1"/>
  <c r="E983" i="16"/>
  <c r="D984"/>
  <c r="D985" i="17" l="1"/>
  <c r="E984"/>
  <c r="G984" s="1"/>
  <c r="D985" i="16"/>
  <c r="E984"/>
  <c r="E985" i="17" l="1"/>
  <c r="G985" s="1"/>
  <c r="D986"/>
  <c r="D986" i="16"/>
  <c r="E985"/>
  <c r="E986" i="17" l="1"/>
  <c r="G986" s="1"/>
  <c r="D987"/>
  <c r="E986" i="16"/>
  <c r="D987"/>
  <c r="D988" i="17" l="1"/>
  <c r="E987"/>
  <c r="G987" s="1"/>
  <c r="E987" i="16"/>
  <c r="D988"/>
  <c r="D989" i="17" l="1"/>
  <c r="E988"/>
  <c r="G988" s="1"/>
  <c r="E988" i="16"/>
  <c r="D989"/>
  <c r="E989" i="17" l="1"/>
  <c r="G989" s="1"/>
  <c r="D990"/>
  <c r="D990" i="16"/>
  <c r="E989"/>
  <c r="E990" i="17" l="1"/>
  <c r="G990" s="1"/>
  <c r="D991"/>
  <c r="D991" i="16"/>
  <c r="E990"/>
  <c r="D992" i="17" l="1"/>
  <c r="E991"/>
  <c r="G991" s="1"/>
  <c r="E991" i="16"/>
  <c r="D992"/>
  <c r="D993" i="17" l="1"/>
  <c r="E992"/>
  <c r="G992" s="1"/>
  <c r="D993" i="16"/>
  <c r="E992"/>
  <c r="E993" i="17" l="1"/>
  <c r="G993" s="1"/>
  <c r="D994"/>
  <c r="D994" i="16"/>
  <c r="E993"/>
  <c r="E994" i="17" l="1"/>
  <c r="G994" s="1"/>
  <c r="D995"/>
  <c r="E994" i="16"/>
  <c r="D995"/>
  <c r="D996" i="17" l="1"/>
  <c r="E995"/>
  <c r="G995" s="1"/>
  <c r="E995" i="16"/>
  <c r="D996"/>
  <c r="D997" i="17" l="1"/>
  <c r="E996"/>
  <c r="G996" s="1"/>
  <c r="E996" i="16"/>
  <c r="D997"/>
  <c r="E997" i="17" l="1"/>
  <c r="G997" s="1"/>
  <c r="D998"/>
  <c r="D998" i="16"/>
  <c r="E997"/>
  <c r="E998" i="17" l="1"/>
  <c r="G998" s="1"/>
  <c r="D999"/>
  <c r="D999" i="16"/>
  <c r="E998"/>
  <c r="D1000" i="17" l="1"/>
  <c r="E999"/>
  <c r="G999" s="1"/>
  <c r="E999" i="16"/>
  <c r="D1000"/>
  <c r="D1001" i="17" l="1"/>
  <c r="E1000"/>
  <c r="G1000" s="1"/>
  <c r="D1001" i="16"/>
  <c r="E1000"/>
  <c r="E1001" i="17" l="1"/>
  <c r="G1001" s="1"/>
  <c r="D1002"/>
  <c r="D1002" i="16"/>
  <c r="E1001"/>
  <c r="E1002" i="17" l="1"/>
  <c r="G1002" s="1"/>
  <c r="D1003"/>
  <c r="E1002" i="16"/>
  <c r="D1003"/>
  <c r="D1004" i="17" l="1"/>
  <c r="E1003"/>
  <c r="G1003" s="1"/>
  <c r="E1003" i="16"/>
  <c r="D1004"/>
  <c r="D1005" i="17" l="1"/>
  <c r="E1004"/>
  <c r="G1004" s="1"/>
  <c r="E1004" i="16"/>
  <c r="D1005"/>
  <c r="E1005" i="17" l="1"/>
  <c r="G1005" s="1"/>
  <c r="D1006"/>
  <c r="D1006" i="16"/>
  <c r="E1005"/>
  <c r="E1006" i="17" l="1"/>
  <c r="G1006" s="1"/>
  <c r="D1007"/>
  <c r="D1007" i="16"/>
  <c r="E1006"/>
  <c r="D1008" i="17" l="1"/>
  <c r="E1007"/>
  <c r="G1007" s="1"/>
  <c r="E1007" i="16"/>
  <c r="D1008"/>
  <c r="D1009" i="17" l="1"/>
  <c r="E1008"/>
  <c r="G1008" s="1"/>
  <c r="D1009" i="16"/>
  <c r="E1008"/>
  <c r="E1009" i="17" l="1"/>
  <c r="G1009" s="1"/>
  <c r="D1010"/>
  <c r="D1010" i="16"/>
  <c r="E1009"/>
  <c r="E1010" l="1"/>
  <c r="D1011"/>
  <c r="E1010" i="17"/>
  <c r="G1010" s="1"/>
  <c r="D1011"/>
  <c r="E1011" i="16" l="1"/>
  <c r="D1012"/>
  <c r="D1012" i="17"/>
  <c r="E1011"/>
  <c r="G1011" s="1"/>
  <c r="E1012" i="16" l="1"/>
  <c r="D1013"/>
  <c r="D1013" i="17"/>
  <c r="E1012"/>
  <c r="G1012" s="1"/>
  <c r="D1014" i="16" l="1"/>
  <c r="E1013"/>
  <c r="E1013" i="17"/>
  <c r="G1013" s="1"/>
  <c r="D1014"/>
  <c r="D1015" i="16" l="1"/>
  <c r="E1014"/>
  <c r="E1014" i="17"/>
  <c r="G1014" s="1"/>
  <c r="D1015"/>
  <c r="E1015" i="16" l="1"/>
  <c r="D1016"/>
  <c r="D1016" i="17"/>
  <c r="E1015"/>
  <c r="G1015" s="1"/>
  <c r="D1017" l="1"/>
  <c r="E1016"/>
  <c r="G1016" s="1"/>
  <c r="D1017" i="16"/>
  <c r="E1016"/>
  <c r="E1017" i="17" l="1"/>
  <c r="G1017" s="1"/>
  <c r="D1018"/>
  <c r="D1018" i="16"/>
  <c r="E1017"/>
  <c r="E1018" i="17" l="1"/>
  <c r="G1018" s="1"/>
  <c r="D1019"/>
  <c r="E1018" i="16"/>
  <c r="D1019"/>
  <c r="D1020" i="17" l="1"/>
  <c r="E1019"/>
  <c r="G1019" s="1"/>
  <c r="E1019" i="16"/>
  <c r="D1020"/>
  <c r="D1021" i="17" l="1"/>
  <c r="E1020"/>
  <c r="G1020" s="1"/>
  <c r="E1020" i="16"/>
  <c r="D1021"/>
  <c r="E1021" i="17" l="1"/>
  <c r="G1021" s="1"/>
  <c r="D1022"/>
  <c r="D1022" i="16"/>
  <c r="E1021"/>
  <c r="E1022" i="17" l="1"/>
  <c r="G1022" s="1"/>
  <c r="D1023"/>
  <c r="D1023" i="16"/>
  <c r="E1022"/>
  <c r="E1023" l="1"/>
  <c r="D1024"/>
  <c r="D1024" i="17"/>
  <c r="E1023"/>
  <c r="G1023" s="1"/>
  <c r="D1025" i="16" l="1"/>
  <c r="E1024"/>
  <c r="D1025" i="17"/>
  <c r="E1024"/>
  <c r="G1024" s="1"/>
  <c r="D1026" i="16" l="1"/>
  <c r="E1025"/>
  <c r="E1025" i="17"/>
  <c r="G1025" s="1"/>
  <c r="D1026"/>
  <c r="E1026" i="16" l="1"/>
  <c r="D1027"/>
  <c r="E1026" i="17"/>
  <c r="G1026" s="1"/>
  <c r="D1027"/>
  <c r="E1027" i="16" l="1"/>
  <c r="D1028"/>
  <c r="D1028" i="17"/>
  <c r="E1027"/>
  <c r="G1027" s="1"/>
  <c r="D1029" l="1"/>
  <c r="E1028"/>
  <c r="G1028" s="1"/>
  <c r="E1028" i="16"/>
  <c r="D1029"/>
  <c r="E1029" i="17" l="1"/>
  <c r="G1029" s="1"/>
  <c r="D1030"/>
  <c r="D1030" i="16"/>
  <c r="E1029"/>
  <c r="E1030" i="17" l="1"/>
  <c r="G1030" s="1"/>
  <c r="D1031"/>
  <c r="D1031" i="16"/>
  <c r="E1030"/>
  <c r="E1031" l="1"/>
  <c r="D1032"/>
  <c r="D1032" i="17"/>
  <c r="E1031"/>
  <c r="G1031" s="1"/>
  <c r="D1033" i="16" l="1"/>
  <c r="E1032"/>
  <c r="D1033" i="17"/>
  <c r="E1032"/>
  <c r="G1032" s="1"/>
  <c r="D1034" i="16" l="1"/>
  <c r="E1033"/>
  <c r="E1033" i="17"/>
  <c r="G1033" s="1"/>
  <c r="D1034"/>
  <c r="E1034" i="16" l="1"/>
  <c r="D1035"/>
  <c r="E1034" i="17"/>
  <c r="G1034" s="1"/>
  <c r="D1035"/>
  <c r="E1035" i="16" l="1"/>
  <c r="D1036"/>
  <c r="D1036" i="17"/>
  <c r="E1035"/>
  <c r="G1035" s="1"/>
  <c r="D1037" l="1"/>
  <c r="E1036"/>
  <c r="G1036" s="1"/>
  <c r="E1036" i="16"/>
  <c r="D1037"/>
  <c r="E1037" i="17" l="1"/>
  <c r="G1037" s="1"/>
  <c r="D1038"/>
  <c r="D1038" i="16"/>
  <c r="E1037"/>
  <c r="D1039" l="1"/>
  <c r="E1038"/>
  <c r="E1038" i="17"/>
  <c r="G1038" s="1"/>
  <c r="D1039"/>
  <c r="E1039" i="16" l="1"/>
  <c r="D1040"/>
  <c r="D1040" i="17"/>
  <c r="E1039"/>
  <c r="G1039" s="1"/>
  <c r="D1041" i="16" l="1"/>
  <c r="E1040"/>
  <c r="D1041" i="17"/>
  <c r="E1040"/>
  <c r="G1040" s="1"/>
  <c r="E1041" l="1"/>
  <c r="G1041" s="1"/>
  <c r="D1042"/>
  <c r="D1042" i="16"/>
  <c r="E1041"/>
  <c r="E1042" i="17" l="1"/>
  <c r="G1042" s="1"/>
  <c r="D1043"/>
  <c r="E1042" i="16"/>
  <c r="D1043"/>
  <c r="D1044" i="17" l="1"/>
  <c r="E1043"/>
  <c r="G1043" s="1"/>
  <c r="E1043" i="16"/>
  <c r="D1044"/>
  <c r="D1045" i="17" l="1"/>
  <c r="E1044"/>
  <c r="G1044" s="1"/>
  <c r="E1044" i="16"/>
  <c r="D1045"/>
  <c r="E1045" i="17" l="1"/>
  <c r="G1045" s="1"/>
  <c r="D1046"/>
  <c r="D1046" i="16"/>
  <c r="E1045"/>
  <c r="E1046" i="17" l="1"/>
  <c r="G1046" s="1"/>
  <c r="D1047"/>
  <c r="D1047" i="16"/>
  <c r="E1046"/>
  <c r="E1047" l="1"/>
  <c r="D1048"/>
  <c r="D1048" i="17"/>
  <c r="E1047"/>
  <c r="G1047" s="1"/>
  <c r="D1049" i="16" l="1"/>
  <c r="E1048"/>
  <c r="D1049" i="17"/>
  <c r="E1048"/>
  <c r="G1048" s="1"/>
  <c r="D1050" i="16" l="1"/>
  <c r="E1049"/>
  <c r="E1049" i="17"/>
  <c r="G1049" s="1"/>
  <c r="D1050"/>
  <c r="E1050" i="16" l="1"/>
  <c r="D1051"/>
  <c r="E1050" i="17"/>
  <c r="G1050" s="1"/>
  <c r="D1051"/>
  <c r="E1051" i="16" l="1"/>
  <c r="D1052"/>
  <c r="D1052" i="17"/>
  <c r="E1051"/>
  <c r="G1051" s="1"/>
  <c r="E1052" i="16" l="1"/>
  <c r="D1053"/>
  <c r="D1053" i="17"/>
  <c r="E1052"/>
  <c r="G1052" s="1"/>
  <c r="D1054" i="16" l="1"/>
  <c r="E1053"/>
  <c r="E1053" i="17"/>
  <c r="G1053" s="1"/>
  <c r="D1054"/>
  <c r="D1055" i="16" l="1"/>
  <c r="E1054"/>
  <c r="E1054" i="17"/>
  <c r="G1054" s="1"/>
  <c r="D1055"/>
  <c r="E1055" i="16" l="1"/>
  <c r="D1056"/>
  <c r="D1056" i="17"/>
  <c r="E1055"/>
  <c r="G1055" s="1"/>
  <c r="D1057" l="1"/>
  <c r="E1056"/>
  <c r="G1056" s="1"/>
  <c r="D1057" i="16"/>
  <c r="E1056"/>
  <c r="E1057" i="17" l="1"/>
  <c r="G1057" s="1"/>
  <c r="D1058"/>
  <c r="D1058" i="16"/>
  <c r="E1057"/>
  <c r="E1058" i="17" l="1"/>
  <c r="G1058" s="1"/>
  <c r="D1059"/>
  <c r="E1058" i="16"/>
  <c r="D1059"/>
  <c r="D1060" i="17" l="1"/>
  <c r="E1059"/>
  <c r="G1059" s="1"/>
  <c r="E1059" i="16"/>
  <c r="D1060"/>
  <c r="D1061" i="17" l="1"/>
  <c r="E1060"/>
  <c r="G1060" s="1"/>
  <c r="E1060" i="16"/>
  <c r="D1061"/>
  <c r="E1061" i="17" l="1"/>
  <c r="G1061" s="1"/>
  <c r="D1062"/>
  <c r="D1062" i="16"/>
  <c r="E1061"/>
  <c r="D1063" l="1"/>
  <c r="E1062"/>
  <c r="E1062" i="17"/>
  <c r="G1062" s="1"/>
  <c r="D1063"/>
  <c r="E1063" i="16" l="1"/>
  <c r="D1064"/>
  <c r="D1064" i="17"/>
  <c r="E1063"/>
  <c r="G1063" s="1"/>
  <c r="D1065" i="16" l="1"/>
  <c r="E1064"/>
  <c r="D1065" i="17"/>
  <c r="E1064"/>
  <c r="G1064" s="1"/>
  <c r="E1065" l="1"/>
  <c r="G1065" s="1"/>
  <c r="D1066"/>
  <c r="D1066" i="16"/>
  <c r="E1065"/>
  <c r="E1066" i="17" l="1"/>
  <c r="G1066" s="1"/>
  <c r="D1067"/>
  <c r="E1066" i="16"/>
  <c r="D1067"/>
  <c r="D1068" i="17" l="1"/>
  <c r="E1067"/>
  <c r="G1067" s="1"/>
  <c r="E1067" i="16"/>
  <c r="D1068"/>
  <c r="D1069" i="17" l="1"/>
  <c r="E1068"/>
  <c r="G1068" s="1"/>
  <c r="E1068" i="16"/>
  <c r="D1069"/>
  <c r="E1069" i="17" l="1"/>
  <c r="G1069" s="1"/>
  <c r="D1070"/>
  <c r="D1070" i="16"/>
  <c r="E1069"/>
  <c r="D1071" l="1"/>
  <c r="E1070"/>
  <c r="E1070" i="17"/>
  <c r="G1070" s="1"/>
  <c r="D1071"/>
  <c r="E1071" i="16" l="1"/>
  <c r="D1072"/>
  <c r="D1072" i="17"/>
  <c r="E1071"/>
  <c r="G1071" s="1"/>
  <c r="D1073" i="16" l="1"/>
  <c r="E1072"/>
  <c r="D1073" i="17"/>
  <c r="E1072"/>
  <c r="G1072" s="1"/>
  <c r="D1074" i="16" l="1"/>
  <c r="E1073"/>
  <c r="E1073" i="17"/>
  <c r="G1073" s="1"/>
  <c r="D1074"/>
  <c r="E1074" i="16" l="1"/>
  <c r="D1075"/>
  <c r="E1074" i="17"/>
  <c r="G1074" s="1"/>
  <c r="D1075"/>
  <c r="E1075" i="16" l="1"/>
  <c r="D1076"/>
  <c r="D1076" i="17"/>
  <c r="E1075"/>
  <c r="G1075" s="1"/>
  <c r="E1076" i="16" l="1"/>
  <c r="D1077"/>
  <c r="D1077" i="17"/>
  <c r="E1076"/>
  <c r="G1076" s="1"/>
  <c r="D1078" i="16" l="1"/>
  <c r="E1077"/>
  <c r="E1077" i="17"/>
  <c r="G1077" s="1"/>
  <c r="D1078"/>
  <c r="D1079" i="16" l="1"/>
  <c r="E1078"/>
  <c r="E1078" i="17"/>
  <c r="G1078" s="1"/>
  <c r="D1079"/>
  <c r="E1079" i="16" l="1"/>
  <c r="D1080"/>
  <c r="D1080" i="17"/>
  <c r="E1079"/>
  <c r="G1079" s="1"/>
  <c r="D1081" i="16" l="1"/>
  <c r="E1080"/>
  <c r="D1081" i="17"/>
  <c r="E1080"/>
  <c r="G1080" s="1"/>
  <c r="E1081" l="1"/>
  <c r="G1081" s="1"/>
  <c r="D1082"/>
  <c r="D1082" i="16"/>
  <c r="E1081"/>
  <c r="E1082" i="17" l="1"/>
  <c r="G1082" s="1"/>
  <c r="D1083"/>
  <c r="E1082" i="16"/>
  <c r="D1083"/>
  <c r="D1084" i="17" l="1"/>
  <c r="E1083"/>
  <c r="G1083" s="1"/>
  <c r="E1083" i="16"/>
  <c r="D1084"/>
  <c r="D1085" i="17" l="1"/>
  <c r="E1084"/>
  <c r="G1084" s="1"/>
  <c r="E1084" i="16"/>
  <c r="D1085"/>
  <c r="E1085" i="17" l="1"/>
  <c r="G1085" s="1"/>
  <c r="D1086"/>
  <c r="D1086" i="16"/>
  <c r="E1085"/>
  <c r="E1086" i="17" l="1"/>
  <c r="G1086" s="1"/>
  <c r="D1087"/>
  <c r="D1087" i="16"/>
  <c r="E1086"/>
  <c r="D1088" i="17" l="1"/>
  <c r="E1087"/>
  <c r="G1087" s="1"/>
  <c r="E1087" i="16"/>
  <c r="D1088"/>
  <c r="D1089" i="17" l="1"/>
  <c r="E1088"/>
  <c r="G1088" s="1"/>
  <c r="D1089" i="16"/>
  <c r="E1088"/>
  <c r="D1090" l="1"/>
  <c r="E1089"/>
  <c r="E1089" i="17"/>
  <c r="G1089" s="1"/>
  <c r="D1090"/>
  <c r="E1090" i="16" l="1"/>
  <c r="D1091"/>
  <c r="E1090" i="17"/>
  <c r="G1090" s="1"/>
  <c r="D1091"/>
  <c r="E1091" i="16" l="1"/>
  <c r="D1092"/>
  <c r="D1092" i="17"/>
  <c r="E1091"/>
  <c r="G1091" s="1"/>
  <c r="E1092" i="16" l="1"/>
  <c r="D1093"/>
  <c r="D1093" i="17"/>
  <c r="E1092"/>
  <c r="G1092" s="1"/>
  <c r="D1094" i="16" l="1"/>
  <c r="E1093"/>
  <c r="E1093" i="17"/>
  <c r="G1093" s="1"/>
  <c r="D1094"/>
  <c r="D1095" i="16" l="1"/>
  <c r="E1094"/>
  <c r="E1094" i="17"/>
  <c r="G1094" s="1"/>
  <c r="D1095"/>
  <c r="E1095" i="16" l="1"/>
  <c r="D1096"/>
  <c r="D1096" i="17"/>
  <c r="E1095"/>
  <c r="G1095" s="1"/>
  <c r="D1097" i="16" l="1"/>
  <c r="E1096"/>
  <c r="D1097" i="17"/>
  <c r="E1096"/>
  <c r="G1096" s="1"/>
  <c r="D1098" i="16" l="1"/>
  <c r="E1097"/>
  <c r="E1097" i="17"/>
  <c r="G1097" s="1"/>
  <c r="D1098"/>
  <c r="E1098" i="16" l="1"/>
  <c r="D1099"/>
  <c r="E1098" i="17"/>
  <c r="G1098" s="1"/>
  <c r="D1099"/>
  <c r="E1099" i="16" l="1"/>
  <c r="D1100"/>
  <c r="D1100" i="17"/>
  <c r="E1099"/>
  <c r="G1099" s="1"/>
  <c r="E1100" i="16" l="1"/>
  <c r="D1101"/>
  <c r="D1101" i="17"/>
  <c r="E1100"/>
  <c r="G1100" s="1"/>
  <c r="D1102" i="16" l="1"/>
  <c r="E1101"/>
  <c r="E1101" i="17"/>
  <c r="G1101" s="1"/>
  <c r="D1102"/>
  <c r="D1103" i="16" l="1"/>
  <c r="E1102"/>
  <c r="E1102" i="17"/>
  <c r="G1102" s="1"/>
  <c r="D1103"/>
  <c r="E1103" i="16" l="1"/>
  <c r="D1104"/>
  <c r="D1104" i="17"/>
  <c r="E1103"/>
  <c r="G1103" s="1"/>
  <c r="D1105" i="16" l="1"/>
  <c r="E1104"/>
  <c r="D1105" i="17"/>
  <c r="E1104"/>
  <c r="G1104" s="1"/>
  <c r="D1106" i="16" l="1"/>
  <c r="E1105"/>
  <c r="E1105" i="17"/>
  <c r="G1105" s="1"/>
  <c r="D1106"/>
  <c r="E1106" i="16" l="1"/>
  <c r="D1107"/>
  <c r="E1106" i="17"/>
  <c r="G1106" s="1"/>
  <c r="D1107"/>
  <c r="E1107" i="16" l="1"/>
  <c r="D1108"/>
  <c r="D1108" i="17"/>
  <c r="E1107"/>
  <c r="G1107" s="1"/>
  <c r="E1108" i="16" l="1"/>
  <c r="D1109"/>
  <c r="D1109" i="17"/>
  <c r="E1108"/>
  <c r="G1108" s="1"/>
  <c r="D1110" i="16" l="1"/>
  <c r="E1109"/>
  <c r="E1109" i="17"/>
  <c r="G1109" s="1"/>
  <c r="D1110"/>
  <c r="D1111" i="16" l="1"/>
  <c r="E1110"/>
  <c r="E1110" i="17"/>
  <c r="G1110" s="1"/>
  <c r="D1111"/>
  <c r="E1111" i="16" l="1"/>
  <c r="D1112"/>
  <c r="D1112" i="17"/>
  <c r="E1111"/>
  <c r="G1111" s="1"/>
  <c r="D1113" i="16" l="1"/>
  <c r="E1112"/>
  <c r="D1113" i="17"/>
  <c r="E1112"/>
  <c r="G1112" s="1"/>
  <c r="D1114" i="16" l="1"/>
  <c r="E1113"/>
  <c r="E1113" i="17"/>
  <c r="G1113" s="1"/>
  <c r="D1114"/>
  <c r="E1114" i="16" l="1"/>
  <c r="D1115"/>
  <c r="E1114" i="17"/>
  <c r="G1114" s="1"/>
  <c r="D1115"/>
  <c r="E1115" i="16" l="1"/>
  <c r="D1116"/>
  <c r="D1116" i="17"/>
  <c r="E1115"/>
  <c r="G1115" s="1"/>
  <c r="E1116" i="16" l="1"/>
  <c r="D1117"/>
  <c r="D1117" i="17"/>
  <c r="E1116"/>
  <c r="G1116" s="1"/>
  <c r="D1118" i="16" l="1"/>
  <c r="E1117"/>
  <c r="E1117" i="17"/>
  <c r="G1117" s="1"/>
  <c r="D1118"/>
  <c r="D1119" i="16" l="1"/>
  <c r="E1118"/>
  <c r="E1118" i="17"/>
  <c r="G1118" s="1"/>
  <c r="D1119"/>
  <c r="E1119" i="16" l="1"/>
  <c r="D1120"/>
  <c r="D1120" i="17"/>
  <c r="E1119"/>
  <c r="G1119" s="1"/>
  <c r="D1121" i="16" l="1"/>
  <c r="E1120"/>
  <c r="D1121" i="17"/>
  <c r="E1120"/>
  <c r="G1120" s="1"/>
  <c r="D1122" i="16" l="1"/>
  <c r="E1121"/>
  <c r="E1121" i="17"/>
  <c r="G1121" s="1"/>
  <c r="D1122"/>
  <c r="E1122" i="16" l="1"/>
  <c r="D1123"/>
  <c r="E1122" i="17"/>
  <c r="G1122" s="1"/>
  <c r="D1123"/>
  <c r="E1123" i="16" l="1"/>
  <c r="D1124"/>
  <c r="D1124" i="17"/>
  <c r="E1123"/>
  <c r="G1123" s="1"/>
  <c r="E1124" i="16" l="1"/>
  <c r="D1125"/>
  <c r="D1125" i="17"/>
  <c r="E1124"/>
  <c r="G1124" s="1"/>
  <c r="D1126" i="16" l="1"/>
  <c r="E1125"/>
  <c r="E1125" i="17"/>
  <c r="G1125" s="1"/>
  <c r="D1126"/>
  <c r="D1127" i="16" l="1"/>
  <c r="E1126"/>
  <c r="E1126" i="17"/>
  <c r="G1126" s="1"/>
  <c r="D1127"/>
  <c r="E1127" i="16" l="1"/>
  <c r="D1128"/>
  <c r="D1128" i="17"/>
  <c r="E1127"/>
  <c r="G1127" s="1"/>
  <c r="D1129" i="16" l="1"/>
  <c r="E1128"/>
  <c r="D1129" i="17"/>
  <c r="E1128"/>
  <c r="G1128" s="1"/>
  <c r="D1130" i="16" l="1"/>
  <c r="E1129"/>
  <c r="E1129" i="17"/>
  <c r="G1129" s="1"/>
  <c r="D1130"/>
  <c r="E1130" l="1"/>
  <c r="G1130" s="1"/>
  <c r="D1131"/>
  <c r="E1130" i="16"/>
  <c r="D1131"/>
  <c r="D1132" i="17" l="1"/>
  <c r="E1131"/>
  <c r="G1131" s="1"/>
  <c r="E1131" i="16"/>
  <c r="D1132"/>
  <c r="D1133" i="17" l="1"/>
  <c r="E1132"/>
  <c r="G1132" s="1"/>
  <c r="E1132" i="16"/>
  <c r="D1133"/>
  <c r="E1133" i="17" l="1"/>
  <c r="G1133" s="1"/>
  <c r="D1134"/>
  <c r="D1134" i="16"/>
  <c r="E1133"/>
  <c r="E1134" i="17" l="1"/>
  <c r="G1134" s="1"/>
  <c r="D1135"/>
  <c r="D1135" i="16"/>
  <c r="E1134"/>
  <c r="D1136" i="17" l="1"/>
  <c r="E1135"/>
  <c r="G1135" s="1"/>
  <c r="E1135" i="16"/>
  <c r="D1136"/>
  <c r="D1137" i="17" l="1"/>
  <c r="E1136"/>
  <c r="G1136" s="1"/>
  <c r="D1137" i="16"/>
  <c r="E1136"/>
  <c r="E1137" i="17" l="1"/>
  <c r="G1137" s="1"/>
  <c r="D1138"/>
  <c r="D1138" i="16"/>
  <c r="E1137"/>
  <c r="E1138" i="17" l="1"/>
  <c r="G1138" s="1"/>
  <c r="D1139"/>
  <c r="E1138" i="16"/>
  <c r="D1139"/>
  <c r="D1140" i="17" l="1"/>
  <c r="E1139"/>
  <c r="G1139" s="1"/>
  <c r="E1139" i="16"/>
  <c r="D1140"/>
  <c r="D1141" i="17" l="1"/>
  <c r="E1140"/>
  <c r="G1140" s="1"/>
  <c r="E1140" i="16"/>
  <c r="D1141"/>
  <c r="E1141" i="17" l="1"/>
  <c r="G1141" s="1"/>
  <c r="D1142"/>
  <c r="D1142" i="16"/>
  <c r="E1141"/>
  <c r="E1142" i="17" l="1"/>
  <c r="G1142" s="1"/>
  <c r="D1143"/>
  <c r="D1143" i="16"/>
  <c r="E1142"/>
  <c r="D1144" i="17" l="1"/>
  <c r="E1143"/>
  <c r="G1143" s="1"/>
  <c r="E1143" i="16"/>
  <c r="D1144"/>
  <c r="D1145" i="17" l="1"/>
  <c r="E1144"/>
  <c r="G1144" s="1"/>
  <c r="D1145" i="16"/>
  <c r="E1144"/>
  <c r="E1145" i="17" l="1"/>
  <c r="G1145" s="1"/>
  <c r="D1146"/>
  <c r="D1146" i="16"/>
  <c r="E1145"/>
  <c r="E1146" i="17" l="1"/>
  <c r="G1146" s="1"/>
  <c r="D1147"/>
  <c r="E1146" i="16"/>
  <c r="D1147"/>
  <c r="D1148" i="17" l="1"/>
  <c r="E1147"/>
  <c r="G1147" s="1"/>
  <c r="E1147" i="16"/>
  <c r="D1148"/>
  <c r="E1148" l="1"/>
  <c r="D1149"/>
  <c r="D1149" i="17"/>
  <c r="E1148"/>
  <c r="G1148" s="1"/>
  <c r="D1150" i="16" l="1"/>
  <c r="E1149"/>
  <c r="E1149" i="17"/>
  <c r="G1149" s="1"/>
  <c r="D1150"/>
  <c r="D1151" i="16" l="1"/>
  <c r="E1150"/>
  <c r="E1150" i="17"/>
  <c r="G1150" s="1"/>
  <c r="D1151"/>
  <c r="E1151" i="16" l="1"/>
  <c r="D1152"/>
  <c r="D1152" i="17"/>
  <c r="E1151"/>
  <c r="G1151" s="1"/>
  <c r="D1153" i="16" l="1"/>
  <c r="E1152"/>
  <c r="D1153" i="17"/>
  <c r="E1152"/>
  <c r="G1152" s="1"/>
  <c r="D1154" i="16" l="1"/>
  <c r="E1153"/>
  <c r="E1153" i="17"/>
  <c r="G1153" s="1"/>
  <c r="D1154"/>
  <c r="E1154" i="16" l="1"/>
  <c r="D1155"/>
  <c r="E1154" i="17"/>
  <c r="G1154" s="1"/>
  <c r="D1155"/>
  <c r="E1155" i="16" l="1"/>
  <c r="D1156"/>
  <c r="D1156" i="17"/>
  <c r="E1155"/>
  <c r="G1155" s="1"/>
  <c r="E1156" i="16" l="1"/>
  <c r="D1157"/>
  <c r="D1157" i="17"/>
  <c r="E1156"/>
  <c r="G1156" s="1"/>
  <c r="D1158" i="16" l="1"/>
  <c r="E1157"/>
  <c r="E1157" i="17"/>
  <c r="G1157" s="1"/>
  <c r="D1158"/>
  <c r="D1159" i="16" l="1"/>
  <c r="E1158"/>
  <c r="E1158" i="17"/>
  <c r="G1158" s="1"/>
  <c r="D1159"/>
  <c r="E1159" i="16" l="1"/>
  <c r="D1160"/>
  <c r="D1160" i="17"/>
  <c r="E1159"/>
  <c r="G1159" s="1"/>
  <c r="D1161" i="16" l="1"/>
  <c r="E1160"/>
  <c r="D1161" i="17"/>
  <c r="E1160"/>
  <c r="G1160" s="1"/>
  <c r="D1162" i="16" l="1"/>
  <c r="E1161"/>
  <c r="E1161" i="17"/>
  <c r="G1161" s="1"/>
  <c r="D1162"/>
  <c r="E1162" i="16" l="1"/>
  <c r="D1163"/>
  <c r="E1162" i="17"/>
  <c r="G1162" s="1"/>
  <c r="D1163"/>
  <c r="E1163" i="16" l="1"/>
  <c r="D1164"/>
  <c r="D1164" i="17"/>
  <c r="E1163"/>
  <c r="G1163" s="1"/>
  <c r="E1164" i="16" l="1"/>
  <c r="D1165"/>
  <c r="D1165" i="17"/>
  <c r="E1164"/>
  <c r="G1164" s="1"/>
  <c r="D1166" i="16" l="1"/>
  <c r="E1165"/>
  <c r="E1165" i="17"/>
  <c r="G1165" s="1"/>
  <c r="D1166"/>
  <c r="E1166" l="1"/>
  <c r="G1166" s="1"/>
  <c r="D1167"/>
  <c r="D1167" i="16"/>
  <c r="E1166"/>
  <c r="E1167" l="1"/>
  <c r="D1168"/>
  <c r="D1168" i="17"/>
  <c r="E1167"/>
  <c r="G1167" s="1"/>
  <c r="D1169" i="16" l="1"/>
  <c r="E1168"/>
  <c r="D1169" i="17"/>
  <c r="E1168"/>
  <c r="G1168" s="1"/>
  <c r="E1169" l="1"/>
  <c r="G1169" s="1"/>
  <c r="D1170"/>
  <c r="D1170" i="16"/>
  <c r="E1169"/>
  <c r="E1170" i="17" l="1"/>
  <c r="G1170" s="1"/>
  <c r="D1171"/>
  <c r="E1170" i="16"/>
  <c r="D1171"/>
  <c r="D1172" i="17" l="1"/>
  <c r="E1171"/>
  <c r="G1171" s="1"/>
  <c r="E1171" i="16"/>
  <c r="D1172"/>
  <c r="D1173" i="17" l="1"/>
  <c r="E1172"/>
  <c r="G1172" s="1"/>
  <c r="E1172" i="16"/>
  <c r="D1173"/>
  <c r="E1173" i="17" l="1"/>
  <c r="G1173" s="1"/>
  <c r="D1174"/>
  <c r="D1174" i="16"/>
  <c r="E1173"/>
  <c r="E1174" i="17" l="1"/>
  <c r="G1174" s="1"/>
  <c r="D1175"/>
  <c r="D1175" i="16"/>
  <c r="E1174"/>
  <c r="D1176" i="17" l="1"/>
  <c r="E1175"/>
  <c r="G1175" s="1"/>
  <c r="E1175" i="16"/>
  <c r="D1176"/>
  <c r="D1177" i="17" l="1"/>
  <c r="E1176"/>
  <c r="G1176" s="1"/>
  <c r="D1177" i="16"/>
  <c r="E1176"/>
  <c r="D1178" l="1"/>
  <c r="E1177"/>
  <c r="E1177" i="17"/>
  <c r="G1177" s="1"/>
  <c r="D1178"/>
  <c r="E1178" i="16" l="1"/>
  <c r="D1179"/>
  <c r="E1178" i="17"/>
  <c r="G1178" s="1"/>
  <c r="D1179"/>
  <c r="E1179" i="16" l="1"/>
  <c r="D1180"/>
  <c r="D1180" i="17"/>
  <c r="E1179"/>
  <c r="G1179" s="1"/>
  <c r="E1180" i="16" l="1"/>
  <c r="D1181"/>
  <c r="D1181" i="17"/>
  <c r="E1180"/>
  <c r="G1180" s="1"/>
  <c r="D1182" i="16" l="1"/>
  <c r="E1181"/>
  <c r="E1181" i="17"/>
  <c r="G1181" s="1"/>
  <c r="D1182"/>
  <c r="D1183" i="16" l="1"/>
  <c r="E1182"/>
  <c r="E1182" i="17"/>
  <c r="G1182" s="1"/>
  <c r="D1183"/>
  <c r="E1183" i="16" l="1"/>
  <c r="D1184"/>
  <c r="D1184" i="17"/>
  <c r="E1183"/>
  <c r="G1183" s="1"/>
  <c r="D1185" i="16" l="1"/>
  <c r="E1184"/>
  <c r="D1185" i="17"/>
  <c r="E1184"/>
  <c r="G1184" s="1"/>
  <c r="D1186" i="16" l="1"/>
  <c r="E1185"/>
  <c r="E1185" i="17"/>
  <c r="G1185" s="1"/>
  <c r="D1186"/>
  <c r="E1186" i="16" l="1"/>
  <c r="D1187"/>
  <c r="E1186" i="17"/>
  <c r="G1186" s="1"/>
  <c r="D1187"/>
  <c r="E1187" i="16" l="1"/>
  <c r="D1188"/>
  <c r="D1188" i="17"/>
  <c r="E1187"/>
  <c r="G1187" s="1"/>
  <c r="E1188" i="16" l="1"/>
  <c r="D1189"/>
  <c r="D1189" i="17"/>
  <c r="E1188"/>
  <c r="G1188" s="1"/>
  <c r="D1190" i="16" l="1"/>
  <c r="E1189"/>
  <c r="E1189" i="17"/>
  <c r="G1189" s="1"/>
  <c r="D1190"/>
  <c r="D1191" i="16" l="1"/>
  <c r="E1190"/>
  <c r="E1190" i="17"/>
  <c r="G1190" s="1"/>
  <c r="D1191"/>
  <c r="E1191" i="16" l="1"/>
  <c r="D1192"/>
  <c r="D1192" i="17"/>
  <c r="E1191"/>
  <c r="G1191" s="1"/>
  <c r="D1193" i="16" l="1"/>
  <c r="E1192"/>
  <c r="D1193" i="17"/>
  <c r="E1192"/>
  <c r="G1192" s="1"/>
  <c r="D1194" i="16" l="1"/>
  <c r="E1193"/>
  <c r="E1193" i="17"/>
  <c r="G1193" s="1"/>
  <c r="D1194"/>
  <c r="E1194" i="16" l="1"/>
  <c r="D1195"/>
  <c r="E1194" i="17"/>
  <c r="G1194" s="1"/>
  <c r="D1195"/>
  <c r="E1195" i="16" l="1"/>
  <c r="D1196"/>
  <c r="E1195" i="17"/>
  <c r="G1195" s="1"/>
  <c r="D1196"/>
  <c r="E1196" i="16" l="1"/>
  <c r="D1197"/>
  <c r="E1196" i="17"/>
  <c r="G1196" s="1"/>
  <c r="D1197"/>
  <c r="D1198" i="16" l="1"/>
  <c r="E1197"/>
  <c r="E1197" i="17"/>
  <c r="G1197" s="1"/>
  <c r="D1198"/>
  <c r="D1199" i="16" l="1"/>
  <c r="E1198"/>
  <c r="E1198" i="17"/>
  <c r="G1198" s="1"/>
  <c r="D1199"/>
  <c r="E1199" i="16" l="1"/>
  <c r="D1200"/>
  <c r="E1199" i="17"/>
  <c r="G1199" s="1"/>
  <c r="D1200"/>
  <c r="D1201" i="16" l="1"/>
  <c r="E1200"/>
  <c r="E1200" i="17"/>
  <c r="G1200" s="1"/>
  <c r="D1201"/>
  <c r="D1202" i="16" l="1"/>
  <c r="E1201"/>
  <c r="E1201" i="17"/>
  <c r="G1201" s="1"/>
  <c r="D1202"/>
  <c r="E1202" i="16" l="1"/>
  <c r="D1203"/>
  <c r="E1202" i="17"/>
  <c r="G1202" s="1"/>
  <c r="D1203"/>
  <c r="E1203" i="16" l="1"/>
  <c r="D1204"/>
  <c r="E1203" i="17"/>
  <c r="G1203" s="1"/>
  <c r="D1204"/>
  <c r="E1204" i="16" l="1"/>
  <c r="D1205"/>
  <c r="E1204" i="17"/>
  <c r="G1204" s="1"/>
  <c r="D1205"/>
  <c r="D1206" i="16" l="1"/>
  <c r="E1205"/>
  <c r="E1205" i="17"/>
  <c r="G1205" s="1"/>
  <c r="D1206"/>
  <c r="D1207" i="16" l="1"/>
  <c r="E1206"/>
  <c r="E1206" i="17"/>
  <c r="G1206" s="1"/>
  <c r="D1207"/>
  <c r="E1207" i="16" l="1"/>
  <c r="D1208"/>
  <c r="E1207" i="17"/>
  <c r="G1207" s="1"/>
  <c r="D1208"/>
  <c r="D1209" i="16" l="1"/>
  <c r="E1208"/>
  <c r="E1208" i="17"/>
  <c r="G1208" s="1"/>
  <c r="D1209"/>
  <c r="D1210" i="16" l="1"/>
  <c r="E1209"/>
  <c r="E1209" i="17"/>
  <c r="G1209" s="1"/>
  <c r="D1210"/>
  <c r="E1210" i="16" l="1"/>
  <c r="D1211"/>
  <c r="E1210" i="17"/>
  <c r="G1210" s="1"/>
  <c r="D1211"/>
  <c r="E1211" i="16" l="1"/>
  <c r="D1212"/>
  <c r="E1211" i="17"/>
  <c r="G1211" s="1"/>
  <c r="D1212"/>
  <c r="E1212" i="16" l="1"/>
  <c r="D1213"/>
  <c r="E1212" i="17"/>
  <c r="G1212" s="1"/>
  <c r="D1213"/>
  <c r="D1214" i="16" l="1"/>
  <c r="E1213"/>
  <c r="E1213" i="17"/>
  <c r="G1213" s="1"/>
  <c r="D1214"/>
  <c r="D1215" i="16" l="1"/>
  <c r="E1214"/>
  <c r="E1214" i="17"/>
  <c r="G1214" s="1"/>
  <c r="D1215"/>
  <c r="E1215" i="16" l="1"/>
  <c r="D1216"/>
  <c r="E1215" i="17"/>
  <c r="G1215" s="1"/>
  <c r="D1216"/>
  <c r="D1217" i="16" l="1"/>
  <c r="E1216"/>
  <c r="E1216" i="17"/>
  <c r="G1216" s="1"/>
  <c r="D1217"/>
  <c r="D1218" i="16" l="1"/>
  <c r="E1217"/>
  <c r="E1217" i="17"/>
  <c r="G1217" s="1"/>
  <c r="D1218"/>
  <c r="E1218" i="16" l="1"/>
  <c r="D1219"/>
  <c r="E1218" i="17"/>
  <c r="G1218" s="1"/>
  <c r="D1219"/>
  <c r="E1219" i="16" l="1"/>
  <c r="D1220"/>
  <c r="E1219" i="17"/>
  <c r="G1219" s="1"/>
  <c r="D1220"/>
  <c r="E1220" l="1"/>
  <c r="G1220" s="1"/>
  <c r="D1221"/>
  <c r="E1220" i="16"/>
  <c r="D1221"/>
  <c r="E1221" i="17" l="1"/>
  <c r="G1221" s="1"/>
  <c r="D1222"/>
  <c r="D1222" i="16"/>
  <c r="E1221"/>
  <c r="E1222" i="17" l="1"/>
  <c r="G1222" s="1"/>
  <c r="D1223"/>
  <c r="D1223" i="16"/>
  <c r="E1222"/>
  <c r="E1223" i="17" l="1"/>
  <c r="G1223" s="1"/>
  <c r="D1224"/>
  <c r="E1223" i="16"/>
  <c r="D1224"/>
  <c r="E1224" i="17" l="1"/>
  <c r="G1224" s="1"/>
  <c r="D1225"/>
  <c r="D1225" i="16"/>
  <c r="E1224"/>
  <c r="E1225" i="17" l="1"/>
  <c r="G1225" s="1"/>
  <c r="D1226"/>
  <c r="D1226" i="16"/>
  <c r="E1225"/>
  <c r="E1226" i="17" l="1"/>
  <c r="G1226" s="1"/>
  <c r="D1227"/>
  <c r="E1226" i="16"/>
  <c r="D1227"/>
  <c r="E1227" i="17" l="1"/>
  <c r="G1227" s="1"/>
  <c r="D1228"/>
  <c r="E1227" i="16"/>
  <c r="D1228"/>
  <c r="E1228" i="17" l="1"/>
  <c r="G1228" s="1"/>
  <c r="D1229"/>
  <c r="E1228" i="16"/>
  <c r="D1229"/>
  <c r="E1229" i="17" l="1"/>
  <c r="G1229" s="1"/>
  <c r="D1230"/>
  <c r="D1230" i="16"/>
  <c r="E1229"/>
  <c r="E1230" i="17" l="1"/>
  <c r="G1230" s="1"/>
  <c r="D1231"/>
  <c r="D1231" i="16"/>
  <c r="E1230"/>
  <c r="E1231" i="17" l="1"/>
  <c r="G1231" s="1"/>
  <c r="D1232"/>
  <c r="E1231" i="16"/>
  <c r="D1232"/>
  <c r="E1232" i="17" l="1"/>
  <c r="G1232" s="1"/>
  <c r="D1233"/>
  <c r="D1233" i="16"/>
  <c r="E1232"/>
  <c r="E1233" i="17" l="1"/>
  <c r="G1233" s="1"/>
  <c r="D1234"/>
  <c r="D1234" i="16"/>
  <c r="E1233"/>
  <c r="E1234" i="17" l="1"/>
  <c r="G1234" s="1"/>
  <c r="D1235"/>
  <c r="E1234" i="16"/>
  <c r="D1235"/>
  <c r="E1235" i="17" l="1"/>
  <c r="G1235" s="1"/>
  <c r="D1236"/>
  <c r="E1235" i="16"/>
  <c r="D1236"/>
  <c r="E1236" i="17" l="1"/>
  <c r="G1236" s="1"/>
  <c r="D1237"/>
  <c r="E1236" i="16"/>
  <c r="D1237"/>
  <c r="E1237" i="17" l="1"/>
  <c r="G1237" s="1"/>
  <c r="D1238"/>
  <c r="D1238" i="16"/>
  <c r="E1237"/>
  <c r="D1239" l="1"/>
  <c r="E1238"/>
  <c r="E1238" i="17"/>
  <c r="G1238" s="1"/>
  <c r="D1239"/>
  <c r="E1239" i="16" l="1"/>
  <c r="D1240"/>
  <c r="E1239" i="17"/>
  <c r="G1239" s="1"/>
  <c r="D1240"/>
  <c r="D1241" i="16" l="1"/>
  <c r="E1240"/>
  <c r="E1240" i="17"/>
  <c r="G1240" s="1"/>
  <c r="D1241"/>
  <c r="D1242" i="16" l="1"/>
  <c r="E1241"/>
  <c r="E1241" i="17"/>
  <c r="G1241" s="1"/>
  <c r="D1242"/>
  <c r="E1242" i="16" l="1"/>
  <c r="D1243"/>
  <c r="E1242" i="17"/>
  <c r="G1242" s="1"/>
  <c r="D1243"/>
  <c r="E1243" i="16" l="1"/>
  <c r="D1244"/>
  <c r="E1243" i="17"/>
  <c r="G1243" s="1"/>
  <c r="D1244"/>
  <c r="E1244" i="16" l="1"/>
  <c r="D1245"/>
  <c r="E1244" i="17"/>
  <c r="G1244" s="1"/>
  <c r="D1245"/>
  <c r="D1246" i="16" l="1"/>
  <c r="E1245"/>
  <c r="E1245" i="17"/>
  <c r="G1245" s="1"/>
  <c r="D1246"/>
  <c r="E1246" l="1"/>
  <c r="G1246" s="1"/>
  <c r="D1247"/>
  <c r="D1247" i="16"/>
  <c r="E1246"/>
  <c r="E1247" l="1"/>
  <c r="D1248"/>
  <c r="E1247" i="17"/>
  <c r="G1247" s="1"/>
  <c r="D1248"/>
  <c r="D1249" i="16" l="1"/>
  <c r="E1248"/>
  <c r="E1248" i="17"/>
  <c r="G1248" s="1"/>
  <c r="D1249"/>
  <c r="D1250" i="16" l="1"/>
  <c r="E1249"/>
  <c r="E1249" i="17"/>
  <c r="G1249" s="1"/>
  <c r="D1250"/>
  <c r="E1250" i="16" l="1"/>
  <c r="D1251"/>
  <c r="E1250" i="17"/>
  <c r="G1250" s="1"/>
  <c r="D1251"/>
  <c r="E1251" i="16" l="1"/>
  <c r="D1252"/>
  <c r="E1251" i="17"/>
  <c r="G1251" s="1"/>
  <c r="D1252"/>
  <c r="E1252" i="16" l="1"/>
  <c r="D1253"/>
  <c r="E1252" i="17"/>
  <c r="G1252" s="1"/>
  <c r="D1253"/>
  <c r="D1254" i="16" l="1"/>
  <c r="E1253"/>
  <c r="E1253" i="17"/>
  <c r="G1253" s="1"/>
  <c r="D1254"/>
  <c r="D1255" i="16" l="1"/>
  <c r="E1254"/>
  <c r="E1254" i="17"/>
  <c r="G1254" s="1"/>
  <c r="D1255"/>
  <c r="E1255" i="16" l="1"/>
  <c r="D1256"/>
  <c r="E1255" i="17"/>
  <c r="G1255" s="1"/>
  <c r="D1256"/>
  <c r="D1257" i="16" l="1"/>
  <c r="E1256"/>
  <c r="E1256" i="17"/>
  <c r="G1256" s="1"/>
  <c r="D1257"/>
  <c r="D1258" i="16" l="1"/>
  <c r="E1257"/>
  <c r="E1257" i="17"/>
  <c r="G1257" s="1"/>
  <c r="D1258"/>
  <c r="E1258" i="16" l="1"/>
  <c r="D1259"/>
  <c r="E1259" s="1"/>
  <c r="E1258" i="17"/>
  <c r="G1258" s="1"/>
  <c r="D1259"/>
  <c r="E1259" s="1"/>
  <c r="G1259" s="1"/>
  <c r="M5" l="1"/>
  <c r="M6"/>
  <c r="M3"/>
  <c r="M4"/>
</calcChain>
</file>

<file path=xl/sharedStrings.xml><?xml version="1.0" encoding="utf-8"?>
<sst xmlns="http://schemas.openxmlformats.org/spreadsheetml/2006/main" count="84" uniqueCount="34">
  <si>
    <t>Date</t>
  </si>
  <si>
    <t>Close</t>
  </si>
  <si>
    <t>Return</t>
  </si>
  <si>
    <t>Mean</t>
  </si>
  <si>
    <t>Standard Deviation</t>
  </si>
  <si>
    <t>Kurtosis</t>
  </si>
  <si>
    <t>Skewness</t>
  </si>
  <si>
    <t>bin</t>
  </si>
  <si>
    <t>Standardized Return</t>
  </si>
  <si>
    <t>5-day Return</t>
  </si>
  <si>
    <t>10-day Return</t>
  </si>
  <si>
    <t>15-day Return</t>
  </si>
  <si>
    <t>1-day Return</t>
  </si>
  <si>
    <t>Lag</t>
  </si>
  <si>
    <t>Correlation</t>
  </si>
  <si>
    <t>Standardized</t>
  </si>
  <si>
    <t xml:space="preserve">VS. </t>
  </si>
  <si>
    <t>St. Deviation</t>
  </si>
  <si>
    <t>Normal</t>
  </si>
  <si>
    <t>Frequency</t>
  </si>
  <si>
    <t>Plots of Returns and Closing Prices</t>
  </si>
  <si>
    <t>Raw Data</t>
  </si>
  <si>
    <t>Frequency Distribution</t>
  </si>
  <si>
    <t>Calculating Standardized Returns</t>
  </si>
  <si>
    <t>Moments of Raw and Standardized Returns</t>
  </si>
  <si>
    <t>Returns Across Horizons</t>
  </si>
  <si>
    <t>Calculating Autocorrelations of Raw Returns</t>
  </si>
  <si>
    <t>Calculating Autocorrelations of Squared Returns</t>
  </si>
  <si>
    <t>Calculating Exponentially Smoothed Variances</t>
  </si>
  <si>
    <t>Raw</t>
  </si>
  <si>
    <t>Squared Return</t>
  </si>
  <si>
    <t>Conditional Variance</t>
  </si>
  <si>
    <t>Conditional St. Deviation</t>
  </si>
  <si>
    <t>Return less Mean</t>
  </si>
</sst>
</file>

<file path=xl/styles.xml><?xml version="1.0" encoding="utf-8"?>
<styleSheet xmlns="http://schemas.openxmlformats.org/spreadsheetml/2006/main">
  <numFmts count="5">
    <numFmt numFmtId="170" formatCode="_(&quot;$&quot;* #,##0.00_);_(&quot;$&quot;* \(#,##0.00\);_(&quot;$&quot;* &quot;-&quot;??_);_(@_)"/>
    <numFmt numFmtId="173" formatCode="0.0000"/>
    <numFmt numFmtId="174" formatCode="0.0000%"/>
    <numFmt numFmtId="177" formatCode="0.000"/>
    <numFmt numFmtId="183" formatCode="0.000000"/>
  </numFmts>
  <fonts count="8">
    <font>
      <sz val="10"/>
      <name val="Arial"/>
    </font>
    <font>
      <sz val="10"/>
      <name val="Arial"/>
      <family val="2"/>
    </font>
    <font>
      <b/>
      <sz val="10"/>
      <name val="Arial"/>
      <family val="2"/>
    </font>
    <font>
      <b/>
      <sz val="10"/>
      <color indexed="10"/>
      <name val="Arial"/>
      <family val="2"/>
    </font>
    <font>
      <b/>
      <sz val="10"/>
      <color indexed="63"/>
      <name val="Arial"/>
      <family val="2"/>
    </font>
    <font>
      <sz val="10"/>
      <name val="Arial"/>
      <family val="2"/>
    </font>
    <font>
      <sz val="10"/>
      <color indexed="63"/>
      <name val="Arial"/>
      <family val="2"/>
    </font>
    <font>
      <sz val="10"/>
      <name val="Arial"/>
      <family val="2"/>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170" fontId="1" fillId="0" borderId="0" applyFont="0" applyFill="0" applyBorder="0" applyAlignment="0" applyProtection="0"/>
  </cellStyleXfs>
  <cellXfs count="111">
    <xf numFmtId="0" fontId="0" fillId="0" borderId="0" xfId="0"/>
    <xf numFmtId="0" fontId="2" fillId="0" borderId="0" xfId="0" applyFont="1" applyAlignment="1">
      <alignment horizontal="center"/>
    </xf>
    <xf numFmtId="173" fontId="3" fillId="0" borderId="0" xfId="0" applyNumberFormat="1" applyFont="1" applyBorder="1"/>
    <xf numFmtId="173" fontId="0" fillId="0" borderId="0" xfId="0" applyNumberFormat="1"/>
    <xf numFmtId="170" fontId="0" fillId="0" borderId="0" xfId="1" applyFont="1"/>
    <xf numFmtId="0" fontId="0" fillId="0" borderId="0" xfId="0" applyBorder="1"/>
    <xf numFmtId="0" fontId="0" fillId="0" borderId="1" xfId="0" applyBorder="1"/>
    <xf numFmtId="0" fontId="0" fillId="0" borderId="2" xfId="0" applyBorder="1"/>
    <xf numFmtId="0" fontId="2" fillId="0" borderId="3" xfId="0" applyFont="1" applyBorder="1" applyAlignment="1">
      <alignment horizontal="center"/>
    </xf>
    <xf numFmtId="10" fontId="2" fillId="0" borderId="4" xfId="0" applyNumberFormat="1" applyFont="1" applyBorder="1" applyAlignment="1">
      <alignment horizontal="center"/>
    </xf>
    <xf numFmtId="10" fontId="0" fillId="0" borderId="2" xfId="0" applyNumberFormat="1" applyBorder="1"/>
    <xf numFmtId="10" fontId="0" fillId="0" borderId="1" xfId="0" applyNumberFormat="1" applyBorder="1"/>
    <xf numFmtId="10" fontId="0" fillId="0" borderId="0" xfId="0" applyNumberFormat="1"/>
    <xf numFmtId="0" fontId="5" fillId="0" borderId="0" xfId="0" applyFont="1" applyBorder="1" applyAlignment="1">
      <alignment horizontal="center"/>
    </xf>
    <xf numFmtId="0" fontId="4" fillId="0" borderId="5" xfId="0" applyFont="1" applyBorder="1" applyAlignment="1">
      <alignment horizontal="center"/>
    </xf>
    <xf numFmtId="10" fontId="2" fillId="0" borderId="0" xfId="0" applyNumberFormat="1" applyFont="1" applyAlignment="1">
      <alignment horizontal="center"/>
    </xf>
    <xf numFmtId="10" fontId="2" fillId="0" borderId="3" xfId="0" applyNumberFormat="1" applyFont="1" applyBorder="1" applyAlignment="1">
      <alignment horizontal="center"/>
    </xf>
    <xf numFmtId="0" fontId="2" fillId="0" borderId="1" xfId="0" applyFont="1" applyBorder="1"/>
    <xf numFmtId="173" fontId="2" fillId="0" borderId="4" xfId="0" applyNumberFormat="1" applyFont="1" applyBorder="1" applyAlignment="1">
      <alignment horizontal="center" wrapText="1" shrinkToFit="1"/>
    </xf>
    <xf numFmtId="173" fontId="0" fillId="0" borderId="2" xfId="0" applyNumberFormat="1" applyBorder="1"/>
    <xf numFmtId="173" fontId="0" fillId="0" borderId="1" xfId="0" applyNumberFormat="1" applyBorder="1"/>
    <xf numFmtId="0" fontId="2" fillId="0" borderId="2" xfId="0" applyFont="1" applyBorder="1"/>
    <xf numFmtId="0" fontId="2" fillId="0" borderId="6" xfId="0" applyFont="1" applyBorder="1" applyAlignment="1">
      <alignment horizontal="center"/>
    </xf>
    <xf numFmtId="177" fontId="0" fillId="0" borderId="1" xfId="0" applyNumberFormat="1" applyBorder="1"/>
    <xf numFmtId="4" fontId="0" fillId="0" borderId="1" xfId="0" applyNumberFormat="1" applyBorder="1"/>
    <xf numFmtId="10" fontId="2" fillId="0" borderId="3" xfId="0" applyNumberFormat="1" applyFont="1" applyBorder="1" applyAlignment="1">
      <alignment horizontal="center" wrapText="1"/>
    </xf>
    <xf numFmtId="0" fontId="2" fillId="0" borderId="0" xfId="0" applyFont="1"/>
    <xf numFmtId="10" fontId="2" fillId="0" borderId="1" xfId="0" applyNumberFormat="1" applyFont="1" applyBorder="1"/>
    <xf numFmtId="10" fontId="2" fillId="0" borderId="2" xfId="0" applyNumberFormat="1" applyFont="1" applyBorder="1"/>
    <xf numFmtId="10" fontId="0" fillId="0" borderId="0" xfId="0" applyNumberFormat="1" applyBorder="1"/>
    <xf numFmtId="2" fontId="2" fillId="0" borderId="3" xfId="0" applyNumberFormat="1" applyFont="1" applyBorder="1" applyAlignment="1">
      <alignment horizontal="center"/>
    </xf>
    <xf numFmtId="2" fontId="0" fillId="0" borderId="1" xfId="0" applyNumberFormat="1" applyBorder="1"/>
    <xf numFmtId="2" fontId="0" fillId="0" borderId="0" xfId="0" applyNumberFormat="1"/>
    <xf numFmtId="15" fontId="2" fillId="0" borderId="5" xfId="0" applyNumberFormat="1" applyFont="1" applyBorder="1" applyAlignment="1">
      <alignment horizontal="center"/>
    </xf>
    <xf numFmtId="15" fontId="0" fillId="0" borderId="1" xfId="0" applyNumberFormat="1" applyBorder="1"/>
    <xf numFmtId="15" fontId="0" fillId="0" borderId="0" xfId="0" applyNumberFormat="1"/>
    <xf numFmtId="0" fontId="0" fillId="0" borderId="0" xfId="0" applyNumberFormat="1" applyBorder="1"/>
    <xf numFmtId="0" fontId="0" fillId="0" borderId="0" xfId="0" applyNumberFormat="1" applyBorder="1" applyProtection="1">
      <protection locked="0"/>
    </xf>
    <xf numFmtId="0" fontId="2" fillId="0" borderId="0" xfId="0" applyNumberFormat="1" applyFont="1" applyBorder="1" applyAlignment="1">
      <alignment horizontal="center"/>
    </xf>
    <xf numFmtId="0" fontId="0" fillId="0" borderId="0" xfId="0" applyNumberFormat="1"/>
    <xf numFmtId="0" fontId="0" fillId="0" borderId="0" xfId="0" applyNumberFormat="1" applyBorder="1" applyAlignment="1"/>
    <xf numFmtId="0" fontId="2" fillId="0" borderId="7" xfId="0" applyNumberFormat="1" applyFont="1" applyBorder="1"/>
    <xf numFmtId="0" fontId="2" fillId="0" borderId="8" xfId="0" applyNumberFormat="1" applyFont="1" applyBorder="1"/>
    <xf numFmtId="183" fontId="0" fillId="0" borderId="0" xfId="0" applyNumberFormat="1"/>
    <xf numFmtId="183" fontId="0" fillId="0" borderId="1" xfId="0" applyNumberFormat="1" applyBorder="1"/>
    <xf numFmtId="15" fontId="2" fillId="0" borderId="9" xfId="0" applyNumberFormat="1" applyFont="1" applyBorder="1" applyAlignment="1">
      <alignment horizontal="center"/>
    </xf>
    <xf numFmtId="2" fontId="2" fillId="0" borderId="5" xfId="0" applyNumberFormat="1" applyFont="1" applyBorder="1" applyAlignment="1">
      <alignment horizontal="center"/>
    </xf>
    <xf numFmtId="0" fontId="2" fillId="0" borderId="10" xfId="0" applyFont="1" applyFill="1" applyBorder="1" applyAlignment="1">
      <alignment horizontal="center" wrapText="1"/>
    </xf>
    <xf numFmtId="173" fontId="2" fillId="0" borderId="11" xfId="0" applyNumberFormat="1" applyFont="1" applyBorder="1" applyAlignment="1">
      <alignment horizontal="center"/>
    </xf>
    <xf numFmtId="0" fontId="2" fillId="0" borderId="0" xfId="0" applyFont="1" applyAlignment="1">
      <alignment horizontal="left"/>
    </xf>
    <xf numFmtId="0" fontId="0" fillId="0" borderId="0" xfId="0" applyAlignment="1">
      <alignment horizontal="center"/>
    </xf>
    <xf numFmtId="0" fontId="0" fillId="0" borderId="0" xfId="0" applyAlignment="1">
      <alignment vertical="center"/>
    </xf>
    <xf numFmtId="0" fontId="0" fillId="0" borderId="0" xfId="0" applyNumberFormat="1" applyAlignment="1">
      <alignment vertical="center"/>
    </xf>
    <xf numFmtId="0" fontId="5" fillId="0" borderId="0" xfId="0" applyFont="1" applyBorder="1" applyAlignment="1">
      <alignment vertical="center"/>
    </xf>
    <xf numFmtId="10" fontId="2" fillId="0" borderId="0" xfId="0" applyNumberFormat="1" applyFont="1" applyAlignment="1">
      <alignment vertical="center"/>
    </xf>
    <xf numFmtId="0" fontId="2" fillId="0" borderId="0" xfId="0" applyFont="1" applyAlignment="1">
      <alignment vertical="center"/>
    </xf>
    <xf numFmtId="0" fontId="0" fillId="0" borderId="12" xfId="0" applyBorder="1" applyAlignment="1"/>
    <xf numFmtId="0" fontId="5" fillId="0" borderId="0" xfId="0" applyFont="1" applyBorder="1" applyAlignment="1">
      <alignment horizontal="center" vertical="center" wrapText="1"/>
    </xf>
    <xf numFmtId="0" fontId="0" fillId="0" borderId="0" xfId="0" applyBorder="1" applyAlignment="1"/>
    <xf numFmtId="173" fontId="6" fillId="0" borderId="2" xfId="0" applyNumberFormat="1" applyFont="1" applyBorder="1"/>
    <xf numFmtId="173" fontId="6" fillId="0" borderId="13" xfId="0" applyNumberFormat="1" applyFont="1" applyBorder="1"/>
    <xf numFmtId="173" fontId="5" fillId="0" borderId="0" xfId="0" applyNumberFormat="1" applyFont="1"/>
    <xf numFmtId="10" fontId="5" fillId="0" borderId="0" xfId="0" applyNumberFormat="1" applyFont="1"/>
    <xf numFmtId="173" fontId="5" fillId="0" borderId="1" xfId="0" applyNumberFormat="1" applyFont="1" applyBorder="1"/>
    <xf numFmtId="0" fontId="6" fillId="0" borderId="0" xfId="0" applyFont="1" applyAlignment="1">
      <alignment horizontal="right"/>
    </xf>
    <xf numFmtId="173" fontId="6" fillId="0" borderId="0" xfId="0" applyNumberFormat="1" applyFont="1" applyAlignment="1">
      <alignment horizontal="right"/>
    </xf>
    <xf numFmtId="0" fontId="6" fillId="0" borderId="2" xfId="0" applyFont="1" applyBorder="1" applyAlignment="1">
      <alignment horizontal="right"/>
    </xf>
    <xf numFmtId="173" fontId="6" fillId="0" borderId="2" xfId="0" applyNumberFormat="1" applyFont="1" applyBorder="1" applyAlignment="1">
      <alignment horizontal="right"/>
    </xf>
    <xf numFmtId="0" fontId="6" fillId="0" borderId="1" xfId="0" applyFont="1" applyBorder="1" applyAlignment="1">
      <alignment horizontal="right"/>
    </xf>
    <xf numFmtId="0" fontId="2" fillId="0" borderId="0" xfId="0" applyFont="1" applyBorder="1" applyAlignment="1">
      <alignment horizontal="center"/>
    </xf>
    <xf numFmtId="173" fontId="4" fillId="0" borderId="14" xfId="0" applyNumberFormat="1" applyFont="1" applyBorder="1" applyAlignment="1">
      <alignment horizontal="center"/>
    </xf>
    <xf numFmtId="173" fontId="6" fillId="0" borderId="1" xfId="0" applyNumberFormat="1" applyFont="1" applyBorder="1" applyAlignment="1">
      <alignment horizontal="right"/>
    </xf>
    <xf numFmtId="0" fontId="5" fillId="0" borderId="2" xfId="0" applyFont="1" applyBorder="1" applyAlignment="1">
      <alignment horizontal="right"/>
    </xf>
    <xf numFmtId="0" fontId="5" fillId="0" borderId="1" xfId="0" applyFont="1" applyBorder="1" applyAlignment="1">
      <alignment horizontal="right"/>
    </xf>
    <xf numFmtId="0" fontId="5" fillId="0" borderId="0" xfId="0" applyFont="1" applyAlignment="1">
      <alignment horizontal="right"/>
    </xf>
    <xf numFmtId="10" fontId="5" fillId="0" borderId="0" xfId="0" applyNumberFormat="1" applyFont="1" applyAlignment="1">
      <alignment horizontal="right"/>
    </xf>
    <xf numFmtId="183" fontId="7" fillId="0" borderId="1" xfId="0" applyNumberFormat="1" applyFont="1" applyBorder="1"/>
    <xf numFmtId="183" fontId="7" fillId="0" borderId="0" xfId="0" applyNumberFormat="1" applyFont="1"/>
    <xf numFmtId="173" fontId="5" fillId="0" borderId="15" xfId="0" applyNumberFormat="1" applyFont="1" applyBorder="1"/>
    <xf numFmtId="173" fontId="5" fillId="0" borderId="16" xfId="0" applyNumberFormat="1" applyFont="1" applyBorder="1"/>
    <xf numFmtId="183" fontId="2" fillId="0" borderId="17" xfId="0" applyNumberFormat="1" applyFont="1" applyBorder="1" applyAlignment="1">
      <alignment horizontal="center" wrapText="1"/>
    </xf>
    <xf numFmtId="183" fontId="2" fillId="0" borderId="4" xfId="0" applyNumberFormat="1" applyFont="1" applyBorder="1" applyAlignment="1">
      <alignment horizontal="center" wrapText="1"/>
    </xf>
    <xf numFmtId="10" fontId="2" fillId="0" borderId="4" xfId="0" applyNumberFormat="1" applyFont="1" applyBorder="1" applyAlignment="1">
      <alignment horizontal="center" wrapText="1"/>
    </xf>
    <xf numFmtId="0" fontId="0" fillId="0" borderId="0" xfId="0" applyBorder="1" applyAlignment="1">
      <alignment horizontal="center" vertical="center"/>
    </xf>
    <xf numFmtId="15" fontId="2" fillId="0" borderId="5"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18" xfId="0" applyNumberFormat="1" applyFont="1" applyBorder="1" applyAlignment="1">
      <alignment vertical="center" wrapText="1"/>
    </xf>
    <xf numFmtId="174" fontId="5" fillId="0" borderId="19" xfId="0" applyNumberFormat="1" applyFont="1" applyBorder="1" applyAlignment="1">
      <alignment vertical="center" wrapText="1"/>
    </xf>
    <xf numFmtId="0" fontId="0" fillId="0" borderId="0" xfId="0" applyNumberFormat="1" applyAlignment="1">
      <alignment vertical="center" wrapText="1"/>
    </xf>
    <xf numFmtId="10" fontId="2" fillId="0" borderId="5" xfId="0" applyNumberFormat="1" applyFont="1" applyBorder="1" applyAlignment="1">
      <alignment horizontal="center" vertical="center" wrapText="1"/>
    </xf>
    <xf numFmtId="1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10" fontId="2" fillId="0" borderId="20" xfId="0" applyNumberFormat="1" applyFont="1" applyBorder="1" applyAlignment="1">
      <alignment horizontal="center" vertical="center" wrapText="1"/>
    </xf>
    <xf numFmtId="10" fontId="0" fillId="0" borderId="21" xfId="0" applyNumberFormat="1" applyBorder="1"/>
    <xf numFmtId="10" fontId="2" fillId="0" borderId="22" xfId="0" applyNumberFormat="1" applyFont="1" applyBorder="1" applyAlignment="1">
      <alignment horizontal="center" vertical="center" wrapText="1"/>
    </xf>
    <xf numFmtId="10" fontId="2" fillId="0" borderId="14" xfId="0" applyNumberFormat="1" applyFont="1" applyBorder="1" applyAlignment="1">
      <alignment horizontal="center" vertical="center" wrapText="1"/>
    </xf>
    <xf numFmtId="15" fontId="2" fillId="0" borderId="23" xfId="0" applyNumberFormat="1" applyFont="1" applyBorder="1" applyAlignment="1">
      <alignment horizontal="center" vertical="center"/>
    </xf>
    <xf numFmtId="0" fontId="2" fillId="0" borderId="23" xfId="0" applyFont="1" applyBorder="1" applyAlignment="1">
      <alignment horizontal="center" vertical="center"/>
    </xf>
    <xf numFmtId="0" fontId="2" fillId="0" borderId="0" xfId="0" applyFont="1" applyAlignment="1">
      <alignment horizontal="center" vertical="center"/>
    </xf>
    <xf numFmtId="10" fontId="2" fillId="0" borderId="6" xfId="0" applyNumberFormat="1" applyFont="1" applyBorder="1" applyAlignment="1">
      <alignment horizontal="center" vertical="center"/>
    </xf>
    <xf numFmtId="15" fontId="2" fillId="0" borderId="6" xfId="0" applyNumberFormat="1" applyFont="1"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0" fillId="0" borderId="23" xfId="0" applyBorder="1" applyAlignment="1">
      <alignment horizontal="center"/>
    </xf>
    <xf numFmtId="0" fontId="2" fillId="0" borderId="24" xfId="0" applyFont="1" applyBorder="1" applyAlignment="1">
      <alignment horizontal="center"/>
    </xf>
    <xf numFmtId="0" fontId="0" fillId="0" borderId="6" xfId="0" applyBorder="1" applyAlignment="1"/>
    <xf numFmtId="0" fontId="2" fillId="0" borderId="6" xfId="0" applyFont="1" applyBorder="1" applyAlignment="1">
      <alignment horizontal="center"/>
    </xf>
    <xf numFmtId="0" fontId="0" fillId="0" borderId="17" xfId="0" applyBorder="1" applyAlignment="1"/>
    <xf numFmtId="10" fontId="2" fillId="0" borderId="5" xfId="0" applyNumberFormat="1" applyFont="1" applyBorder="1" applyAlignment="1">
      <alignment horizontal="center" wrapText="1"/>
    </xf>
    <xf numFmtId="10" fontId="2" fillId="0" borderId="3" xfId="0" applyNumberFormat="1" applyFont="1" applyBorder="1" applyAlignment="1">
      <alignment horizontal="center" wrapText="1"/>
    </xf>
  </cellXfs>
  <cellStyles count="2">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9.4991524637583383E-2"/>
          <c:y val="6.5972445924363618E-2"/>
          <c:w val="0.85146948447870197"/>
          <c:h val="0.69097456520780842"/>
        </c:manualLayout>
      </c:layout>
      <c:lineChart>
        <c:grouping val="standard"/>
        <c:ser>
          <c:idx val="0"/>
          <c:order val="0"/>
          <c:tx>
            <c:strRef>
              <c:f>'Questions 1'!$C$2</c:f>
              <c:strCache>
                <c:ptCount val="1"/>
                <c:pt idx="0">
                  <c:v>Return</c:v>
                </c:pt>
              </c:strCache>
            </c:strRef>
          </c:tx>
          <c:spPr>
            <a:ln w="12700">
              <a:solidFill>
                <a:srgbClr val="000080"/>
              </a:solidFill>
              <a:prstDash val="solid"/>
            </a:ln>
          </c:spPr>
          <c:marker>
            <c:symbol val="none"/>
          </c:marker>
          <c:cat>
            <c:numRef>
              <c:f>'Questions 1'!$A$3:$A$1259</c:f>
              <c:numCache>
                <c:formatCode>dd\-mmm\-yy</c:formatCode>
                <c:ptCount val="1257"/>
                <c:pt idx="0">
                  <c:v>35432</c:v>
                </c:pt>
                <c:pt idx="1">
                  <c:v>35433</c:v>
                </c:pt>
                <c:pt idx="2">
                  <c:v>35436</c:v>
                </c:pt>
                <c:pt idx="3">
                  <c:v>35437</c:v>
                </c:pt>
                <c:pt idx="4">
                  <c:v>35438</c:v>
                </c:pt>
                <c:pt idx="5">
                  <c:v>35439</c:v>
                </c:pt>
                <c:pt idx="6">
                  <c:v>35440</c:v>
                </c:pt>
                <c:pt idx="7">
                  <c:v>35443</c:v>
                </c:pt>
                <c:pt idx="8">
                  <c:v>35444</c:v>
                </c:pt>
                <c:pt idx="9">
                  <c:v>35445</c:v>
                </c:pt>
                <c:pt idx="10">
                  <c:v>35446</c:v>
                </c:pt>
                <c:pt idx="11">
                  <c:v>35447</c:v>
                </c:pt>
                <c:pt idx="12">
                  <c:v>35450</c:v>
                </c:pt>
                <c:pt idx="13">
                  <c:v>35451</c:v>
                </c:pt>
                <c:pt idx="14">
                  <c:v>35452</c:v>
                </c:pt>
                <c:pt idx="15">
                  <c:v>35453</c:v>
                </c:pt>
                <c:pt idx="16">
                  <c:v>35454</c:v>
                </c:pt>
                <c:pt idx="17">
                  <c:v>35457</c:v>
                </c:pt>
                <c:pt idx="18">
                  <c:v>35458</c:v>
                </c:pt>
                <c:pt idx="19">
                  <c:v>35459</c:v>
                </c:pt>
                <c:pt idx="20">
                  <c:v>35460</c:v>
                </c:pt>
                <c:pt idx="21">
                  <c:v>35461</c:v>
                </c:pt>
                <c:pt idx="22">
                  <c:v>35464</c:v>
                </c:pt>
                <c:pt idx="23">
                  <c:v>35465</c:v>
                </c:pt>
                <c:pt idx="24">
                  <c:v>35466</c:v>
                </c:pt>
                <c:pt idx="25">
                  <c:v>35467</c:v>
                </c:pt>
                <c:pt idx="26">
                  <c:v>35468</c:v>
                </c:pt>
                <c:pt idx="27">
                  <c:v>35471</c:v>
                </c:pt>
                <c:pt idx="28">
                  <c:v>35472</c:v>
                </c:pt>
                <c:pt idx="29">
                  <c:v>35473</c:v>
                </c:pt>
                <c:pt idx="30">
                  <c:v>35474</c:v>
                </c:pt>
                <c:pt idx="31">
                  <c:v>35475</c:v>
                </c:pt>
                <c:pt idx="32">
                  <c:v>35479</c:v>
                </c:pt>
                <c:pt idx="33">
                  <c:v>35480</c:v>
                </c:pt>
                <c:pt idx="34">
                  <c:v>35481</c:v>
                </c:pt>
                <c:pt idx="35">
                  <c:v>35482</c:v>
                </c:pt>
                <c:pt idx="36">
                  <c:v>35485</c:v>
                </c:pt>
                <c:pt idx="37">
                  <c:v>35486</c:v>
                </c:pt>
                <c:pt idx="38">
                  <c:v>35487</c:v>
                </c:pt>
                <c:pt idx="39">
                  <c:v>35488</c:v>
                </c:pt>
                <c:pt idx="40">
                  <c:v>35489</c:v>
                </c:pt>
                <c:pt idx="41">
                  <c:v>35492</c:v>
                </c:pt>
                <c:pt idx="42">
                  <c:v>35493</c:v>
                </c:pt>
                <c:pt idx="43">
                  <c:v>35494</c:v>
                </c:pt>
                <c:pt idx="44">
                  <c:v>35495</c:v>
                </c:pt>
                <c:pt idx="45">
                  <c:v>35496</c:v>
                </c:pt>
                <c:pt idx="46">
                  <c:v>35499</c:v>
                </c:pt>
                <c:pt idx="47">
                  <c:v>35500</c:v>
                </c:pt>
                <c:pt idx="48">
                  <c:v>35501</c:v>
                </c:pt>
                <c:pt idx="49">
                  <c:v>35502</c:v>
                </c:pt>
                <c:pt idx="50">
                  <c:v>35503</c:v>
                </c:pt>
                <c:pt idx="51">
                  <c:v>35506</c:v>
                </c:pt>
                <c:pt idx="52">
                  <c:v>35507</c:v>
                </c:pt>
                <c:pt idx="53">
                  <c:v>35508</c:v>
                </c:pt>
                <c:pt idx="54">
                  <c:v>35509</c:v>
                </c:pt>
                <c:pt idx="55">
                  <c:v>35510</c:v>
                </c:pt>
                <c:pt idx="56">
                  <c:v>35513</c:v>
                </c:pt>
                <c:pt idx="57">
                  <c:v>35514</c:v>
                </c:pt>
                <c:pt idx="58">
                  <c:v>35515</c:v>
                </c:pt>
                <c:pt idx="59">
                  <c:v>35516</c:v>
                </c:pt>
                <c:pt idx="60">
                  <c:v>35520</c:v>
                </c:pt>
                <c:pt idx="61">
                  <c:v>35521</c:v>
                </c:pt>
                <c:pt idx="62">
                  <c:v>35522</c:v>
                </c:pt>
                <c:pt idx="63">
                  <c:v>35523</c:v>
                </c:pt>
                <c:pt idx="64">
                  <c:v>35524</c:v>
                </c:pt>
                <c:pt idx="65">
                  <c:v>35527</c:v>
                </c:pt>
                <c:pt idx="66">
                  <c:v>35528</c:v>
                </c:pt>
                <c:pt idx="67">
                  <c:v>35529</c:v>
                </c:pt>
                <c:pt idx="68">
                  <c:v>35530</c:v>
                </c:pt>
                <c:pt idx="69">
                  <c:v>35531</c:v>
                </c:pt>
                <c:pt idx="70">
                  <c:v>35534</c:v>
                </c:pt>
                <c:pt idx="71">
                  <c:v>35535</c:v>
                </c:pt>
                <c:pt idx="72">
                  <c:v>35536</c:v>
                </c:pt>
                <c:pt idx="73">
                  <c:v>35537</c:v>
                </c:pt>
                <c:pt idx="74">
                  <c:v>35538</c:v>
                </c:pt>
                <c:pt idx="75">
                  <c:v>35541</c:v>
                </c:pt>
                <c:pt idx="76">
                  <c:v>35542</c:v>
                </c:pt>
                <c:pt idx="77">
                  <c:v>35543</c:v>
                </c:pt>
                <c:pt idx="78">
                  <c:v>35544</c:v>
                </c:pt>
                <c:pt idx="79">
                  <c:v>35545</c:v>
                </c:pt>
                <c:pt idx="80">
                  <c:v>35548</c:v>
                </c:pt>
                <c:pt idx="81">
                  <c:v>35549</c:v>
                </c:pt>
                <c:pt idx="82">
                  <c:v>35550</c:v>
                </c:pt>
                <c:pt idx="83">
                  <c:v>35551</c:v>
                </c:pt>
                <c:pt idx="84">
                  <c:v>35552</c:v>
                </c:pt>
                <c:pt idx="85">
                  <c:v>35555</c:v>
                </c:pt>
                <c:pt idx="86">
                  <c:v>35556</c:v>
                </c:pt>
                <c:pt idx="87">
                  <c:v>35557</c:v>
                </c:pt>
                <c:pt idx="88">
                  <c:v>35558</c:v>
                </c:pt>
                <c:pt idx="89">
                  <c:v>35559</c:v>
                </c:pt>
                <c:pt idx="90">
                  <c:v>35562</c:v>
                </c:pt>
                <c:pt idx="91">
                  <c:v>35563</c:v>
                </c:pt>
                <c:pt idx="92">
                  <c:v>35564</c:v>
                </c:pt>
                <c:pt idx="93">
                  <c:v>35565</c:v>
                </c:pt>
                <c:pt idx="94">
                  <c:v>35566</c:v>
                </c:pt>
                <c:pt idx="95">
                  <c:v>35569</c:v>
                </c:pt>
                <c:pt idx="96">
                  <c:v>35570</c:v>
                </c:pt>
                <c:pt idx="97">
                  <c:v>35571</c:v>
                </c:pt>
                <c:pt idx="98">
                  <c:v>35572</c:v>
                </c:pt>
                <c:pt idx="99">
                  <c:v>35573</c:v>
                </c:pt>
                <c:pt idx="100">
                  <c:v>35577</c:v>
                </c:pt>
                <c:pt idx="101">
                  <c:v>35578</c:v>
                </c:pt>
                <c:pt idx="102">
                  <c:v>35579</c:v>
                </c:pt>
                <c:pt idx="103">
                  <c:v>35580</c:v>
                </c:pt>
                <c:pt idx="104">
                  <c:v>35583</c:v>
                </c:pt>
                <c:pt idx="105">
                  <c:v>35584</c:v>
                </c:pt>
                <c:pt idx="106">
                  <c:v>35585</c:v>
                </c:pt>
                <c:pt idx="107">
                  <c:v>35586</c:v>
                </c:pt>
                <c:pt idx="108">
                  <c:v>35587</c:v>
                </c:pt>
                <c:pt idx="109">
                  <c:v>35590</c:v>
                </c:pt>
                <c:pt idx="110">
                  <c:v>35591</c:v>
                </c:pt>
                <c:pt idx="111">
                  <c:v>35592</c:v>
                </c:pt>
                <c:pt idx="112">
                  <c:v>35593</c:v>
                </c:pt>
                <c:pt idx="113">
                  <c:v>35594</c:v>
                </c:pt>
                <c:pt idx="114">
                  <c:v>35597</c:v>
                </c:pt>
                <c:pt idx="115">
                  <c:v>35598</c:v>
                </c:pt>
                <c:pt idx="116">
                  <c:v>35599</c:v>
                </c:pt>
                <c:pt idx="117">
                  <c:v>35600</c:v>
                </c:pt>
                <c:pt idx="118">
                  <c:v>35601</c:v>
                </c:pt>
                <c:pt idx="119">
                  <c:v>35604</c:v>
                </c:pt>
                <c:pt idx="120">
                  <c:v>35605</c:v>
                </c:pt>
                <c:pt idx="121">
                  <c:v>35606</c:v>
                </c:pt>
                <c:pt idx="122">
                  <c:v>35607</c:v>
                </c:pt>
                <c:pt idx="123">
                  <c:v>35608</c:v>
                </c:pt>
                <c:pt idx="124">
                  <c:v>35611</c:v>
                </c:pt>
                <c:pt idx="125">
                  <c:v>35612</c:v>
                </c:pt>
                <c:pt idx="126">
                  <c:v>35613</c:v>
                </c:pt>
                <c:pt idx="127">
                  <c:v>35614</c:v>
                </c:pt>
                <c:pt idx="128">
                  <c:v>35618</c:v>
                </c:pt>
                <c:pt idx="129">
                  <c:v>35619</c:v>
                </c:pt>
                <c:pt idx="130">
                  <c:v>35620</c:v>
                </c:pt>
                <c:pt idx="131">
                  <c:v>35621</c:v>
                </c:pt>
                <c:pt idx="132">
                  <c:v>35622</c:v>
                </c:pt>
                <c:pt idx="133">
                  <c:v>35625</c:v>
                </c:pt>
                <c:pt idx="134">
                  <c:v>35626</c:v>
                </c:pt>
                <c:pt idx="135">
                  <c:v>35627</c:v>
                </c:pt>
                <c:pt idx="136">
                  <c:v>35628</c:v>
                </c:pt>
                <c:pt idx="137">
                  <c:v>35629</c:v>
                </c:pt>
                <c:pt idx="138">
                  <c:v>35632</c:v>
                </c:pt>
                <c:pt idx="139">
                  <c:v>35633</c:v>
                </c:pt>
                <c:pt idx="140">
                  <c:v>35634</c:v>
                </c:pt>
                <c:pt idx="141">
                  <c:v>35635</c:v>
                </c:pt>
                <c:pt idx="142">
                  <c:v>35636</c:v>
                </c:pt>
                <c:pt idx="143">
                  <c:v>35639</c:v>
                </c:pt>
                <c:pt idx="144">
                  <c:v>35640</c:v>
                </c:pt>
                <c:pt idx="145">
                  <c:v>35641</c:v>
                </c:pt>
                <c:pt idx="146">
                  <c:v>35642</c:v>
                </c:pt>
                <c:pt idx="147">
                  <c:v>35643</c:v>
                </c:pt>
                <c:pt idx="148">
                  <c:v>35646</c:v>
                </c:pt>
                <c:pt idx="149">
                  <c:v>35647</c:v>
                </c:pt>
                <c:pt idx="150">
                  <c:v>35648</c:v>
                </c:pt>
                <c:pt idx="151">
                  <c:v>35649</c:v>
                </c:pt>
                <c:pt idx="152">
                  <c:v>35650</c:v>
                </c:pt>
                <c:pt idx="153">
                  <c:v>35653</c:v>
                </c:pt>
                <c:pt idx="154">
                  <c:v>35654</c:v>
                </c:pt>
                <c:pt idx="155">
                  <c:v>35655</c:v>
                </c:pt>
                <c:pt idx="156">
                  <c:v>35656</c:v>
                </c:pt>
                <c:pt idx="157">
                  <c:v>35657</c:v>
                </c:pt>
                <c:pt idx="158">
                  <c:v>35660</c:v>
                </c:pt>
                <c:pt idx="159">
                  <c:v>35661</c:v>
                </c:pt>
                <c:pt idx="160">
                  <c:v>35662</c:v>
                </c:pt>
                <c:pt idx="161">
                  <c:v>35663</c:v>
                </c:pt>
                <c:pt idx="162">
                  <c:v>35664</c:v>
                </c:pt>
                <c:pt idx="163">
                  <c:v>35667</c:v>
                </c:pt>
                <c:pt idx="164">
                  <c:v>35668</c:v>
                </c:pt>
                <c:pt idx="165">
                  <c:v>35669</c:v>
                </c:pt>
                <c:pt idx="166">
                  <c:v>35670</c:v>
                </c:pt>
                <c:pt idx="167">
                  <c:v>35671</c:v>
                </c:pt>
                <c:pt idx="168">
                  <c:v>35675</c:v>
                </c:pt>
                <c:pt idx="169">
                  <c:v>35676</c:v>
                </c:pt>
                <c:pt idx="170">
                  <c:v>35677</c:v>
                </c:pt>
                <c:pt idx="171">
                  <c:v>35678</c:v>
                </c:pt>
                <c:pt idx="172">
                  <c:v>35681</c:v>
                </c:pt>
                <c:pt idx="173">
                  <c:v>35682</c:v>
                </c:pt>
                <c:pt idx="174">
                  <c:v>35683</c:v>
                </c:pt>
                <c:pt idx="175">
                  <c:v>35684</c:v>
                </c:pt>
                <c:pt idx="176">
                  <c:v>35685</c:v>
                </c:pt>
                <c:pt idx="177">
                  <c:v>35688</c:v>
                </c:pt>
                <c:pt idx="178">
                  <c:v>35689</c:v>
                </c:pt>
                <c:pt idx="179">
                  <c:v>35690</c:v>
                </c:pt>
                <c:pt idx="180">
                  <c:v>35691</c:v>
                </c:pt>
                <c:pt idx="181">
                  <c:v>35692</c:v>
                </c:pt>
                <c:pt idx="182">
                  <c:v>35695</c:v>
                </c:pt>
                <c:pt idx="183">
                  <c:v>35696</c:v>
                </c:pt>
                <c:pt idx="184">
                  <c:v>35697</c:v>
                </c:pt>
                <c:pt idx="185">
                  <c:v>35698</c:v>
                </c:pt>
                <c:pt idx="186">
                  <c:v>35699</c:v>
                </c:pt>
                <c:pt idx="187">
                  <c:v>35702</c:v>
                </c:pt>
                <c:pt idx="188">
                  <c:v>35703</c:v>
                </c:pt>
                <c:pt idx="189">
                  <c:v>35704</c:v>
                </c:pt>
                <c:pt idx="190">
                  <c:v>35705</c:v>
                </c:pt>
                <c:pt idx="191">
                  <c:v>35706</c:v>
                </c:pt>
                <c:pt idx="192">
                  <c:v>35709</c:v>
                </c:pt>
                <c:pt idx="193">
                  <c:v>35710</c:v>
                </c:pt>
                <c:pt idx="194">
                  <c:v>35711</c:v>
                </c:pt>
                <c:pt idx="195">
                  <c:v>35712</c:v>
                </c:pt>
                <c:pt idx="196">
                  <c:v>35713</c:v>
                </c:pt>
                <c:pt idx="197">
                  <c:v>35716</c:v>
                </c:pt>
                <c:pt idx="198">
                  <c:v>35717</c:v>
                </c:pt>
                <c:pt idx="199">
                  <c:v>35718</c:v>
                </c:pt>
                <c:pt idx="200">
                  <c:v>35719</c:v>
                </c:pt>
                <c:pt idx="201">
                  <c:v>35720</c:v>
                </c:pt>
                <c:pt idx="202">
                  <c:v>35723</c:v>
                </c:pt>
                <c:pt idx="203">
                  <c:v>35724</c:v>
                </c:pt>
                <c:pt idx="204">
                  <c:v>35725</c:v>
                </c:pt>
                <c:pt idx="205">
                  <c:v>35726</c:v>
                </c:pt>
                <c:pt idx="206">
                  <c:v>35727</c:v>
                </c:pt>
                <c:pt idx="207">
                  <c:v>35730</c:v>
                </c:pt>
                <c:pt idx="208">
                  <c:v>35731</c:v>
                </c:pt>
                <c:pt idx="209">
                  <c:v>35732</c:v>
                </c:pt>
                <c:pt idx="210">
                  <c:v>35733</c:v>
                </c:pt>
                <c:pt idx="211">
                  <c:v>35734</c:v>
                </c:pt>
                <c:pt idx="212">
                  <c:v>35737</c:v>
                </c:pt>
                <c:pt idx="213">
                  <c:v>35738</c:v>
                </c:pt>
                <c:pt idx="214">
                  <c:v>35739</c:v>
                </c:pt>
                <c:pt idx="215">
                  <c:v>35740</c:v>
                </c:pt>
                <c:pt idx="216">
                  <c:v>35741</c:v>
                </c:pt>
                <c:pt idx="217">
                  <c:v>35744</c:v>
                </c:pt>
                <c:pt idx="218">
                  <c:v>35745</c:v>
                </c:pt>
                <c:pt idx="219">
                  <c:v>35746</c:v>
                </c:pt>
                <c:pt idx="220">
                  <c:v>35747</c:v>
                </c:pt>
                <c:pt idx="221">
                  <c:v>35748</c:v>
                </c:pt>
                <c:pt idx="222">
                  <c:v>35751</c:v>
                </c:pt>
                <c:pt idx="223">
                  <c:v>35752</c:v>
                </c:pt>
                <c:pt idx="224">
                  <c:v>35753</c:v>
                </c:pt>
                <c:pt idx="225">
                  <c:v>35754</c:v>
                </c:pt>
                <c:pt idx="226">
                  <c:v>35755</c:v>
                </c:pt>
                <c:pt idx="227">
                  <c:v>35758</c:v>
                </c:pt>
                <c:pt idx="228">
                  <c:v>35759</c:v>
                </c:pt>
                <c:pt idx="229">
                  <c:v>35760</c:v>
                </c:pt>
                <c:pt idx="230">
                  <c:v>35762</c:v>
                </c:pt>
                <c:pt idx="231">
                  <c:v>35765</c:v>
                </c:pt>
                <c:pt idx="232">
                  <c:v>35766</c:v>
                </c:pt>
                <c:pt idx="233">
                  <c:v>35767</c:v>
                </c:pt>
                <c:pt idx="234">
                  <c:v>35768</c:v>
                </c:pt>
                <c:pt idx="235">
                  <c:v>35769</c:v>
                </c:pt>
                <c:pt idx="236">
                  <c:v>35772</c:v>
                </c:pt>
                <c:pt idx="237">
                  <c:v>35773</c:v>
                </c:pt>
                <c:pt idx="238">
                  <c:v>35774</c:v>
                </c:pt>
                <c:pt idx="239">
                  <c:v>35775</c:v>
                </c:pt>
                <c:pt idx="240">
                  <c:v>35776</c:v>
                </c:pt>
                <c:pt idx="241">
                  <c:v>35779</c:v>
                </c:pt>
                <c:pt idx="242">
                  <c:v>35780</c:v>
                </c:pt>
                <c:pt idx="243">
                  <c:v>35781</c:v>
                </c:pt>
                <c:pt idx="244">
                  <c:v>35782</c:v>
                </c:pt>
                <c:pt idx="245">
                  <c:v>35783</c:v>
                </c:pt>
                <c:pt idx="246">
                  <c:v>35786</c:v>
                </c:pt>
                <c:pt idx="247">
                  <c:v>35787</c:v>
                </c:pt>
                <c:pt idx="248">
                  <c:v>35788</c:v>
                </c:pt>
                <c:pt idx="249">
                  <c:v>35790</c:v>
                </c:pt>
                <c:pt idx="250">
                  <c:v>35793</c:v>
                </c:pt>
                <c:pt idx="251">
                  <c:v>35794</c:v>
                </c:pt>
                <c:pt idx="252">
                  <c:v>35795</c:v>
                </c:pt>
                <c:pt idx="253">
                  <c:v>35797</c:v>
                </c:pt>
                <c:pt idx="254">
                  <c:v>35800</c:v>
                </c:pt>
                <c:pt idx="255">
                  <c:v>35801</c:v>
                </c:pt>
                <c:pt idx="256">
                  <c:v>35802</c:v>
                </c:pt>
                <c:pt idx="257">
                  <c:v>35803</c:v>
                </c:pt>
                <c:pt idx="258">
                  <c:v>35804</c:v>
                </c:pt>
                <c:pt idx="259">
                  <c:v>35807</c:v>
                </c:pt>
                <c:pt idx="260">
                  <c:v>35808</c:v>
                </c:pt>
                <c:pt idx="261">
                  <c:v>35809</c:v>
                </c:pt>
                <c:pt idx="262">
                  <c:v>35810</c:v>
                </c:pt>
                <c:pt idx="263">
                  <c:v>35811</c:v>
                </c:pt>
                <c:pt idx="264">
                  <c:v>35815</c:v>
                </c:pt>
                <c:pt idx="265">
                  <c:v>35816</c:v>
                </c:pt>
                <c:pt idx="266">
                  <c:v>35817</c:v>
                </c:pt>
                <c:pt idx="267">
                  <c:v>35818</c:v>
                </c:pt>
                <c:pt idx="268">
                  <c:v>35821</c:v>
                </c:pt>
                <c:pt idx="269">
                  <c:v>35822</c:v>
                </c:pt>
                <c:pt idx="270">
                  <c:v>35823</c:v>
                </c:pt>
                <c:pt idx="271">
                  <c:v>35824</c:v>
                </c:pt>
                <c:pt idx="272">
                  <c:v>35825</c:v>
                </c:pt>
                <c:pt idx="273">
                  <c:v>35828</c:v>
                </c:pt>
                <c:pt idx="274">
                  <c:v>35829</c:v>
                </c:pt>
                <c:pt idx="275">
                  <c:v>35830</c:v>
                </c:pt>
                <c:pt idx="276">
                  <c:v>35831</c:v>
                </c:pt>
                <c:pt idx="277">
                  <c:v>35832</c:v>
                </c:pt>
                <c:pt idx="278">
                  <c:v>35835</c:v>
                </c:pt>
                <c:pt idx="279">
                  <c:v>35836</c:v>
                </c:pt>
                <c:pt idx="280">
                  <c:v>35837</c:v>
                </c:pt>
                <c:pt idx="281">
                  <c:v>35838</c:v>
                </c:pt>
                <c:pt idx="282">
                  <c:v>35839</c:v>
                </c:pt>
                <c:pt idx="283">
                  <c:v>35843</c:v>
                </c:pt>
                <c:pt idx="284">
                  <c:v>35844</c:v>
                </c:pt>
                <c:pt idx="285">
                  <c:v>35845</c:v>
                </c:pt>
                <c:pt idx="286">
                  <c:v>35846</c:v>
                </c:pt>
                <c:pt idx="287">
                  <c:v>35849</c:v>
                </c:pt>
                <c:pt idx="288">
                  <c:v>35850</c:v>
                </c:pt>
                <c:pt idx="289">
                  <c:v>35851</c:v>
                </c:pt>
                <c:pt idx="290">
                  <c:v>35852</c:v>
                </c:pt>
                <c:pt idx="291">
                  <c:v>35853</c:v>
                </c:pt>
                <c:pt idx="292">
                  <c:v>35856</c:v>
                </c:pt>
                <c:pt idx="293">
                  <c:v>35857</c:v>
                </c:pt>
                <c:pt idx="294">
                  <c:v>35858</c:v>
                </c:pt>
                <c:pt idx="295">
                  <c:v>35859</c:v>
                </c:pt>
                <c:pt idx="296">
                  <c:v>35860</c:v>
                </c:pt>
                <c:pt idx="297">
                  <c:v>35863</c:v>
                </c:pt>
                <c:pt idx="298">
                  <c:v>35864</c:v>
                </c:pt>
                <c:pt idx="299">
                  <c:v>35865</c:v>
                </c:pt>
                <c:pt idx="300">
                  <c:v>35866</c:v>
                </c:pt>
                <c:pt idx="301">
                  <c:v>35867</c:v>
                </c:pt>
                <c:pt idx="302">
                  <c:v>35870</c:v>
                </c:pt>
                <c:pt idx="303">
                  <c:v>35871</c:v>
                </c:pt>
                <c:pt idx="304">
                  <c:v>35872</c:v>
                </c:pt>
                <c:pt idx="305">
                  <c:v>35873</c:v>
                </c:pt>
                <c:pt idx="306">
                  <c:v>35874</c:v>
                </c:pt>
                <c:pt idx="307">
                  <c:v>35877</c:v>
                </c:pt>
                <c:pt idx="308">
                  <c:v>35878</c:v>
                </c:pt>
                <c:pt idx="309">
                  <c:v>35879</c:v>
                </c:pt>
                <c:pt idx="310">
                  <c:v>35880</c:v>
                </c:pt>
                <c:pt idx="311">
                  <c:v>35881</c:v>
                </c:pt>
                <c:pt idx="312">
                  <c:v>35884</c:v>
                </c:pt>
                <c:pt idx="313">
                  <c:v>35885</c:v>
                </c:pt>
                <c:pt idx="314">
                  <c:v>35886</c:v>
                </c:pt>
                <c:pt idx="315">
                  <c:v>35887</c:v>
                </c:pt>
                <c:pt idx="316">
                  <c:v>35888</c:v>
                </c:pt>
                <c:pt idx="317">
                  <c:v>35891</c:v>
                </c:pt>
                <c:pt idx="318">
                  <c:v>35892</c:v>
                </c:pt>
                <c:pt idx="319">
                  <c:v>35893</c:v>
                </c:pt>
                <c:pt idx="320">
                  <c:v>35894</c:v>
                </c:pt>
                <c:pt idx="321">
                  <c:v>35898</c:v>
                </c:pt>
                <c:pt idx="322">
                  <c:v>35899</c:v>
                </c:pt>
                <c:pt idx="323">
                  <c:v>35900</c:v>
                </c:pt>
                <c:pt idx="324">
                  <c:v>35901</c:v>
                </c:pt>
                <c:pt idx="325">
                  <c:v>35902</c:v>
                </c:pt>
                <c:pt idx="326">
                  <c:v>35905</c:v>
                </c:pt>
                <c:pt idx="327">
                  <c:v>35906</c:v>
                </c:pt>
                <c:pt idx="328">
                  <c:v>35907</c:v>
                </c:pt>
                <c:pt idx="329">
                  <c:v>35908</c:v>
                </c:pt>
                <c:pt idx="330">
                  <c:v>35909</c:v>
                </c:pt>
                <c:pt idx="331">
                  <c:v>35912</c:v>
                </c:pt>
                <c:pt idx="332">
                  <c:v>35913</c:v>
                </c:pt>
                <c:pt idx="333">
                  <c:v>35914</c:v>
                </c:pt>
                <c:pt idx="334">
                  <c:v>35915</c:v>
                </c:pt>
                <c:pt idx="335">
                  <c:v>35916</c:v>
                </c:pt>
                <c:pt idx="336">
                  <c:v>35919</c:v>
                </c:pt>
                <c:pt idx="337">
                  <c:v>35920</c:v>
                </c:pt>
                <c:pt idx="338">
                  <c:v>35921</c:v>
                </c:pt>
                <c:pt idx="339">
                  <c:v>35922</c:v>
                </c:pt>
                <c:pt idx="340">
                  <c:v>35923</c:v>
                </c:pt>
                <c:pt idx="341">
                  <c:v>35926</c:v>
                </c:pt>
                <c:pt idx="342">
                  <c:v>35927</c:v>
                </c:pt>
                <c:pt idx="343">
                  <c:v>35928</c:v>
                </c:pt>
                <c:pt idx="344">
                  <c:v>35929</c:v>
                </c:pt>
                <c:pt idx="345">
                  <c:v>35930</c:v>
                </c:pt>
                <c:pt idx="346">
                  <c:v>35933</c:v>
                </c:pt>
                <c:pt idx="347">
                  <c:v>35934</c:v>
                </c:pt>
                <c:pt idx="348">
                  <c:v>35935</c:v>
                </c:pt>
                <c:pt idx="349">
                  <c:v>35936</c:v>
                </c:pt>
                <c:pt idx="350">
                  <c:v>35937</c:v>
                </c:pt>
                <c:pt idx="351">
                  <c:v>35941</c:v>
                </c:pt>
                <c:pt idx="352">
                  <c:v>35942</c:v>
                </c:pt>
                <c:pt idx="353">
                  <c:v>35943</c:v>
                </c:pt>
                <c:pt idx="354">
                  <c:v>35944</c:v>
                </c:pt>
                <c:pt idx="355">
                  <c:v>35947</c:v>
                </c:pt>
                <c:pt idx="356">
                  <c:v>35948</c:v>
                </c:pt>
                <c:pt idx="357">
                  <c:v>35949</c:v>
                </c:pt>
                <c:pt idx="358">
                  <c:v>35950</c:v>
                </c:pt>
                <c:pt idx="359">
                  <c:v>35951</c:v>
                </c:pt>
                <c:pt idx="360">
                  <c:v>35954</c:v>
                </c:pt>
                <c:pt idx="361">
                  <c:v>35955</c:v>
                </c:pt>
                <c:pt idx="362">
                  <c:v>35956</c:v>
                </c:pt>
                <c:pt idx="363">
                  <c:v>35957</c:v>
                </c:pt>
                <c:pt idx="364">
                  <c:v>35958</c:v>
                </c:pt>
                <c:pt idx="365">
                  <c:v>35961</c:v>
                </c:pt>
                <c:pt idx="366">
                  <c:v>35962</c:v>
                </c:pt>
                <c:pt idx="367">
                  <c:v>35963</c:v>
                </c:pt>
                <c:pt idx="368">
                  <c:v>35964</c:v>
                </c:pt>
                <c:pt idx="369">
                  <c:v>35965</c:v>
                </c:pt>
                <c:pt idx="370">
                  <c:v>35968</c:v>
                </c:pt>
                <c:pt idx="371">
                  <c:v>35969</c:v>
                </c:pt>
                <c:pt idx="372">
                  <c:v>35970</c:v>
                </c:pt>
                <c:pt idx="373">
                  <c:v>35971</c:v>
                </c:pt>
                <c:pt idx="374">
                  <c:v>35972</c:v>
                </c:pt>
                <c:pt idx="375">
                  <c:v>35975</c:v>
                </c:pt>
                <c:pt idx="376">
                  <c:v>35976</c:v>
                </c:pt>
                <c:pt idx="377">
                  <c:v>35977</c:v>
                </c:pt>
                <c:pt idx="378">
                  <c:v>35978</c:v>
                </c:pt>
                <c:pt idx="379">
                  <c:v>35982</c:v>
                </c:pt>
                <c:pt idx="380">
                  <c:v>35983</c:v>
                </c:pt>
                <c:pt idx="381">
                  <c:v>35984</c:v>
                </c:pt>
                <c:pt idx="382">
                  <c:v>35985</c:v>
                </c:pt>
                <c:pt idx="383">
                  <c:v>35986</c:v>
                </c:pt>
                <c:pt idx="384">
                  <c:v>35989</c:v>
                </c:pt>
                <c:pt idx="385">
                  <c:v>35990</c:v>
                </c:pt>
                <c:pt idx="386">
                  <c:v>35991</c:v>
                </c:pt>
                <c:pt idx="387">
                  <c:v>35992</c:v>
                </c:pt>
                <c:pt idx="388">
                  <c:v>35993</c:v>
                </c:pt>
                <c:pt idx="389">
                  <c:v>35996</c:v>
                </c:pt>
                <c:pt idx="390">
                  <c:v>35997</c:v>
                </c:pt>
                <c:pt idx="391">
                  <c:v>35998</c:v>
                </c:pt>
                <c:pt idx="392">
                  <c:v>35999</c:v>
                </c:pt>
                <c:pt idx="393">
                  <c:v>36000</c:v>
                </c:pt>
                <c:pt idx="394">
                  <c:v>36003</c:v>
                </c:pt>
                <c:pt idx="395">
                  <c:v>36004</c:v>
                </c:pt>
                <c:pt idx="396">
                  <c:v>36005</c:v>
                </c:pt>
                <c:pt idx="397">
                  <c:v>36006</c:v>
                </c:pt>
                <c:pt idx="398">
                  <c:v>36007</c:v>
                </c:pt>
                <c:pt idx="399">
                  <c:v>36010</c:v>
                </c:pt>
                <c:pt idx="400">
                  <c:v>36011</c:v>
                </c:pt>
                <c:pt idx="401">
                  <c:v>36012</c:v>
                </c:pt>
                <c:pt idx="402">
                  <c:v>36013</c:v>
                </c:pt>
                <c:pt idx="403">
                  <c:v>36014</c:v>
                </c:pt>
                <c:pt idx="404">
                  <c:v>36017</c:v>
                </c:pt>
                <c:pt idx="405">
                  <c:v>36018</c:v>
                </c:pt>
                <c:pt idx="406">
                  <c:v>36019</c:v>
                </c:pt>
                <c:pt idx="407">
                  <c:v>36020</c:v>
                </c:pt>
                <c:pt idx="408">
                  <c:v>36021</c:v>
                </c:pt>
                <c:pt idx="409">
                  <c:v>36024</c:v>
                </c:pt>
                <c:pt idx="410">
                  <c:v>36025</c:v>
                </c:pt>
                <c:pt idx="411">
                  <c:v>36026</c:v>
                </c:pt>
                <c:pt idx="412">
                  <c:v>36027</c:v>
                </c:pt>
                <c:pt idx="413">
                  <c:v>36028</c:v>
                </c:pt>
                <c:pt idx="414">
                  <c:v>36031</c:v>
                </c:pt>
                <c:pt idx="415">
                  <c:v>36032</c:v>
                </c:pt>
                <c:pt idx="416">
                  <c:v>36033</c:v>
                </c:pt>
                <c:pt idx="417">
                  <c:v>36034</c:v>
                </c:pt>
                <c:pt idx="418">
                  <c:v>36035</c:v>
                </c:pt>
                <c:pt idx="419">
                  <c:v>36038</c:v>
                </c:pt>
                <c:pt idx="420">
                  <c:v>36039</c:v>
                </c:pt>
                <c:pt idx="421">
                  <c:v>36040</c:v>
                </c:pt>
                <c:pt idx="422">
                  <c:v>36041</c:v>
                </c:pt>
                <c:pt idx="423">
                  <c:v>36042</c:v>
                </c:pt>
                <c:pt idx="424">
                  <c:v>36046</c:v>
                </c:pt>
                <c:pt idx="425">
                  <c:v>36047</c:v>
                </c:pt>
                <c:pt idx="426">
                  <c:v>36048</c:v>
                </c:pt>
                <c:pt idx="427">
                  <c:v>36049</c:v>
                </c:pt>
                <c:pt idx="428">
                  <c:v>36052</c:v>
                </c:pt>
                <c:pt idx="429">
                  <c:v>36053</c:v>
                </c:pt>
                <c:pt idx="430">
                  <c:v>36054</c:v>
                </c:pt>
                <c:pt idx="431">
                  <c:v>36055</c:v>
                </c:pt>
                <c:pt idx="432">
                  <c:v>36056</c:v>
                </c:pt>
                <c:pt idx="433">
                  <c:v>36059</c:v>
                </c:pt>
                <c:pt idx="434">
                  <c:v>36060</c:v>
                </c:pt>
                <c:pt idx="435">
                  <c:v>36061</c:v>
                </c:pt>
                <c:pt idx="436">
                  <c:v>36062</c:v>
                </c:pt>
                <c:pt idx="437">
                  <c:v>36063</c:v>
                </c:pt>
                <c:pt idx="438">
                  <c:v>36066</c:v>
                </c:pt>
                <c:pt idx="439">
                  <c:v>36067</c:v>
                </c:pt>
                <c:pt idx="440">
                  <c:v>36068</c:v>
                </c:pt>
                <c:pt idx="441">
                  <c:v>36069</c:v>
                </c:pt>
                <c:pt idx="442">
                  <c:v>36070</c:v>
                </c:pt>
                <c:pt idx="443">
                  <c:v>36073</c:v>
                </c:pt>
                <c:pt idx="444">
                  <c:v>36074</c:v>
                </c:pt>
                <c:pt idx="445">
                  <c:v>36075</c:v>
                </c:pt>
                <c:pt idx="446">
                  <c:v>36076</c:v>
                </c:pt>
                <c:pt idx="447">
                  <c:v>36077</c:v>
                </c:pt>
                <c:pt idx="448">
                  <c:v>36080</c:v>
                </c:pt>
                <c:pt idx="449">
                  <c:v>36081</c:v>
                </c:pt>
                <c:pt idx="450">
                  <c:v>36082</c:v>
                </c:pt>
                <c:pt idx="451">
                  <c:v>36083</c:v>
                </c:pt>
                <c:pt idx="452">
                  <c:v>36084</c:v>
                </c:pt>
                <c:pt idx="453">
                  <c:v>36087</c:v>
                </c:pt>
                <c:pt idx="454">
                  <c:v>36088</c:v>
                </c:pt>
                <c:pt idx="455">
                  <c:v>36089</c:v>
                </c:pt>
                <c:pt idx="456">
                  <c:v>36090</c:v>
                </c:pt>
                <c:pt idx="457">
                  <c:v>36091</c:v>
                </c:pt>
                <c:pt idx="458">
                  <c:v>36094</c:v>
                </c:pt>
                <c:pt idx="459">
                  <c:v>36095</c:v>
                </c:pt>
                <c:pt idx="460">
                  <c:v>36096</c:v>
                </c:pt>
                <c:pt idx="461">
                  <c:v>36097</c:v>
                </c:pt>
                <c:pt idx="462">
                  <c:v>36098</c:v>
                </c:pt>
                <c:pt idx="463">
                  <c:v>36101</c:v>
                </c:pt>
                <c:pt idx="464">
                  <c:v>36102</c:v>
                </c:pt>
                <c:pt idx="465">
                  <c:v>36103</c:v>
                </c:pt>
                <c:pt idx="466">
                  <c:v>36104</c:v>
                </c:pt>
                <c:pt idx="467">
                  <c:v>36105</c:v>
                </c:pt>
                <c:pt idx="468">
                  <c:v>36108</c:v>
                </c:pt>
                <c:pt idx="469">
                  <c:v>36109</c:v>
                </c:pt>
                <c:pt idx="470">
                  <c:v>36110</c:v>
                </c:pt>
                <c:pt idx="471">
                  <c:v>36111</c:v>
                </c:pt>
                <c:pt idx="472">
                  <c:v>36112</c:v>
                </c:pt>
                <c:pt idx="473">
                  <c:v>36115</c:v>
                </c:pt>
                <c:pt idx="474">
                  <c:v>36116</c:v>
                </c:pt>
                <c:pt idx="475">
                  <c:v>36117</c:v>
                </c:pt>
                <c:pt idx="476">
                  <c:v>36118</c:v>
                </c:pt>
                <c:pt idx="477">
                  <c:v>36119</c:v>
                </c:pt>
                <c:pt idx="478">
                  <c:v>36122</c:v>
                </c:pt>
                <c:pt idx="479">
                  <c:v>36123</c:v>
                </c:pt>
                <c:pt idx="480">
                  <c:v>36124</c:v>
                </c:pt>
                <c:pt idx="481">
                  <c:v>36126</c:v>
                </c:pt>
                <c:pt idx="482">
                  <c:v>36129</c:v>
                </c:pt>
                <c:pt idx="483">
                  <c:v>36130</c:v>
                </c:pt>
                <c:pt idx="484">
                  <c:v>36131</c:v>
                </c:pt>
                <c:pt idx="485">
                  <c:v>36132</c:v>
                </c:pt>
                <c:pt idx="486">
                  <c:v>36133</c:v>
                </c:pt>
                <c:pt idx="487">
                  <c:v>36136</c:v>
                </c:pt>
                <c:pt idx="488">
                  <c:v>36137</c:v>
                </c:pt>
                <c:pt idx="489">
                  <c:v>36138</c:v>
                </c:pt>
                <c:pt idx="490">
                  <c:v>36139</c:v>
                </c:pt>
                <c:pt idx="491">
                  <c:v>36140</c:v>
                </c:pt>
                <c:pt idx="492">
                  <c:v>36143</c:v>
                </c:pt>
                <c:pt idx="493">
                  <c:v>36144</c:v>
                </c:pt>
                <c:pt idx="494">
                  <c:v>36145</c:v>
                </c:pt>
                <c:pt idx="495">
                  <c:v>36146</c:v>
                </c:pt>
                <c:pt idx="496">
                  <c:v>36147</c:v>
                </c:pt>
                <c:pt idx="497">
                  <c:v>36150</c:v>
                </c:pt>
                <c:pt idx="498">
                  <c:v>36151</c:v>
                </c:pt>
                <c:pt idx="499">
                  <c:v>36152</c:v>
                </c:pt>
                <c:pt idx="500">
                  <c:v>36153</c:v>
                </c:pt>
                <c:pt idx="501">
                  <c:v>36157</c:v>
                </c:pt>
                <c:pt idx="502">
                  <c:v>36158</c:v>
                </c:pt>
                <c:pt idx="503">
                  <c:v>36159</c:v>
                </c:pt>
                <c:pt idx="504">
                  <c:v>36160</c:v>
                </c:pt>
                <c:pt idx="505">
                  <c:v>36164</c:v>
                </c:pt>
                <c:pt idx="506">
                  <c:v>36165</c:v>
                </c:pt>
                <c:pt idx="507">
                  <c:v>36166</c:v>
                </c:pt>
                <c:pt idx="508">
                  <c:v>36167</c:v>
                </c:pt>
                <c:pt idx="509">
                  <c:v>36168</c:v>
                </c:pt>
                <c:pt idx="510">
                  <c:v>36171</c:v>
                </c:pt>
                <c:pt idx="511">
                  <c:v>36172</c:v>
                </c:pt>
                <c:pt idx="512">
                  <c:v>36173</c:v>
                </c:pt>
                <c:pt idx="513">
                  <c:v>36174</c:v>
                </c:pt>
                <c:pt idx="514">
                  <c:v>36175</c:v>
                </c:pt>
                <c:pt idx="515">
                  <c:v>36179</c:v>
                </c:pt>
                <c:pt idx="516">
                  <c:v>36180</c:v>
                </c:pt>
                <c:pt idx="517">
                  <c:v>36181</c:v>
                </c:pt>
                <c:pt idx="518">
                  <c:v>36182</c:v>
                </c:pt>
                <c:pt idx="519">
                  <c:v>36185</c:v>
                </c:pt>
                <c:pt idx="520">
                  <c:v>36186</c:v>
                </c:pt>
                <c:pt idx="521">
                  <c:v>36187</c:v>
                </c:pt>
                <c:pt idx="522">
                  <c:v>36188</c:v>
                </c:pt>
                <c:pt idx="523">
                  <c:v>36189</c:v>
                </c:pt>
                <c:pt idx="524">
                  <c:v>36192</c:v>
                </c:pt>
                <c:pt idx="525">
                  <c:v>36193</c:v>
                </c:pt>
                <c:pt idx="526">
                  <c:v>36194</c:v>
                </c:pt>
                <c:pt idx="527">
                  <c:v>36195</c:v>
                </c:pt>
                <c:pt idx="528">
                  <c:v>36196</c:v>
                </c:pt>
                <c:pt idx="529">
                  <c:v>36199</c:v>
                </c:pt>
                <c:pt idx="530">
                  <c:v>36200</c:v>
                </c:pt>
                <c:pt idx="531">
                  <c:v>36201</c:v>
                </c:pt>
                <c:pt idx="532">
                  <c:v>36202</c:v>
                </c:pt>
                <c:pt idx="533">
                  <c:v>36203</c:v>
                </c:pt>
                <c:pt idx="534">
                  <c:v>36207</c:v>
                </c:pt>
                <c:pt idx="535">
                  <c:v>36208</c:v>
                </c:pt>
                <c:pt idx="536">
                  <c:v>36209</c:v>
                </c:pt>
                <c:pt idx="537">
                  <c:v>36210</c:v>
                </c:pt>
                <c:pt idx="538">
                  <c:v>36213</c:v>
                </c:pt>
                <c:pt idx="539">
                  <c:v>36214</c:v>
                </c:pt>
                <c:pt idx="540">
                  <c:v>36215</c:v>
                </c:pt>
                <c:pt idx="541">
                  <c:v>36216</c:v>
                </c:pt>
                <c:pt idx="542">
                  <c:v>36217</c:v>
                </c:pt>
                <c:pt idx="543">
                  <c:v>36220</c:v>
                </c:pt>
                <c:pt idx="544">
                  <c:v>36221</c:v>
                </c:pt>
                <c:pt idx="545">
                  <c:v>36222</c:v>
                </c:pt>
                <c:pt idx="546">
                  <c:v>36223</c:v>
                </c:pt>
                <c:pt idx="547">
                  <c:v>36224</c:v>
                </c:pt>
                <c:pt idx="548">
                  <c:v>36227</c:v>
                </c:pt>
                <c:pt idx="549">
                  <c:v>36228</c:v>
                </c:pt>
                <c:pt idx="550">
                  <c:v>36229</c:v>
                </c:pt>
                <c:pt idx="551">
                  <c:v>36230</c:v>
                </c:pt>
                <c:pt idx="552">
                  <c:v>36231</c:v>
                </c:pt>
                <c:pt idx="553">
                  <c:v>36234</c:v>
                </c:pt>
                <c:pt idx="554">
                  <c:v>36235</c:v>
                </c:pt>
                <c:pt idx="555">
                  <c:v>36236</c:v>
                </c:pt>
                <c:pt idx="556">
                  <c:v>36237</c:v>
                </c:pt>
                <c:pt idx="557">
                  <c:v>36238</c:v>
                </c:pt>
                <c:pt idx="558">
                  <c:v>36241</c:v>
                </c:pt>
                <c:pt idx="559">
                  <c:v>36242</c:v>
                </c:pt>
                <c:pt idx="560">
                  <c:v>36243</c:v>
                </c:pt>
                <c:pt idx="561">
                  <c:v>36244</c:v>
                </c:pt>
                <c:pt idx="562">
                  <c:v>36245</c:v>
                </c:pt>
                <c:pt idx="563">
                  <c:v>36248</c:v>
                </c:pt>
                <c:pt idx="564">
                  <c:v>36249</c:v>
                </c:pt>
                <c:pt idx="565">
                  <c:v>36250</c:v>
                </c:pt>
                <c:pt idx="566">
                  <c:v>36251</c:v>
                </c:pt>
                <c:pt idx="567">
                  <c:v>36255</c:v>
                </c:pt>
                <c:pt idx="568">
                  <c:v>36256</c:v>
                </c:pt>
                <c:pt idx="569">
                  <c:v>36257</c:v>
                </c:pt>
                <c:pt idx="570">
                  <c:v>36258</c:v>
                </c:pt>
                <c:pt idx="571">
                  <c:v>36259</c:v>
                </c:pt>
                <c:pt idx="572">
                  <c:v>36262</c:v>
                </c:pt>
                <c:pt idx="573">
                  <c:v>36263</c:v>
                </c:pt>
                <c:pt idx="574">
                  <c:v>36264</c:v>
                </c:pt>
                <c:pt idx="575">
                  <c:v>36265</c:v>
                </c:pt>
                <c:pt idx="576">
                  <c:v>36266</c:v>
                </c:pt>
                <c:pt idx="577">
                  <c:v>36269</c:v>
                </c:pt>
                <c:pt idx="578">
                  <c:v>36270</c:v>
                </c:pt>
                <c:pt idx="579">
                  <c:v>36271</c:v>
                </c:pt>
                <c:pt idx="580">
                  <c:v>36272</c:v>
                </c:pt>
                <c:pt idx="581">
                  <c:v>36273</c:v>
                </c:pt>
                <c:pt idx="582">
                  <c:v>36276</c:v>
                </c:pt>
                <c:pt idx="583">
                  <c:v>36277</c:v>
                </c:pt>
                <c:pt idx="584">
                  <c:v>36278</c:v>
                </c:pt>
                <c:pt idx="585">
                  <c:v>36279</c:v>
                </c:pt>
                <c:pt idx="586">
                  <c:v>36280</c:v>
                </c:pt>
                <c:pt idx="587">
                  <c:v>36283</c:v>
                </c:pt>
                <c:pt idx="588">
                  <c:v>36284</c:v>
                </c:pt>
                <c:pt idx="589">
                  <c:v>36285</c:v>
                </c:pt>
                <c:pt idx="590">
                  <c:v>36286</c:v>
                </c:pt>
                <c:pt idx="591">
                  <c:v>36287</c:v>
                </c:pt>
                <c:pt idx="592">
                  <c:v>36290</c:v>
                </c:pt>
                <c:pt idx="593">
                  <c:v>36291</c:v>
                </c:pt>
                <c:pt idx="594">
                  <c:v>36292</c:v>
                </c:pt>
                <c:pt idx="595">
                  <c:v>36293</c:v>
                </c:pt>
                <c:pt idx="596">
                  <c:v>36294</c:v>
                </c:pt>
                <c:pt idx="597">
                  <c:v>36297</c:v>
                </c:pt>
                <c:pt idx="598">
                  <c:v>36298</c:v>
                </c:pt>
                <c:pt idx="599">
                  <c:v>36299</c:v>
                </c:pt>
                <c:pt idx="600">
                  <c:v>36300</c:v>
                </c:pt>
                <c:pt idx="601">
                  <c:v>36301</c:v>
                </c:pt>
                <c:pt idx="602">
                  <c:v>36304</c:v>
                </c:pt>
                <c:pt idx="603">
                  <c:v>36305</c:v>
                </c:pt>
                <c:pt idx="604">
                  <c:v>36306</c:v>
                </c:pt>
                <c:pt idx="605">
                  <c:v>36307</c:v>
                </c:pt>
                <c:pt idx="606">
                  <c:v>36308</c:v>
                </c:pt>
                <c:pt idx="607">
                  <c:v>36312</c:v>
                </c:pt>
                <c:pt idx="608">
                  <c:v>36313</c:v>
                </c:pt>
                <c:pt idx="609">
                  <c:v>36314</c:v>
                </c:pt>
                <c:pt idx="610">
                  <c:v>36315</c:v>
                </c:pt>
                <c:pt idx="611">
                  <c:v>36318</c:v>
                </c:pt>
                <c:pt idx="612">
                  <c:v>36319</c:v>
                </c:pt>
                <c:pt idx="613">
                  <c:v>36320</c:v>
                </c:pt>
                <c:pt idx="614">
                  <c:v>36321</c:v>
                </c:pt>
                <c:pt idx="615">
                  <c:v>36322</c:v>
                </c:pt>
                <c:pt idx="616">
                  <c:v>36325</c:v>
                </c:pt>
                <c:pt idx="617">
                  <c:v>36326</c:v>
                </c:pt>
                <c:pt idx="618">
                  <c:v>36327</c:v>
                </c:pt>
                <c:pt idx="619">
                  <c:v>36328</c:v>
                </c:pt>
                <c:pt idx="620">
                  <c:v>36329</c:v>
                </c:pt>
                <c:pt idx="621">
                  <c:v>36332</c:v>
                </c:pt>
                <c:pt idx="622">
                  <c:v>36333</c:v>
                </c:pt>
                <c:pt idx="623">
                  <c:v>36334</c:v>
                </c:pt>
                <c:pt idx="624">
                  <c:v>36335</c:v>
                </c:pt>
                <c:pt idx="625">
                  <c:v>36336</c:v>
                </c:pt>
                <c:pt idx="626">
                  <c:v>36339</c:v>
                </c:pt>
                <c:pt idx="627">
                  <c:v>36340</c:v>
                </c:pt>
                <c:pt idx="628">
                  <c:v>36341</c:v>
                </c:pt>
                <c:pt idx="629">
                  <c:v>36342</c:v>
                </c:pt>
                <c:pt idx="630">
                  <c:v>36343</c:v>
                </c:pt>
                <c:pt idx="631">
                  <c:v>36347</c:v>
                </c:pt>
                <c:pt idx="632">
                  <c:v>36348</c:v>
                </c:pt>
                <c:pt idx="633">
                  <c:v>36349</c:v>
                </c:pt>
                <c:pt idx="634">
                  <c:v>36350</c:v>
                </c:pt>
                <c:pt idx="635">
                  <c:v>36353</c:v>
                </c:pt>
                <c:pt idx="636">
                  <c:v>36354</c:v>
                </c:pt>
                <c:pt idx="637">
                  <c:v>36355</c:v>
                </c:pt>
                <c:pt idx="638">
                  <c:v>36356</c:v>
                </c:pt>
                <c:pt idx="639">
                  <c:v>36357</c:v>
                </c:pt>
                <c:pt idx="640">
                  <c:v>36360</c:v>
                </c:pt>
                <c:pt idx="641">
                  <c:v>36361</c:v>
                </c:pt>
                <c:pt idx="642">
                  <c:v>36362</c:v>
                </c:pt>
                <c:pt idx="643">
                  <c:v>36363</c:v>
                </c:pt>
                <c:pt idx="644">
                  <c:v>36364</c:v>
                </c:pt>
                <c:pt idx="645">
                  <c:v>36367</c:v>
                </c:pt>
                <c:pt idx="646">
                  <c:v>36368</c:v>
                </c:pt>
                <c:pt idx="647">
                  <c:v>36369</c:v>
                </c:pt>
                <c:pt idx="648">
                  <c:v>36370</c:v>
                </c:pt>
                <c:pt idx="649">
                  <c:v>36371</c:v>
                </c:pt>
                <c:pt idx="650">
                  <c:v>36374</c:v>
                </c:pt>
                <c:pt idx="651">
                  <c:v>36375</c:v>
                </c:pt>
                <c:pt idx="652">
                  <c:v>36376</c:v>
                </c:pt>
                <c:pt idx="653">
                  <c:v>36377</c:v>
                </c:pt>
                <c:pt idx="654">
                  <c:v>36378</c:v>
                </c:pt>
                <c:pt idx="655">
                  <c:v>36381</c:v>
                </c:pt>
                <c:pt idx="656">
                  <c:v>36382</c:v>
                </c:pt>
                <c:pt idx="657">
                  <c:v>36383</c:v>
                </c:pt>
                <c:pt idx="658">
                  <c:v>36384</c:v>
                </c:pt>
                <c:pt idx="659">
                  <c:v>36385</c:v>
                </c:pt>
                <c:pt idx="660">
                  <c:v>36388</c:v>
                </c:pt>
                <c:pt idx="661">
                  <c:v>36389</c:v>
                </c:pt>
                <c:pt idx="662">
                  <c:v>36390</c:v>
                </c:pt>
                <c:pt idx="663">
                  <c:v>36391</c:v>
                </c:pt>
                <c:pt idx="664">
                  <c:v>36392</c:v>
                </c:pt>
                <c:pt idx="665">
                  <c:v>36395</c:v>
                </c:pt>
                <c:pt idx="666">
                  <c:v>36396</c:v>
                </c:pt>
                <c:pt idx="667">
                  <c:v>36397</c:v>
                </c:pt>
                <c:pt idx="668">
                  <c:v>36398</c:v>
                </c:pt>
                <c:pt idx="669">
                  <c:v>36399</c:v>
                </c:pt>
                <c:pt idx="670">
                  <c:v>36402</c:v>
                </c:pt>
                <c:pt idx="671">
                  <c:v>36403</c:v>
                </c:pt>
                <c:pt idx="672">
                  <c:v>36404</c:v>
                </c:pt>
                <c:pt idx="673">
                  <c:v>36405</c:v>
                </c:pt>
                <c:pt idx="674">
                  <c:v>36406</c:v>
                </c:pt>
                <c:pt idx="675">
                  <c:v>36410</c:v>
                </c:pt>
                <c:pt idx="676">
                  <c:v>36411</c:v>
                </c:pt>
                <c:pt idx="677">
                  <c:v>36412</c:v>
                </c:pt>
                <c:pt idx="678">
                  <c:v>36413</c:v>
                </c:pt>
                <c:pt idx="679">
                  <c:v>36416</c:v>
                </c:pt>
                <c:pt idx="680">
                  <c:v>36417</c:v>
                </c:pt>
                <c:pt idx="681">
                  <c:v>36418</c:v>
                </c:pt>
                <c:pt idx="682">
                  <c:v>36419</c:v>
                </c:pt>
                <c:pt idx="683">
                  <c:v>36420</c:v>
                </c:pt>
                <c:pt idx="684">
                  <c:v>36423</c:v>
                </c:pt>
                <c:pt idx="685">
                  <c:v>36424</c:v>
                </c:pt>
                <c:pt idx="686">
                  <c:v>36425</c:v>
                </c:pt>
                <c:pt idx="687">
                  <c:v>36426</c:v>
                </c:pt>
                <c:pt idx="688">
                  <c:v>36427</c:v>
                </c:pt>
                <c:pt idx="689">
                  <c:v>36430</c:v>
                </c:pt>
                <c:pt idx="690">
                  <c:v>36431</c:v>
                </c:pt>
                <c:pt idx="691">
                  <c:v>36432</c:v>
                </c:pt>
                <c:pt idx="692">
                  <c:v>36433</c:v>
                </c:pt>
                <c:pt idx="693">
                  <c:v>36434</c:v>
                </c:pt>
                <c:pt idx="694">
                  <c:v>36437</c:v>
                </c:pt>
                <c:pt idx="695">
                  <c:v>36438</c:v>
                </c:pt>
                <c:pt idx="696">
                  <c:v>36439</c:v>
                </c:pt>
                <c:pt idx="697">
                  <c:v>36440</c:v>
                </c:pt>
                <c:pt idx="698">
                  <c:v>36441</c:v>
                </c:pt>
                <c:pt idx="699">
                  <c:v>36444</c:v>
                </c:pt>
                <c:pt idx="700">
                  <c:v>36445</c:v>
                </c:pt>
                <c:pt idx="701">
                  <c:v>36446</c:v>
                </c:pt>
                <c:pt idx="702">
                  <c:v>36447</c:v>
                </c:pt>
                <c:pt idx="703">
                  <c:v>36448</c:v>
                </c:pt>
                <c:pt idx="704">
                  <c:v>36451</c:v>
                </c:pt>
                <c:pt idx="705">
                  <c:v>36452</c:v>
                </c:pt>
                <c:pt idx="706">
                  <c:v>36453</c:v>
                </c:pt>
                <c:pt idx="707">
                  <c:v>36454</c:v>
                </c:pt>
                <c:pt idx="708">
                  <c:v>36455</c:v>
                </c:pt>
                <c:pt idx="709">
                  <c:v>36458</c:v>
                </c:pt>
                <c:pt idx="710">
                  <c:v>36459</c:v>
                </c:pt>
                <c:pt idx="711">
                  <c:v>36460</c:v>
                </c:pt>
                <c:pt idx="712">
                  <c:v>36461</c:v>
                </c:pt>
                <c:pt idx="713">
                  <c:v>36462</c:v>
                </c:pt>
                <c:pt idx="714">
                  <c:v>36465</c:v>
                </c:pt>
                <c:pt idx="715">
                  <c:v>36466</c:v>
                </c:pt>
                <c:pt idx="716">
                  <c:v>36467</c:v>
                </c:pt>
                <c:pt idx="717">
                  <c:v>36468</c:v>
                </c:pt>
                <c:pt idx="718">
                  <c:v>36469</c:v>
                </c:pt>
                <c:pt idx="719">
                  <c:v>36472</c:v>
                </c:pt>
                <c:pt idx="720">
                  <c:v>36473</c:v>
                </c:pt>
                <c:pt idx="721">
                  <c:v>36474</c:v>
                </c:pt>
                <c:pt idx="722">
                  <c:v>36475</c:v>
                </c:pt>
                <c:pt idx="723">
                  <c:v>36476</c:v>
                </c:pt>
                <c:pt idx="724">
                  <c:v>36479</c:v>
                </c:pt>
                <c:pt idx="725">
                  <c:v>36480</c:v>
                </c:pt>
                <c:pt idx="726">
                  <c:v>36481</c:v>
                </c:pt>
                <c:pt idx="727">
                  <c:v>36482</c:v>
                </c:pt>
                <c:pt idx="728">
                  <c:v>36483</c:v>
                </c:pt>
                <c:pt idx="729">
                  <c:v>36486</c:v>
                </c:pt>
                <c:pt idx="730">
                  <c:v>36487</c:v>
                </c:pt>
                <c:pt idx="731">
                  <c:v>36488</c:v>
                </c:pt>
                <c:pt idx="732">
                  <c:v>36490</c:v>
                </c:pt>
                <c:pt idx="733">
                  <c:v>36493</c:v>
                </c:pt>
                <c:pt idx="734">
                  <c:v>36494</c:v>
                </c:pt>
                <c:pt idx="735">
                  <c:v>36495</c:v>
                </c:pt>
                <c:pt idx="736">
                  <c:v>36496</c:v>
                </c:pt>
                <c:pt idx="737">
                  <c:v>36497</c:v>
                </c:pt>
                <c:pt idx="738">
                  <c:v>36500</c:v>
                </c:pt>
                <c:pt idx="739">
                  <c:v>36501</c:v>
                </c:pt>
                <c:pt idx="740">
                  <c:v>36502</c:v>
                </c:pt>
                <c:pt idx="741">
                  <c:v>36503</c:v>
                </c:pt>
                <c:pt idx="742">
                  <c:v>36504</c:v>
                </c:pt>
                <c:pt idx="743">
                  <c:v>36507</c:v>
                </c:pt>
                <c:pt idx="744">
                  <c:v>36508</c:v>
                </c:pt>
                <c:pt idx="745">
                  <c:v>36509</c:v>
                </c:pt>
                <c:pt idx="746">
                  <c:v>36510</c:v>
                </c:pt>
                <c:pt idx="747">
                  <c:v>36511</c:v>
                </c:pt>
                <c:pt idx="748">
                  <c:v>36514</c:v>
                </c:pt>
                <c:pt idx="749">
                  <c:v>36515</c:v>
                </c:pt>
                <c:pt idx="750">
                  <c:v>36516</c:v>
                </c:pt>
                <c:pt idx="751">
                  <c:v>36517</c:v>
                </c:pt>
                <c:pt idx="752">
                  <c:v>36521</c:v>
                </c:pt>
                <c:pt idx="753">
                  <c:v>36522</c:v>
                </c:pt>
                <c:pt idx="754">
                  <c:v>36523</c:v>
                </c:pt>
                <c:pt idx="755">
                  <c:v>36524</c:v>
                </c:pt>
                <c:pt idx="756">
                  <c:v>36525</c:v>
                </c:pt>
                <c:pt idx="757">
                  <c:v>36528</c:v>
                </c:pt>
                <c:pt idx="758">
                  <c:v>36529</c:v>
                </c:pt>
                <c:pt idx="759">
                  <c:v>36530</c:v>
                </c:pt>
                <c:pt idx="760">
                  <c:v>36531</c:v>
                </c:pt>
                <c:pt idx="761">
                  <c:v>36532</c:v>
                </c:pt>
                <c:pt idx="762">
                  <c:v>36535</c:v>
                </c:pt>
                <c:pt idx="763">
                  <c:v>36536</c:v>
                </c:pt>
                <c:pt idx="764">
                  <c:v>36537</c:v>
                </c:pt>
                <c:pt idx="765">
                  <c:v>36538</c:v>
                </c:pt>
                <c:pt idx="766">
                  <c:v>36539</c:v>
                </c:pt>
                <c:pt idx="767">
                  <c:v>36543</c:v>
                </c:pt>
                <c:pt idx="768">
                  <c:v>36544</c:v>
                </c:pt>
                <c:pt idx="769">
                  <c:v>36545</c:v>
                </c:pt>
                <c:pt idx="770">
                  <c:v>36546</c:v>
                </c:pt>
                <c:pt idx="771">
                  <c:v>36549</c:v>
                </c:pt>
                <c:pt idx="772">
                  <c:v>36550</c:v>
                </c:pt>
                <c:pt idx="773">
                  <c:v>36551</c:v>
                </c:pt>
                <c:pt idx="774">
                  <c:v>36552</c:v>
                </c:pt>
                <c:pt idx="775">
                  <c:v>36553</c:v>
                </c:pt>
                <c:pt idx="776">
                  <c:v>36556</c:v>
                </c:pt>
                <c:pt idx="777">
                  <c:v>36557</c:v>
                </c:pt>
                <c:pt idx="778">
                  <c:v>36558</c:v>
                </c:pt>
                <c:pt idx="779">
                  <c:v>36559</c:v>
                </c:pt>
                <c:pt idx="780">
                  <c:v>36560</c:v>
                </c:pt>
                <c:pt idx="781">
                  <c:v>36563</c:v>
                </c:pt>
                <c:pt idx="782">
                  <c:v>36564</c:v>
                </c:pt>
                <c:pt idx="783">
                  <c:v>36565</c:v>
                </c:pt>
                <c:pt idx="784">
                  <c:v>36566</c:v>
                </c:pt>
                <c:pt idx="785">
                  <c:v>36567</c:v>
                </c:pt>
                <c:pt idx="786">
                  <c:v>36570</c:v>
                </c:pt>
                <c:pt idx="787">
                  <c:v>36571</c:v>
                </c:pt>
                <c:pt idx="788">
                  <c:v>36572</c:v>
                </c:pt>
                <c:pt idx="789">
                  <c:v>36573</c:v>
                </c:pt>
                <c:pt idx="790">
                  <c:v>36574</c:v>
                </c:pt>
                <c:pt idx="791">
                  <c:v>36578</c:v>
                </c:pt>
                <c:pt idx="792">
                  <c:v>36579</c:v>
                </c:pt>
                <c:pt idx="793">
                  <c:v>36580</c:v>
                </c:pt>
                <c:pt idx="794">
                  <c:v>36581</c:v>
                </c:pt>
                <c:pt idx="795">
                  <c:v>36584</c:v>
                </c:pt>
                <c:pt idx="796">
                  <c:v>36585</c:v>
                </c:pt>
                <c:pt idx="797">
                  <c:v>36586</c:v>
                </c:pt>
                <c:pt idx="798">
                  <c:v>36587</c:v>
                </c:pt>
                <c:pt idx="799">
                  <c:v>36588</c:v>
                </c:pt>
                <c:pt idx="800">
                  <c:v>36591</c:v>
                </c:pt>
                <c:pt idx="801">
                  <c:v>36592</c:v>
                </c:pt>
                <c:pt idx="802">
                  <c:v>36593</c:v>
                </c:pt>
                <c:pt idx="803">
                  <c:v>36594</c:v>
                </c:pt>
                <c:pt idx="804">
                  <c:v>36595</c:v>
                </c:pt>
                <c:pt idx="805">
                  <c:v>36598</c:v>
                </c:pt>
                <c:pt idx="806">
                  <c:v>36599</c:v>
                </c:pt>
                <c:pt idx="807">
                  <c:v>36600</c:v>
                </c:pt>
                <c:pt idx="808">
                  <c:v>36601</c:v>
                </c:pt>
                <c:pt idx="809">
                  <c:v>36602</c:v>
                </c:pt>
                <c:pt idx="810">
                  <c:v>36605</c:v>
                </c:pt>
                <c:pt idx="811">
                  <c:v>36606</c:v>
                </c:pt>
                <c:pt idx="812">
                  <c:v>36607</c:v>
                </c:pt>
                <c:pt idx="813">
                  <c:v>36608</c:v>
                </c:pt>
                <c:pt idx="814">
                  <c:v>36609</c:v>
                </c:pt>
                <c:pt idx="815">
                  <c:v>36612</c:v>
                </c:pt>
                <c:pt idx="816">
                  <c:v>36613</c:v>
                </c:pt>
                <c:pt idx="817">
                  <c:v>36614</c:v>
                </c:pt>
                <c:pt idx="818">
                  <c:v>36615</c:v>
                </c:pt>
                <c:pt idx="819">
                  <c:v>36616</c:v>
                </c:pt>
                <c:pt idx="820">
                  <c:v>36619</c:v>
                </c:pt>
                <c:pt idx="821">
                  <c:v>36620</c:v>
                </c:pt>
                <c:pt idx="822">
                  <c:v>36621</c:v>
                </c:pt>
                <c:pt idx="823">
                  <c:v>36622</c:v>
                </c:pt>
                <c:pt idx="824">
                  <c:v>36623</c:v>
                </c:pt>
                <c:pt idx="825">
                  <c:v>36626</c:v>
                </c:pt>
                <c:pt idx="826">
                  <c:v>36627</c:v>
                </c:pt>
                <c:pt idx="827">
                  <c:v>36628</c:v>
                </c:pt>
                <c:pt idx="828">
                  <c:v>36629</c:v>
                </c:pt>
                <c:pt idx="829">
                  <c:v>36630</c:v>
                </c:pt>
                <c:pt idx="830">
                  <c:v>36633</c:v>
                </c:pt>
                <c:pt idx="831">
                  <c:v>36634</c:v>
                </c:pt>
                <c:pt idx="832">
                  <c:v>36635</c:v>
                </c:pt>
                <c:pt idx="833">
                  <c:v>36636</c:v>
                </c:pt>
                <c:pt idx="834">
                  <c:v>36640</c:v>
                </c:pt>
                <c:pt idx="835">
                  <c:v>36641</c:v>
                </c:pt>
                <c:pt idx="836">
                  <c:v>36642</c:v>
                </c:pt>
                <c:pt idx="837">
                  <c:v>36643</c:v>
                </c:pt>
                <c:pt idx="838">
                  <c:v>36644</c:v>
                </c:pt>
                <c:pt idx="839">
                  <c:v>36647</c:v>
                </c:pt>
                <c:pt idx="840">
                  <c:v>36648</c:v>
                </c:pt>
                <c:pt idx="841">
                  <c:v>36649</c:v>
                </c:pt>
                <c:pt idx="842">
                  <c:v>36650</c:v>
                </c:pt>
                <c:pt idx="843">
                  <c:v>36651</c:v>
                </c:pt>
                <c:pt idx="844">
                  <c:v>36654</c:v>
                </c:pt>
                <c:pt idx="845">
                  <c:v>36655</c:v>
                </c:pt>
                <c:pt idx="846">
                  <c:v>36656</c:v>
                </c:pt>
                <c:pt idx="847">
                  <c:v>36657</c:v>
                </c:pt>
                <c:pt idx="848">
                  <c:v>36658</c:v>
                </c:pt>
                <c:pt idx="849">
                  <c:v>36661</c:v>
                </c:pt>
                <c:pt idx="850">
                  <c:v>36662</c:v>
                </c:pt>
                <c:pt idx="851">
                  <c:v>36663</c:v>
                </c:pt>
                <c:pt idx="852">
                  <c:v>36664</c:v>
                </c:pt>
                <c:pt idx="853">
                  <c:v>36665</c:v>
                </c:pt>
                <c:pt idx="854">
                  <c:v>36668</c:v>
                </c:pt>
                <c:pt idx="855">
                  <c:v>36669</c:v>
                </c:pt>
                <c:pt idx="856">
                  <c:v>36670</c:v>
                </c:pt>
                <c:pt idx="857">
                  <c:v>36671</c:v>
                </c:pt>
                <c:pt idx="858">
                  <c:v>36672</c:v>
                </c:pt>
                <c:pt idx="859">
                  <c:v>36676</c:v>
                </c:pt>
                <c:pt idx="860">
                  <c:v>36677</c:v>
                </c:pt>
                <c:pt idx="861">
                  <c:v>36678</c:v>
                </c:pt>
                <c:pt idx="862">
                  <c:v>36679</c:v>
                </c:pt>
                <c:pt idx="863">
                  <c:v>36682</c:v>
                </c:pt>
                <c:pt idx="864">
                  <c:v>36683</c:v>
                </c:pt>
                <c:pt idx="865">
                  <c:v>36684</c:v>
                </c:pt>
                <c:pt idx="866">
                  <c:v>36685</c:v>
                </c:pt>
                <c:pt idx="867">
                  <c:v>36686</c:v>
                </c:pt>
                <c:pt idx="868">
                  <c:v>36689</c:v>
                </c:pt>
                <c:pt idx="869">
                  <c:v>36690</c:v>
                </c:pt>
                <c:pt idx="870">
                  <c:v>36691</c:v>
                </c:pt>
                <c:pt idx="871">
                  <c:v>36692</c:v>
                </c:pt>
                <c:pt idx="872">
                  <c:v>36693</c:v>
                </c:pt>
                <c:pt idx="873">
                  <c:v>36696</c:v>
                </c:pt>
                <c:pt idx="874">
                  <c:v>36697</c:v>
                </c:pt>
                <c:pt idx="875">
                  <c:v>36698</c:v>
                </c:pt>
                <c:pt idx="876">
                  <c:v>36699</c:v>
                </c:pt>
                <c:pt idx="877">
                  <c:v>36700</c:v>
                </c:pt>
                <c:pt idx="878">
                  <c:v>36703</c:v>
                </c:pt>
                <c:pt idx="879">
                  <c:v>36704</c:v>
                </c:pt>
                <c:pt idx="880">
                  <c:v>36705</c:v>
                </c:pt>
                <c:pt idx="881">
                  <c:v>36706</c:v>
                </c:pt>
                <c:pt idx="882">
                  <c:v>36707</c:v>
                </c:pt>
                <c:pt idx="883">
                  <c:v>36710</c:v>
                </c:pt>
                <c:pt idx="884">
                  <c:v>36712</c:v>
                </c:pt>
                <c:pt idx="885">
                  <c:v>36713</c:v>
                </c:pt>
                <c:pt idx="886">
                  <c:v>36714</c:v>
                </c:pt>
                <c:pt idx="887">
                  <c:v>36717</c:v>
                </c:pt>
                <c:pt idx="888">
                  <c:v>36718</c:v>
                </c:pt>
                <c:pt idx="889">
                  <c:v>36719</c:v>
                </c:pt>
                <c:pt idx="890">
                  <c:v>36720</c:v>
                </c:pt>
                <c:pt idx="891">
                  <c:v>36721</c:v>
                </c:pt>
                <c:pt idx="892">
                  <c:v>36724</c:v>
                </c:pt>
                <c:pt idx="893">
                  <c:v>36725</c:v>
                </c:pt>
                <c:pt idx="894">
                  <c:v>36726</c:v>
                </c:pt>
                <c:pt idx="895">
                  <c:v>36727</c:v>
                </c:pt>
                <c:pt idx="896">
                  <c:v>36728</c:v>
                </c:pt>
                <c:pt idx="897">
                  <c:v>36731</c:v>
                </c:pt>
                <c:pt idx="898">
                  <c:v>36732</c:v>
                </c:pt>
                <c:pt idx="899">
                  <c:v>36733</c:v>
                </c:pt>
                <c:pt idx="900">
                  <c:v>36734</c:v>
                </c:pt>
                <c:pt idx="901">
                  <c:v>36735</c:v>
                </c:pt>
                <c:pt idx="902">
                  <c:v>36738</c:v>
                </c:pt>
                <c:pt idx="903">
                  <c:v>36739</c:v>
                </c:pt>
                <c:pt idx="904">
                  <c:v>36740</c:v>
                </c:pt>
                <c:pt idx="905">
                  <c:v>36741</c:v>
                </c:pt>
                <c:pt idx="906">
                  <c:v>36742</c:v>
                </c:pt>
                <c:pt idx="907">
                  <c:v>36745</c:v>
                </c:pt>
                <c:pt idx="908">
                  <c:v>36746</c:v>
                </c:pt>
                <c:pt idx="909">
                  <c:v>36747</c:v>
                </c:pt>
                <c:pt idx="910">
                  <c:v>36748</c:v>
                </c:pt>
                <c:pt idx="911">
                  <c:v>36749</c:v>
                </c:pt>
                <c:pt idx="912">
                  <c:v>36752</c:v>
                </c:pt>
                <c:pt idx="913">
                  <c:v>36753</c:v>
                </c:pt>
                <c:pt idx="914">
                  <c:v>36754</c:v>
                </c:pt>
                <c:pt idx="915">
                  <c:v>36755</c:v>
                </c:pt>
                <c:pt idx="916">
                  <c:v>36756</c:v>
                </c:pt>
                <c:pt idx="917">
                  <c:v>36759</c:v>
                </c:pt>
                <c:pt idx="918">
                  <c:v>36760</c:v>
                </c:pt>
                <c:pt idx="919">
                  <c:v>36761</c:v>
                </c:pt>
                <c:pt idx="920">
                  <c:v>36762</c:v>
                </c:pt>
                <c:pt idx="921">
                  <c:v>36763</c:v>
                </c:pt>
                <c:pt idx="922">
                  <c:v>36766</c:v>
                </c:pt>
                <c:pt idx="923">
                  <c:v>36767</c:v>
                </c:pt>
                <c:pt idx="924">
                  <c:v>36768</c:v>
                </c:pt>
                <c:pt idx="925">
                  <c:v>36769</c:v>
                </c:pt>
                <c:pt idx="926">
                  <c:v>36770</c:v>
                </c:pt>
                <c:pt idx="927">
                  <c:v>36774</c:v>
                </c:pt>
                <c:pt idx="928">
                  <c:v>36775</c:v>
                </c:pt>
                <c:pt idx="929">
                  <c:v>36776</c:v>
                </c:pt>
                <c:pt idx="930">
                  <c:v>36777</c:v>
                </c:pt>
                <c:pt idx="931">
                  <c:v>36780</c:v>
                </c:pt>
                <c:pt idx="932">
                  <c:v>36781</c:v>
                </c:pt>
                <c:pt idx="933">
                  <c:v>36782</c:v>
                </c:pt>
                <c:pt idx="934">
                  <c:v>36783</c:v>
                </c:pt>
                <c:pt idx="935">
                  <c:v>36784</c:v>
                </c:pt>
                <c:pt idx="936">
                  <c:v>36787</c:v>
                </c:pt>
                <c:pt idx="937">
                  <c:v>36788</c:v>
                </c:pt>
                <c:pt idx="938">
                  <c:v>36789</c:v>
                </c:pt>
                <c:pt idx="939">
                  <c:v>36790</c:v>
                </c:pt>
                <c:pt idx="940">
                  <c:v>36791</c:v>
                </c:pt>
                <c:pt idx="941">
                  <c:v>36794</c:v>
                </c:pt>
                <c:pt idx="942">
                  <c:v>36795</c:v>
                </c:pt>
                <c:pt idx="943">
                  <c:v>36796</c:v>
                </c:pt>
                <c:pt idx="944">
                  <c:v>36797</c:v>
                </c:pt>
                <c:pt idx="945">
                  <c:v>36798</c:v>
                </c:pt>
                <c:pt idx="946">
                  <c:v>36801</c:v>
                </c:pt>
                <c:pt idx="947">
                  <c:v>36802</c:v>
                </c:pt>
                <c:pt idx="948">
                  <c:v>36803</c:v>
                </c:pt>
                <c:pt idx="949">
                  <c:v>36804</c:v>
                </c:pt>
                <c:pt idx="950">
                  <c:v>36805</c:v>
                </c:pt>
                <c:pt idx="951">
                  <c:v>36808</c:v>
                </c:pt>
                <c:pt idx="952">
                  <c:v>36809</c:v>
                </c:pt>
                <c:pt idx="953">
                  <c:v>36810</c:v>
                </c:pt>
                <c:pt idx="954">
                  <c:v>36811</c:v>
                </c:pt>
                <c:pt idx="955">
                  <c:v>36812</c:v>
                </c:pt>
                <c:pt idx="956">
                  <c:v>36815</c:v>
                </c:pt>
                <c:pt idx="957">
                  <c:v>36816</c:v>
                </c:pt>
                <c:pt idx="958">
                  <c:v>36817</c:v>
                </c:pt>
                <c:pt idx="959">
                  <c:v>36818</c:v>
                </c:pt>
                <c:pt idx="960">
                  <c:v>36819</c:v>
                </c:pt>
                <c:pt idx="961">
                  <c:v>36822</c:v>
                </c:pt>
                <c:pt idx="962">
                  <c:v>36823</c:v>
                </c:pt>
                <c:pt idx="963">
                  <c:v>36824</c:v>
                </c:pt>
                <c:pt idx="964">
                  <c:v>36825</c:v>
                </c:pt>
                <c:pt idx="965">
                  <c:v>36826</c:v>
                </c:pt>
                <c:pt idx="966">
                  <c:v>36829</c:v>
                </c:pt>
                <c:pt idx="967">
                  <c:v>36830</c:v>
                </c:pt>
                <c:pt idx="968">
                  <c:v>36831</c:v>
                </c:pt>
                <c:pt idx="969">
                  <c:v>36832</c:v>
                </c:pt>
                <c:pt idx="970">
                  <c:v>36833</c:v>
                </c:pt>
                <c:pt idx="971">
                  <c:v>36836</c:v>
                </c:pt>
                <c:pt idx="972">
                  <c:v>36837</c:v>
                </c:pt>
                <c:pt idx="973">
                  <c:v>36838</c:v>
                </c:pt>
                <c:pt idx="974">
                  <c:v>36839</c:v>
                </c:pt>
                <c:pt idx="975">
                  <c:v>36840</c:v>
                </c:pt>
                <c:pt idx="976">
                  <c:v>36843</c:v>
                </c:pt>
                <c:pt idx="977">
                  <c:v>36844</c:v>
                </c:pt>
                <c:pt idx="978">
                  <c:v>36845</c:v>
                </c:pt>
                <c:pt idx="979">
                  <c:v>36846</c:v>
                </c:pt>
                <c:pt idx="980">
                  <c:v>36847</c:v>
                </c:pt>
                <c:pt idx="981">
                  <c:v>36850</c:v>
                </c:pt>
                <c:pt idx="982">
                  <c:v>36851</c:v>
                </c:pt>
                <c:pt idx="983">
                  <c:v>36852</c:v>
                </c:pt>
                <c:pt idx="984">
                  <c:v>36854</c:v>
                </c:pt>
                <c:pt idx="985">
                  <c:v>36857</c:v>
                </c:pt>
                <c:pt idx="986">
                  <c:v>36858</c:v>
                </c:pt>
                <c:pt idx="987">
                  <c:v>36859</c:v>
                </c:pt>
                <c:pt idx="988">
                  <c:v>36860</c:v>
                </c:pt>
                <c:pt idx="989">
                  <c:v>36861</c:v>
                </c:pt>
                <c:pt idx="990">
                  <c:v>36864</c:v>
                </c:pt>
                <c:pt idx="991">
                  <c:v>36865</c:v>
                </c:pt>
                <c:pt idx="992">
                  <c:v>36866</c:v>
                </c:pt>
                <c:pt idx="993">
                  <c:v>36867</c:v>
                </c:pt>
                <c:pt idx="994">
                  <c:v>36868</c:v>
                </c:pt>
                <c:pt idx="995">
                  <c:v>36871</c:v>
                </c:pt>
                <c:pt idx="996">
                  <c:v>36872</c:v>
                </c:pt>
                <c:pt idx="997">
                  <c:v>36873</c:v>
                </c:pt>
                <c:pt idx="998">
                  <c:v>36874</c:v>
                </c:pt>
                <c:pt idx="999">
                  <c:v>36875</c:v>
                </c:pt>
                <c:pt idx="1000">
                  <c:v>36878</c:v>
                </c:pt>
                <c:pt idx="1001">
                  <c:v>36879</c:v>
                </c:pt>
                <c:pt idx="1002">
                  <c:v>36880</c:v>
                </c:pt>
                <c:pt idx="1003">
                  <c:v>36881</c:v>
                </c:pt>
                <c:pt idx="1004">
                  <c:v>36882</c:v>
                </c:pt>
                <c:pt idx="1005">
                  <c:v>36886</c:v>
                </c:pt>
                <c:pt idx="1006">
                  <c:v>36887</c:v>
                </c:pt>
                <c:pt idx="1007">
                  <c:v>36888</c:v>
                </c:pt>
                <c:pt idx="1008">
                  <c:v>36889</c:v>
                </c:pt>
                <c:pt idx="1009">
                  <c:v>36893</c:v>
                </c:pt>
                <c:pt idx="1010">
                  <c:v>36894</c:v>
                </c:pt>
                <c:pt idx="1011">
                  <c:v>36895</c:v>
                </c:pt>
                <c:pt idx="1012">
                  <c:v>36896</c:v>
                </c:pt>
                <c:pt idx="1013">
                  <c:v>36899</c:v>
                </c:pt>
                <c:pt idx="1014">
                  <c:v>36900</c:v>
                </c:pt>
                <c:pt idx="1015">
                  <c:v>36901</c:v>
                </c:pt>
                <c:pt idx="1016">
                  <c:v>36902</c:v>
                </c:pt>
                <c:pt idx="1017">
                  <c:v>36903</c:v>
                </c:pt>
                <c:pt idx="1018">
                  <c:v>36907</c:v>
                </c:pt>
                <c:pt idx="1019">
                  <c:v>36908</c:v>
                </c:pt>
                <c:pt idx="1020">
                  <c:v>36909</c:v>
                </c:pt>
                <c:pt idx="1021">
                  <c:v>36910</c:v>
                </c:pt>
                <c:pt idx="1022">
                  <c:v>36913</c:v>
                </c:pt>
                <c:pt idx="1023">
                  <c:v>36914</c:v>
                </c:pt>
                <c:pt idx="1024">
                  <c:v>36915</c:v>
                </c:pt>
                <c:pt idx="1025">
                  <c:v>36916</c:v>
                </c:pt>
                <c:pt idx="1026">
                  <c:v>36917</c:v>
                </c:pt>
                <c:pt idx="1027">
                  <c:v>36920</c:v>
                </c:pt>
                <c:pt idx="1028">
                  <c:v>36921</c:v>
                </c:pt>
                <c:pt idx="1029">
                  <c:v>36922</c:v>
                </c:pt>
                <c:pt idx="1030">
                  <c:v>36923</c:v>
                </c:pt>
                <c:pt idx="1031">
                  <c:v>36924</c:v>
                </c:pt>
                <c:pt idx="1032">
                  <c:v>36927</c:v>
                </c:pt>
                <c:pt idx="1033">
                  <c:v>36928</c:v>
                </c:pt>
                <c:pt idx="1034">
                  <c:v>36929</c:v>
                </c:pt>
                <c:pt idx="1035">
                  <c:v>36930</c:v>
                </c:pt>
                <c:pt idx="1036">
                  <c:v>36931</c:v>
                </c:pt>
                <c:pt idx="1037">
                  <c:v>36934</c:v>
                </c:pt>
                <c:pt idx="1038">
                  <c:v>36935</c:v>
                </c:pt>
                <c:pt idx="1039">
                  <c:v>36936</c:v>
                </c:pt>
                <c:pt idx="1040">
                  <c:v>36937</c:v>
                </c:pt>
                <c:pt idx="1041">
                  <c:v>36938</c:v>
                </c:pt>
                <c:pt idx="1042">
                  <c:v>36942</c:v>
                </c:pt>
                <c:pt idx="1043">
                  <c:v>36943</c:v>
                </c:pt>
                <c:pt idx="1044">
                  <c:v>36944</c:v>
                </c:pt>
                <c:pt idx="1045">
                  <c:v>36945</c:v>
                </c:pt>
                <c:pt idx="1046">
                  <c:v>36948</c:v>
                </c:pt>
                <c:pt idx="1047">
                  <c:v>36949</c:v>
                </c:pt>
                <c:pt idx="1048">
                  <c:v>36950</c:v>
                </c:pt>
                <c:pt idx="1049">
                  <c:v>36951</c:v>
                </c:pt>
                <c:pt idx="1050">
                  <c:v>36952</c:v>
                </c:pt>
                <c:pt idx="1051">
                  <c:v>36955</c:v>
                </c:pt>
                <c:pt idx="1052">
                  <c:v>36956</c:v>
                </c:pt>
                <c:pt idx="1053">
                  <c:v>36957</c:v>
                </c:pt>
                <c:pt idx="1054">
                  <c:v>36958</c:v>
                </c:pt>
                <c:pt idx="1055">
                  <c:v>36959</c:v>
                </c:pt>
                <c:pt idx="1056">
                  <c:v>36962</c:v>
                </c:pt>
                <c:pt idx="1057">
                  <c:v>36963</c:v>
                </c:pt>
                <c:pt idx="1058">
                  <c:v>36964</c:v>
                </c:pt>
                <c:pt idx="1059">
                  <c:v>36965</c:v>
                </c:pt>
                <c:pt idx="1060">
                  <c:v>36966</c:v>
                </c:pt>
                <c:pt idx="1061">
                  <c:v>36969</c:v>
                </c:pt>
                <c:pt idx="1062">
                  <c:v>36970</c:v>
                </c:pt>
                <c:pt idx="1063">
                  <c:v>36971</c:v>
                </c:pt>
                <c:pt idx="1064">
                  <c:v>36972</c:v>
                </c:pt>
                <c:pt idx="1065">
                  <c:v>36973</c:v>
                </c:pt>
                <c:pt idx="1066">
                  <c:v>36976</c:v>
                </c:pt>
                <c:pt idx="1067">
                  <c:v>36977</c:v>
                </c:pt>
                <c:pt idx="1068">
                  <c:v>36978</c:v>
                </c:pt>
                <c:pt idx="1069">
                  <c:v>36979</c:v>
                </c:pt>
                <c:pt idx="1070">
                  <c:v>36980</c:v>
                </c:pt>
                <c:pt idx="1071">
                  <c:v>36983</c:v>
                </c:pt>
                <c:pt idx="1072">
                  <c:v>36984</c:v>
                </c:pt>
                <c:pt idx="1073">
                  <c:v>36985</c:v>
                </c:pt>
                <c:pt idx="1074">
                  <c:v>36986</c:v>
                </c:pt>
                <c:pt idx="1075">
                  <c:v>36987</c:v>
                </c:pt>
                <c:pt idx="1076">
                  <c:v>36990</c:v>
                </c:pt>
                <c:pt idx="1077">
                  <c:v>36991</c:v>
                </c:pt>
                <c:pt idx="1078">
                  <c:v>36992</c:v>
                </c:pt>
                <c:pt idx="1079">
                  <c:v>36993</c:v>
                </c:pt>
                <c:pt idx="1080">
                  <c:v>36997</c:v>
                </c:pt>
                <c:pt idx="1081">
                  <c:v>36998</c:v>
                </c:pt>
                <c:pt idx="1082">
                  <c:v>36999</c:v>
                </c:pt>
                <c:pt idx="1083">
                  <c:v>37000</c:v>
                </c:pt>
                <c:pt idx="1084">
                  <c:v>37001</c:v>
                </c:pt>
                <c:pt idx="1085">
                  <c:v>37004</c:v>
                </c:pt>
                <c:pt idx="1086">
                  <c:v>37005</c:v>
                </c:pt>
                <c:pt idx="1087">
                  <c:v>37006</c:v>
                </c:pt>
                <c:pt idx="1088">
                  <c:v>37007</c:v>
                </c:pt>
                <c:pt idx="1089">
                  <c:v>37008</c:v>
                </c:pt>
                <c:pt idx="1090">
                  <c:v>37011</c:v>
                </c:pt>
                <c:pt idx="1091">
                  <c:v>37012</c:v>
                </c:pt>
                <c:pt idx="1092">
                  <c:v>37013</c:v>
                </c:pt>
                <c:pt idx="1093">
                  <c:v>37014</c:v>
                </c:pt>
                <c:pt idx="1094">
                  <c:v>37015</c:v>
                </c:pt>
                <c:pt idx="1095">
                  <c:v>37018</c:v>
                </c:pt>
                <c:pt idx="1096">
                  <c:v>37019</c:v>
                </c:pt>
                <c:pt idx="1097">
                  <c:v>37020</c:v>
                </c:pt>
                <c:pt idx="1098">
                  <c:v>37021</c:v>
                </c:pt>
                <c:pt idx="1099">
                  <c:v>37022</c:v>
                </c:pt>
                <c:pt idx="1100">
                  <c:v>37025</c:v>
                </c:pt>
                <c:pt idx="1101">
                  <c:v>37026</c:v>
                </c:pt>
                <c:pt idx="1102">
                  <c:v>37027</c:v>
                </c:pt>
                <c:pt idx="1103">
                  <c:v>37028</c:v>
                </c:pt>
                <c:pt idx="1104">
                  <c:v>37029</c:v>
                </c:pt>
                <c:pt idx="1105">
                  <c:v>37032</c:v>
                </c:pt>
                <c:pt idx="1106">
                  <c:v>37033</c:v>
                </c:pt>
                <c:pt idx="1107">
                  <c:v>37034</c:v>
                </c:pt>
                <c:pt idx="1108">
                  <c:v>37035</c:v>
                </c:pt>
                <c:pt idx="1109">
                  <c:v>37036</c:v>
                </c:pt>
                <c:pt idx="1110">
                  <c:v>37040</c:v>
                </c:pt>
                <c:pt idx="1111">
                  <c:v>37041</c:v>
                </c:pt>
                <c:pt idx="1112">
                  <c:v>37042</c:v>
                </c:pt>
                <c:pt idx="1113">
                  <c:v>37043</c:v>
                </c:pt>
                <c:pt idx="1114">
                  <c:v>37046</c:v>
                </c:pt>
                <c:pt idx="1115">
                  <c:v>37047</c:v>
                </c:pt>
                <c:pt idx="1116">
                  <c:v>37048</c:v>
                </c:pt>
                <c:pt idx="1117">
                  <c:v>37049</c:v>
                </c:pt>
                <c:pt idx="1118">
                  <c:v>37050</c:v>
                </c:pt>
                <c:pt idx="1119">
                  <c:v>37053</c:v>
                </c:pt>
                <c:pt idx="1120">
                  <c:v>37054</c:v>
                </c:pt>
                <c:pt idx="1121">
                  <c:v>37055</c:v>
                </c:pt>
                <c:pt idx="1122">
                  <c:v>37056</c:v>
                </c:pt>
                <c:pt idx="1123">
                  <c:v>37057</c:v>
                </c:pt>
                <c:pt idx="1124">
                  <c:v>37060</c:v>
                </c:pt>
                <c:pt idx="1125">
                  <c:v>37061</c:v>
                </c:pt>
                <c:pt idx="1126">
                  <c:v>37062</c:v>
                </c:pt>
                <c:pt idx="1127">
                  <c:v>37063</c:v>
                </c:pt>
                <c:pt idx="1128">
                  <c:v>37064</c:v>
                </c:pt>
                <c:pt idx="1129">
                  <c:v>37067</c:v>
                </c:pt>
                <c:pt idx="1130">
                  <c:v>37068</c:v>
                </c:pt>
                <c:pt idx="1131">
                  <c:v>37069</c:v>
                </c:pt>
                <c:pt idx="1132">
                  <c:v>37070</c:v>
                </c:pt>
                <c:pt idx="1133">
                  <c:v>37071</c:v>
                </c:pt>
                <c:pt idx="1134">
                  <c:v>37074</c:v>
                </c:pt>
                <c:pt idx="1135">
                  <c:v>37075</c:v>
                </c:pt>
                <c:pt idx="1136">
                  <c:v>37077</c:v>
                </c:pt>
                <c:pt idx="1137">
                  <c:v>37078</c:v>
                </c:pt>
                <c:pt idx="1138">
                  <c:v>37081</c:v>
                </c:pt>
                <c:pt idx="1139">
                  <c:v>37082</c:v>
                </c:pt>
                <c:pt idx="1140">
                  <c:v>37083</c:v>
                </c:pt>
                <c:pt idx="1141">
                  <c:v>37084</c:v>
                </c:pt>
                <c:pt idx="1142">
                  <c:v>37085</c:v>
                </c:pt>
                <c:pt idx="1143">
                  <c:v>37088</c:v>
                </c:pt>
                <c:pt idx="1144">
                  <c:v>37089</c:v>
                </c:pt>
                <c:pt idx="1145">
                  <c:v>37090</c:v>
                </c:pt>
                <c:pt idx="1146">
                  <c:v>37091</c:v>
                </c:pt>
                <c:pt idx="1147">
                  <c:v>37092</c:v>
                </c:pt>
                <c:pt idx="1148">
                  <c:v>37095</c:v>
                </c:pt>
                <c:pt idx="1149">
                  <c:v>37096</c:v>
                </c:pt>
                <c:pt idx="1150">
                  <c:v>37097</c:v>
                </c:pt>
                <c:pt idx="1151">
                  <c:v>37098</c:v>
                </c:pt>
                <c:pt idx="1152">
                  <c:v>37099</c:v>
                </c:pt>
                <c:pt idx="1153">
                  <c:v>37102</c:v>
                </c:pt>
                <c:pt idx="1154">
                  <c:v>37103</c:v>
                </c:pt>
                <c:pt idx="1155">
                  <c:v>37104</c:v>
                </c:pt>
                <c:pt idx="1156">
                  <c:v>37105</c:v>
                </c:pt>
                <c:pt idx="1157">
                  <c:v>37106</c:v>
                </c:pt>
                <c:pt idx="1158">
                  <c:v>37109</c:v>
                </c:pt>
                <c:pt idx="1159">
                  <c:v>37110</c:v>
                </c:pt>
                <c:pt idx="1160">
                  <c:v>37111</c:v>
                </c:pt>
                <c:pt idx="1161">
                  <c:v>37112</c:v>
                </c:pt>
                <c:pt idx="1162">
                  <c:v>37113</c:v>
                </c:pt>
                <c:pt idx="1163">
                  <c:v>37116</c:v>
                </c:pt>
                <c:pt idx="1164">
                  <c:v>37117</c:v>
                </c:pt>
                <c:pt idx="1165">
                  <c:v>37118</c:v>
                </c:pt>
                <c:pt idx="1166">
                  <c:v>37119</c:v>
                </c:pt>
                <c:pt idx="1167">
                  <c:v>37120</c:v>
                </c:pt>
                <c:pt idx="1168">
                  <c:v>37123</c:v>
                </c:pt>
                <c:pt idx="1169">
                  <c:v>37124</c:v>
                </c:pt>
                <c:pt idx="1170">
                  <c:v>37125</c:v>
                </c:pt>
                <c:pt idx="1171">
                  <c:v>37126</c:v>
                </c:pt>
                <c:pt idx="1172">
                  <c:v>37127</c:v>
                </c:pt>
                <c:pt idx="1173">
                  <c:v>37130</c:v>
                </c:pt>
                <c:pt idx="1174">
                  <c:v>37131</c:v>
                </c:pt>
                <c:pt idx="1175">
                  <c:v>37132</c:v>
                </c:pt>
                <c:pt idx="1176">
                  <c:v>37133</c:v>
                </c:pt>
                <c:pt idx="1177">
                  <c:v>37134</c:v>
                </c:pt>
                <c:pt idx="1178">
                  <c:v>37138</c:v>
                </c:pt>
                <c:pt idx="1179">
                  <c:v>37139</c:v>
                </c:pt>
                <c:pt idx="1180">
                  <c:v>37140</c:v>
                </c:pt>
                <c:pt idx="1181">
                  <c:v>37141</c:v>
                </c:pt>
                <c:pt idx="1182">
                  <c:v>37144</c:v>
                </c:pt>
                <c:pt idx="1183">
                  <c:v>37151</c:v>
                </c:pt>
                <c:pt idx="1184">
                  <c:v>37152</c:v>
                </c:pt>
                <c:pt idx="1185">
                  <c:v>37153</c:v>
                </c:pt>
                <c:pt idx="1186">
                  <c:v>37154</c:v>
                </c:pt>
                <c:pt idx="1187">
                  <c:v>37155</c:v>
                </c:pt>
                <c:pt idx="1188">
                  <c:v>37158</c:v>
                </c:pt>
                <c:pt idx="1189">
                  <c:v>37159</c:v>
                </c:pt>
                <c:pt idx="1190">
                  <c:v>37160</c:v>
                </c:pt>
                <c:pt idx="1191">
                  <c:v>37161</c:v>
                </c:pt>
                <c:pt idx="1192">
                  <c:v>37162</c:v>
                </c:pt>
                <c:pt idx="1193">
                  <c:v>37165</c:v>
                </c:pt>
                <c:pt idx="1194">
                  <c:v>37166</c:v>
                </c:pt>
                <c:pt idx="1195">
                  <c:v>37167</c:v>
                </c:pt>
                <c:pt idx="1196">
                  <c:v>37168</c:v>
                </c:pt>
                <c:pt idx="1197">
                  <c:v>37169</c:v>
                </c:pt>
                <c:pt idx="1198">
                  <c:v>37172</c:v>
                </c:pt>
                <c:pt idx="1199">
                  <c:v>37173</c:v>
                </c:pt>
                <c:pt idx="1200">
                  <c:v>37174</c:v>
                </c:pt>
                <c:pt idx="1201">
                  <c:v>37175</c:v>
                </c:pt>
                <c:pt idx="1202">
                  <c:v>37176</c:v>
                </c:pt>
                <c:pt idx="1203">
                  <c:v>37179</c:v>
                </c:pt>
                <c:pt idx="1204">
                  <c:v>37180</c:v>
                </c:pt>
                <c:pt idx="1205">
                  <c:v>37181</c:v>
                </c:pt>
                <c:pt idx="1206">
                  <c:v>37182</c:v>
                </c:pt>
                <c:pt idx="1207">
                  <c:v>37183</c:v>
                </c:pt>
                <c:pt idx="1208">
                  <c:v>37186</c:v>
                </c:pt>
                <c:pt idx="1209">
                  <c:v>37187</c:v>
                </c:pt>
                <c:pt idx="1210">
                  <c:v>37188</c:v>
                </c:pt>
                <c:pt idx="1211">
                  <c:v>37189</c:v>
                </c:pt>
                <c:pt idx="1212">
                  <c:v>37190</c:v>
                </c:pt>
                <c:pt idx="1213">
                  <c:v>37193</c:v>
                </c:pt>
                <c:pt idx="1214">
                  <c:v>37194</c:v>
                </c:pt>
                <c:pt idx="1215">
                  <c:v>37195</c:v>
                </c:pt>
                <c:pt idx="1216">
                  <c:v>37196</c:v>
                </c:pt>
                <c:pt idx="1217">
                  <c:v>37197</c:v>
                </c:pt>
                <c:pt idx="1218">
                  <c:v>37200</c:v>
                </c:pt>
                <c:pt idx="1219">
                  <c:v>37201</c:v>
                </c:pt>
                <c:pt idx="1220">
                  <c:v>37202</c:v>
                </c:pt>
                <c:pt idx="1221">
                  <c:v>37203</c:v>
                </c:pt>
                <c:pt idx="1222">
                  <c:v>37204</c:v>
                </c:pt>
                <c:pt idx="1223">
                  <c:v>37207</c:v>
                </c:pt>
                <c:pt idx="1224">
                  <c:v>37208</c:v>
                </c:pt>
                <c:pt idx="1225">
                  <c:v>37209</c:v>
                </c:pt>
                <c:pt idx="1226">
                  <c:v>37210</c:v>
                </c:pt>
                <c:pt idx="1227">
                  <c:v>37211</c:v>
                </c:pt>
                <c:pt idx="1228">
                  <c:v>37214</c:v>
                </c:pt>
                <c:pt idx="1229">
                  <c:v>37215</c:v>
                </c:pt>
                <c:pt idx="1230">
                  <c:v>37216</c:v>
                </c:pt>
                <c:pt idx="1231">
                  <c:v>37218</c:v>
                </c:pt>
                <c:pt idx="1232">
                  <c:v>37221</c:v>
                </c:pt>
                <c:pt idx="1233">
                  <c:v>37222</c:v>
                </c:pt>
                <c:pt idx="1234">
                  <c:v>37223</c:v>
                </c:pt>
                <c:pt idx="1235">
                  <c:v>37224</c:v>
                </c:pt>
                <c:pt idx="1236">
                  <c:v>37225</c:v>
                </c:pt>
                <c:pt idx="1237">
                  <c:v>37228</c:v>
                </c:pt>
                <c:pt idx="1238">
                  <c:v>37229</c:v>
                </c:pt>
                <c:pt idx="1239">
                  <c:v>37230</c:v>
                </c:pt>
                <c:pt idx="1240">
                  <c:v>37231</c:v>
                </c:pt>
                <c:pt idx="1241">
                  <c:v>37232</c:v>
                </c:pt>
                <c:pt idx="1242">
                  <c:v>37235</c:v>
                </c:pt>
                <c:pt idx="1243">
                  <c:v>37236</c:v>
                </c:pt>
                <c:pt idx="1244">
                  <c:v>37237</c:v>
                </c:pt>
                <c:pt idx="1245">
                  <c:v>37238</c:v>
                </c:pt>
                <c:pt idx="1246">
                  <c:v>37239</c:v>
                </c:pt>
                <c:pt idx="1247">
                  <c:v>37242</c:v>
                </c:pt>
                <c:pt idx="1248">
                  <c:v>37243</c:v>
                </c:pt>
                <c:pt idx="1249">
                  <c:v>37244</c:v>
                </c:pt>
                <c:pt idx="1250">
                  <c:v>37245</c:v>
                </c:pt>
                <c:pt idx="1251">
                  <c:v>37246</c:v>
                </c:pt>
                <c:pt idx="1252">
                  <c:v>37249</c:v>
                </c:pt>
                <c:pt idx="1253">
                  <c:v>37251</c:v>
                </c:pt>
                <c:pt idx="1254">
                  <c:v>37252</c:v>
                </c:pt>
                <c:pt idx="1255">
                  <c:v>37253</c:v>
                </c:pt>
                <c:pt idx="1256">
                  <c:v>37256</c:v>
                </c:pt>
              </c:numCache>
            </c:numRef>
          </c:cat>
          <c:val>
            <c:numRef>
              <c:f>'Questions 1'!$C$3:$C$1259</c:f>
              <c:numCache>
                <c:formatCode>0.00%</c:formatCode>
                <c:ptCount val="1257"/>
                <c:pt idx="1">
                  <c:v>1.4841623503770326E-2</c:v>
                </c:pt>
                <c:pt idx="2">
                  <c:v>-5.0813009223389845E-4</c:v>
                </c:pt>
                <c:pt idx="3">
                  <c:v>7.4356720183664151E-3</c:v>
                </c:pt>
                <c:pt idx="4">
                  <c:v>-6.4196698989641273E-3</c:v>
                </c:pt>
                <c:pt idx="5">
                  <c:v>8.5680978644900527E-3</c:v>
                </c:pt>
                <c:pt idx="6">
                  <c:v>6.1412680220824288E-3</c:v>
                </c:pt>
                <c:pt idx="7">
                  <c:v>1.3166470267037536E-5</c:v>
                </c:pt>
                <c:pt idx="8">
                  <c:v>1.2235409809211352E-2</c:v>
                </c:pt>
                <c:pt idx="9">
                  <c:v>-2.1613747460772189E-3</c:v>
                </c:pt>
                <c:pt idx="10">
                  <c:v>3.3182632353811682E-3</c:v>
                </c:pt>
                <c:pt idx="11">
                  <c:v>8.3057815507546207E-3</c:v>
                </c:pt>
                <c:pt idx="12">
                  <c:v>6.8260707023733733E-4</c:v>
                </c:pt>
                <c:pt idx="13">
                  <c:v>7.7208576331512218E-3</c:v>
                </c:pt>
                <c:pt idx="14">
                  <c:v>4.474337430458432E-3</c:v>
                </c:pt>
                <c:pt idx="15">
                  <c:v>-1.1088558995299421E-2</c:v>
                </c:pt>
                <c:pt idx="16">
                  <c:v>-9.0951998999547912E-3</c:v>
                </c:pt>
                <c:pt idx="17">
                  <c:v>-7.1636343183147724E-3</c:v>
                </c:pt>
                <c:pt idx="18">
                  <c:v>0</c:v>
                </c:pt>
                <c:pt idx="19">
                  <c:v>9.7300314962579341E-3</c:v>
                </c:pt>
                <c:pt idx="20">
                  <c:v>1.4993824807514242E-2</c:v>
                </c:pt>
                <c:pt idx="21">
                  <c:v>2.5345004747566024E-3</c:v>
                </c:pt>
                <c:pt idx="22">
                  <c:v>7.2478053131763242E-4</c:v>
                </c:pt>
                <c:pt idx="23">
                  <c:v>3.210683028917573E-3</c:v>
                </c:pt>
                <c:pt idx="24">
                  <c:v>-1.40094410112314E-2</c:v>
                </c:pt>
                <c:pt idx="25">
                  <c:v>2.3998522840158114E-3</c:v>
                </c:pt>
                <c:pt idx="26">
                  <c:v>1.1989619387595568E-2</c:v>
                </c:pt>
                <c:pt idx="27">
                  <c:v>-5.2444897633474041E-3</c:v>
                </c:pt>
                <c:pt idx="28">
                  <c:v>5.2824848873112276E-3</c:v>
                </c:pt>
                <c:pt idx="29">
                  <c:v>1.655442361741356E-2</c:v>
                </c:pt>
                <c:pt idx="30">
                  <c:v>1.1210393695159641E-2</c:v>
                </c:pt>
                <c:pt idx="31">
                  <c:v>-4.1226991677251459E-3</c:v>
                </c:pt>
                <c:pt idx="32">
                  <c:v>9.6137424405370493E-3</c:v>
                </c:pt>
                <c:pt idx="33">
                  <c:v>-4.6660775482909971E-3</c:v>
                </c:pt>
                <c:pt idx="34">
                  <c:v>-1.1997989513661569E-2</c:v>
                </c:pt>
                <c:pt idx="35">
                  <c:v>-1.283833228183012E-3</c:v>
                </c:pt>
                <c:pt idx="36">
                  <c:v>1.0558083251605616E-2</c:v>
                </c:pt>
                <c:pt idx="37">
                  <c:v>2.1574183464004803E-3</c:v>
                </c:pt>
                <c:pt idx="38">
                  <c:v>-7.850643952116992E-3</c:v>
                </c:pt>
                <c:pt idx="39">
                  <c:v>-1.3256480247293157E-2</c:v>
                </c:pt>
                <c:pt idx="40">
                  <c:v>-5.3597792712278903E-3</c:v>
                </c:pt>
                <c:pt idx="41">
                  <c:v>5.6615939341660123E-3</c:v>
                </c:pt>
                <c:pt idx="42">
                  <c:v>-5.4972211109455453E-3</c:v>
                </c:pt>
                <c:pt idx="43">
                  <c:v>1.3861384316259322E-2</c:v>
                </c:pt>
                <c:pt idx="44">
                  <c:v>-4.2860332395488433E-3</c:v>
                </c:pt>
                <c:pt idx="45">
                  <c:v>7.9949039220840717E-3</c:v>
                </c:pt>
                <c:pt idx="46">
                  <c:v>1.0725288463240145E-2</c:v>
                </c:pt>
                <c:pt idx="47">
                  <c:v>-2.8430963341499259E-3</c:v>
                </c:pt>
                <c:pt idx="48">
                  <c:v>-8.7646017859695918E-3</c:v>
                </c:pt>
                <c:pt idx="49">
                  <c:v>-1.8446771711717217E-2</c:v>
                </c:pt>
                <c:pt idx="50">
                  <c:v>4.5617461730017902E-3</c:v>
                </c:pt>
                <c:pt idx="51">
                  <c:v>3.1972234073141198E-3</c:v>
                </c:pt>
                <c:pt idx="52">
                  <c:v>-7.632324780815344E-3</c:v>
                </c:pt>
                <c:pt idx="53">
                  <c:v>-4.9383443320599116E-3</c:v>
                </c:pt>
                <c:pt idx="54">
                  <c:v>-3.9785314079954625E-3</c:v>
                </c:pt>
                <c:pt idx="55">
                  <c:v>1.8509659026443024E-3</c:v>
                </c:pt>
                <c:pt idx="56">
                  <c:v>8.6223303850692014E-3</c:v>
                </c:pt>
                <c:pt idx="57">
                  <c:v>-2.3038568128427497E-3</c:v>
                </c:pt>
                <c:pt idx="58">
                  <c:v>1.8106198404240961E-3</c:v>
                </c:pt>
                <c:pt idx="59">
                  <c:v>-2.1248833839240359E-2</c:v>
                </c:pt>
                <c:pt idx="60">
                  <c:v>-2.1895061460319006E-2</c:v>
                </c:pt>
                <c:pt idx="61">
                  <c:v>3.3228754960769546E-3</c:v>
                </c:pt>
                <c:pt idx="62">
                  <c:v>-1.2624774403525531E-2</c:v>
                </c:pt>
                <c:pt idx="63">
                  <c:v>2.7991975816433459E-4</c:v>
                </c:pt>
                <c:pt idx="64">
                  <c:v>1.0051668617300388E-2</c:v>
                </c:pt>
                <c:pt idx="65">
                  <c:v>5.565693992051729E-3</c:v>
                </c:pt>
                <c:pt idx="66">
                  <c:v>5.2216706244253295E-3</c:v>
                </c:pt>
                <c:pt idx="67">
                  <c:v>-7.2312199403011092E-3</c:v>
                </c:pt>
                <c:pt idx="68">
                  <c:v>-2.97576160706936E-3</c:v>
                </c:pt>
                <c:pt idx="69">
                  <c:v>-2.7662376523514016E-2</c:v>
                </c:pt>
                <c:pt idx="70">
                  <c:v>8.2086083783983448E-3</c:v>
                </c:pt>
                <c:pt idx="71">
                  <c:v>1.4668753793977441E-2</c:v>
                </c:pt>
                <c:pt idx="72">
                  <c:v>1.1605597081641165E-2</c:v>
                </c:pt>
                <c:pt idx="73">
                  <c:v>-2.3077437633250478E-3</c:v>
                </c:pt>
                <c:pt idx="74">
                  <c:v>5.9812626375011693E-3</c:v>
                </c:pt>
                <c:pt idx="75">
                  <c:v>-7.8207785752975947E-3</c:v>
                </c:pt>
                <c:pt idx="76">
                  <c:v>1.8554519969823765E-2</c:v>
                </c:pt>
                <c:pt idx="77">
                  <c:v>-1.2530277757658484E-3</c:v>
                </c:pt>
                <c:pt idx="78">
                  <c:v>-3.1848397604336341E-3</c:v>
                </c:pt>
                <c:pt idx="79">
                  <c:v>-7.5624323187016163E-3</c:v>
                </c:pt>
                <c:pt idx="80">
                  <c:v>9.8679237747027176E-3</c:v>
                </c:pt>
                <c:pt idx="81">
                  <c:v>2.6919130750558868E-2</c:v>
                </c:pt>
                <c:pt idx="82">
                  <c:v>9.1388948632804539E-3</c:v>
                </c:pt>
                <c:pt idx="83">
                  <c:v>-3.5127890260368789E-3</c:v>
                </c:pt>
                <c:pt idx="84">
                  <c:v>1.7921671104072372E-2</c:v>
                </c:pt>
                <c:pt idx="85">
                  <c:v>2.1080828857909618E-2</c:v>
                </c:pt>
                <c:pt idx="86">
                  <c:v>-3.0517800591860363E-3</c:v>
                </c:pt>
                <c:pt idx="87">
                  <c:v>-1.4774697072626295E-2</c:v>
                </c:pt>
                <c:pt idx="88">
                  <c:v>5.6728029478870937E-3</c:v>
                </c:pt>
                <c:pt idx="89">
                  <c:v>5.4953209341805087E-3</c:v>
                </c:pt>
                <c:pt idx="90">
                  <c:v>1.5495606122474987E-2</c:v>
                </c:pt>
                <c:pt idx="91">
                  <c:v>-5.4225978132723118E-3</c:v>
                </c:pt>
                <c:pt idx="92">
                  <c:v>3.4867664146884256E-3</c:v>
                </c:pt>
                <c:pt idx="93">
                  <c:v>6.9610274409432401E-3</c:v>
                </c:pt>
                <c:pt idx="94">
                  <c:v>-1.4513035670887124E-2</c:v>
                </c:pt>
                <c:pt idx="95">
                  <c:v>4.2332686999521536E-3</c:v>
                </c:pt>
                <c:pt idx="96">
                  <c:v>1.0018412917865455E-2</c:v>
                </c:pt>
                <c:pt idx="97">
                  <c:v>-2.7483494494785835E-3</c:v>
                </c:pt>
                <c:pt idx="98">
                  <c:v>-4.405950972605932E-3</c:v>
                </c:pt>
                <c:pt idx="99">
                  <c:v>1.351428135532308E-2</c:v>
                </c:pt>
                <c:pt idx="100">
                  <c:v>3.1590016487006716E-3</c:v>
                </c:pt>
                <c:pt idx="101">
                  <c:v>-2.946516994014979E-3</c:v>
                </c:pt>
                <c:pt idx="102">
                  <c:v>-3.7013209719889751E-3</c:v>
                </c:pt>
                <c:pt idx="103">
                  <c:v>4.9634931370261077E-3</c:v>
                </c:pt>
                <c:pt idx="104">
                  <c:v>-2.2659689627747785E-3</c:v>
                </c:pt>
                <c:pt idx="105">
                  <c:v>-1.0402875914521578E-3</c:v>
                </c:pt>
                <c:pt idx="106">
                  <c:v>-6.3716777718388889E-3</c:v>
                </c:pt>
                <c:pt idx="107">
                  <c:v>3.9440753457010754E-3</c:v>
                </c:pt>
                <c:pt idx="108">
                  <c:v>1.7138843441199883E-2</c:v>
                </c:pt>
                <c:pt idx="109">
                  <c:v>5.694643843783067E-3</c:v>
                </c:pt>
                <c:pt idx="110">
                  <c:v>2.7311986795637657E-3</c:v>
                </c:pt>
                <c:pt idx="111">
                  <c:v>4.9572396368084354E-3</c:v>
                </c:pt>
                <c:pt idx="112">
                  <c:v>1.5847179666463727E-2</c:v>
                </c:pt>
                <c:pt idx="113">
                  <c:v>1.1042870542881014E-2</c:v>
                </c:pt>
                <c:pt idx="114">
                  <c:v>7.0502529260869841E-4</c:v>
                </c:pt>
                <c:pt idx="115">
                  <c:v>5.81551416586922E-4</c:v>
                </c:pt>
                <c:pt idx="116">
                  <c:v>-6.0107387103878534E-3</c:v>
                </c:pt>
                <c:pt idx="117">
                  <c:v>9.9942075827284971E-3</c:v>
                </c:pt>
                <c:pt idx="118">
                  <c:v>7.903422815932591E-4</c:v>
                </c:pt>
                <c:pt idx="119">
                  <c:v>-2.2596779894366571E-2</c:v>
                </c:pt>
                <c:pt idx="120">
                  <c:v>1.9967310512319737E-2</c:v>
                </c:pt>
                <c:pt idx="121">
                  <c:v>-8.2338184255680395E-3</c:v>
                </c:pt>
                <c:pt idx="122">
                  <c:v>-5.990980703835554E-3</c:v>
                </c:pt>
                <c:pt idx="123">
                  <c:v>4.0881376884145957E-3</c:v>
                </c:pt>
                <c:pt idx="124">
                  <c:v>-2.4373192540163907E-3</c:v>
                </c:pt>
                <c:pt idx="125">
                  <c:v>6.6322723503808084E-3</c:v>
                </c:pt>
                <c:pt idx="126">
                  <c:v>1.4484448744590256E-2</c:v>
                </c:pt>
                <c:pt idx="127">
                  <c:v>1.4157681765228894E-2</c:v>
                </c:pt>
                <c:pt idx="128">
                  <c:v>-5.1609631698755001E-3</c:v>
                </c:pt>
                <c:pt idx="129">
                  <c:v>7.1547862494463601E-3</c:v>
                </c:pt>
                <c:pt idx="130">
                  <c:v>-1.2276408224422766E-2</c:v>
                </c:pt>
                <c:pt idx="131">
                  <c:v>6.8521999597609788E-3</c:v>
                </c:pt>
                <c:pt idx="132">
                  <c:v>3.1686050788838883E-3</c:v>
                </c:pt>
                <c:pt idx="133">
                  <c:v>1.8528009834265933E-3</c:v>
                </c:pt>
                <c:pt idx="134">
                  <c:v>8.0037734630750302E-3</c:v>
                </c:pt>
                <c:pt idx="135">
                  <c:v>1.1630597988165851E-2</c:v>
                </c:pt>
                <c:pt idx="136">
                  <c:v>-5.3313476026660639E-3</c:v>
                </c:pt>
                <c:pt idx="137">
                  <c:v>-1.7662391782536552E-2</c:v>
                </c:pt>
                <c:pt idx="138">
                  <c:v>-2.5817193703640013E-3</c:v>
                </c:pt>
                <c:pt idx="139">
                  <c:v>2.278486370297431E-2</c:v>
                </c:pt>
                <c:pt idx="140">
                  <c:v>2.7585634480729927E-3</c:v>
                </c:pt>
                <c:pt idx="141">
                  <c:v>3.9853851116142475E-3</c:v>
                </c:pt>
                <c:pt idx="142">
                  <c:v>-1.6071612589320557E-3</c:v>
                </c:pt>
                <c:pt idx="143">
                  <c:v>-2.4956818482362226E-3</c:v>
                </c:pt>
                <c:pt idx="144">
                  <c:v>6.2169526490073075E-3</c:v>
                </c:pt>
                <c:pt idx="145">
                  <c:v>1.0556527427419492E-2</c:v>
                </c:pt>
                <c:pt idx="146">
                  <c:v>2.1189560010618433E-3</c:v>
                </c:pt>
                <c:pt idx="147">
                  <c:v>-7.5416487245584529E-3</c:v>
                </c:pt>
                <c:pt idx="148">
                  <c:v>3.3308066884763891E-3</c:v>
                </c:pt>
                <c:pt idx="149">
                  <c:v>2.1758905293100509E-3</c:v>
                </c:pt>
                <c:pt idx="150">
                  <c:v>8.3129475054228002E-3</c:v>
                </c:pt>
                <c:pt idx="151">
                  <c:v>-9.5527299668573609E-3</c:v>
                </c:pt>
                <c:pt idx="152">
                  <c:v>-1.8730020730218636E-2</c:v>
                </c:pt>
                <c:pt idx="153">
                  <c:v>3.6994706834958765E-3</c:v>
                </c:pt>
                <c:pt idx="154">
                  <c:v>-1.1236857112779365E-2</c:v>
                </c:pt>
                <c:pt idx="155">
                  <c:v>-4.8795098303468379E-3</c:v>
                </c:pt>
                <c:pt idx="156">
                  <c:v>2.9781426502799558E-3</c:v>
                </c:pt>
                <c:pt idx="157">
                  <c:v>-2.625069937842921E-2</c:v>
                </c:pt>
                <c:pt idx="158">
                  <c:v>1.2882767925341048E-2</c:v>
                </c:pt>
                <c:pt idx="159">
                  <c:v>1.4707907231450384E-2</c:v>
                </c:pt>
                <c:pt idx="160">
                  <c:v>1.4303112989369737E-2</c:v>
                </c:pt>
                <c:pt idx="161">
                  <c:v>-1.5340356607696502E-2</c:v>
                </c:pt>
                <c:pt idx="162">
                  <c:v>-1.6336779229975404E-3</c:v>
                </c:pt>
                <c:pt idx="163">
                  <c:v>-3.6665442171699269E-3</c:v>
                </c:pt>
                <c:pt idx="164">
                  <c:v>-7.7897818053658512E-3</c:v>
                </c:pt>
                <c:pt idx="165">
                  <c:v>7.4450384449680081E-4</c:v>
                </c:pt>
                <c:pt idx="166">
                  <c:v>-1.1038040505056874E-2</c:v>
                </c:pt>
                <c:pt idx="167">
                  <c:v>-4.6585485272615957E-3</c:v>
                </c:pt>
                <c:pt idx="168">
                  <c:v>3.0773343158998087E-2</c:v>
                </c:pt>
                <c:pt idx="169">
                  <c:v>3.0181520515395923E-4</c:v>
                </c:pt>
                <c:pt idx="170">
                  <c:v>3.2387733895232313E-3</c:v>
                </c:pt>
                <c:pt idx="171">
                  <c:v>-1.957074047168098E-3</c:v>
                </c:pt>
                <c:pt idx="172">
                  <c:v>2.3115182984098847E-3</c:v>
                </c:pt>
                <c:pt idx="173">
                  <c:v>2.5954262164436747E-3</c:v>
                </c:pt>
                <c:pt idx="174">
                  <c:v>-1.5750737192284873E-2</c:v>
                </c:pt>
                <c:pt idx="175">
                  <c:v>-7.0320552713315498E-3</c:v>
                </c:pt>
                <c:pt idx="176">
                  <c:v>1.2327953570339761E-2</c:v>
                </c:pt>
                <c:pt idx="177">
                  <c:v>-4.4910255124638266E-3</c:v>
                </c:pt>
                <c:pt idx="178">
                  <c:v>2.7738308153720415E-2</c:v>
                </c:pt>
                <c:pt idx="179">
                  <c:v>-2.7956643081395471E-3</c:v>
                </c:pt>
                <c:pt idx="180">
                  <c:v>4.5389938743566303E-3</c:v>
                </c:pt>
                <c:pt idx="181">
                  <c:v>3.3934061438642403E-3</c:v>
                </c:pt>
                <c:pt idx="182">
                  <c:v>5.1628182717390015E-3</c:v>
                </c:pt>
                <c:pt idx="183">
                  <c:v>-3.669998247236518E-3</c:v>
                </c:pt>
                <c:pt idx="184">
                  <c:v>-7.8569911838015909E-3</c:v>
                </c:pt>
                <c:pt idx="185">
                  <c:v>-6.9805159168299293E-3</c:v>
                </c:pt>
                <c:pt idx="186">
                  <c:v>7.7637090562974517E-3</c:v>
                </c:pt>
                <c:pt idx="187">
                  <c:v>8.5539034964838678E-3</c:v>
                </c:pt>
                <c:pt idx="188">
                  <c:v>-6.3768881056293133E-3</c:v>
                </c:pt>
                <c:pt idx="189">
                  <c:v>8.5458476985633119E-3</c:v>
                </c:pt>
                <c:pt idx="190">
                  <c:v>5.2717686435959001E-3</c:v>
                </c:pt>
                <c:pt idx="191">
                  <c:v>4.7468525738024649E-3</c:v>
                </c:pt>
                <c:pt idx="192">
                  <c:v>7.9062402218107886E-3</c:v>
                </c:pt>
                <c:pt idx="193">
                  <c:v>1.0665758815868015E-2</c:v>
                </c:pt>
                <c:pt idx="194">
                  <c:v>-9.4841688750008663E-3</c:v>
                </c:pt>
                <c:pt idx="195">
                  <c:v>-3.311976531683236E-3</c:v>
                </c:pt>
                <c:pt idx="196">
                  <c:v>-3.7572298535175431E-3</c:v>
                </c:pt>
                <c:pt idx="197">
                  <c:v>1.1575750098857583E-3</c:v>
                </c:pt>
                <c:pt idx="198">
                  <c:v>2.2493019109945177E-3</c:v>
                </c:pt>
                <c:pt idx="199">
                  <c:v>-4.7107525130668524E-3</c:v>
                </c:pt>
                <c:pt idx="200">
                  <c:v>-1.0900850796944155E-2</c:v>
                </c:pt>
                <c:pt idx="201">
                  <c:v>-1.1677443018150692E-2</c:v>
                </c:pt>
                <c:pt idx="202">
                  <c:v>1.2054236717594089E-2</c:v>
                </c:pt>
                <c:pt idx="203">
                  <c:v>1.7293948794609038E-2</c:v>
                </c:pt>
                <c:pt idx="204">
                  <c:v>-3.9056712725413934E-3</c:v>
                </c:pt>
                <c:pt idx="205">
                  <c:v>-1.8550120804123622E-2</c:v>
                </c:pt>
                <c:pt idx="206">
                  <c:v>-9.565000817014481E-3</c:v>
                </c:pt>
                <c:pt idx="207">
                  <c:v>-7.1127446128760069E-2</c:v>
                </c:pt>
                <c:pt idx="208">
                  <c:v>4.9886930717777729E-2</c:v>
                </c:pt>
                <c:pt idx="209">
                  <c:v>-2.9223110296642384E-3</c:v>
                </c:pt>
                <c:pt idx="210">
                  <c:v>-1.6984894061967782E-2</c:v>
                </c:pt>
                <c:pt idx="211">
                  <c:v>1.2033363043149737E-2</c:v>
                </c:pt>
                <c:pt idx="212">
                  <c:v>2.6296151056374693E-2</c:v>
                </c:pt>
                <c:pt idx="213">
                  <c:v>1.8832297093939925E-3</c:v>
                </c:pt>
                <c:pt idx="214">
                  <c:v>2.1236841145009511E-3</c:v>
                </c:pt>
                <c:pt idx="215">
                  <c:v>-5.0298119109750414E-3</c:v>
                </c:pt>
                <c:pt idx="216">
                  <c:v>-1.1278355342584544E-2</c:v>
                </c:pt>
                <c:pt idx="217">
                  <c:v>-6.9023988772648672E-3</c:v>
                </c:pt>
                <c:pt idx="218">
                  <c:v>2.8727708370552994E-3</c:v>
                </c:pt>
                <c:pt idx="219">
                  <c:v>-1.9478793096458485E-2</c:v>
                </c:pt>
                <c:pt idx="220">
                  <c:v>1.1741474280828865E-2</c:v>
                </c:pt>
                <c:pt idx="221">
                  <c:v>1.2672187614692191E-2</c:v>
                </c:pt>
                <c:pt idx="222">
                  <c:v>1.9045146343567524E-2</c:v>
                </c:pt>
                <c:pt idx="223">
                  <c:v>-8.4588416894217904E-3</c:v>
                </c:pt>
                <c:pt idx="224">
                  <c:v>6.7558494067167033E-3</c:v>
                </c:pt>
                <c:pt idx="225">
                  <c:v>1.5119248694274367E-2</c:v>
                </c:pt>
                <c:pt idx="226">
                  <c:v>4.2766457665121297E-3</c:v>
                </c:pt>
                <c:pt idx="227">
                  <c:v>-1.7196301767425887E-2</c:v>
                </c:pt>
                <c:pt idx="228">
                  <c:v>4.3742065750685026E-3</c:v>
                </c:pt>
                <c:pt idx="229">
                  <c:v>8.6204183087106533E-4</c:v>
                </c:pt>
                <c:pt idx="230">
                  <c:v>3.9432889422182952E-3</c:v>
                </c:pt>
                <c:pt idx="231">
                  <c:v>2.0071444777911587E-2</c:v>
                </c:pt>
                <c:pt idx="232">
                  <c:v>-3.1750135845079884E-3</c:v>
                </c:pt>
                <c:pt idx="233">
                  <c:v>5.2246776448777359E-3</c:v>
                </c:pt>
                <c:pt idx="234">
                  <c:v>-3.764357966199559E-3</c:v>
                </c:pt>
                <c:pt idx="235">
                  <c:v>1.0925607814020006E-2</c:v>
                </c:pt>
                <c:pt idx="236">
                  <c:v>-1.4444401746465101E-3</c:v>
                </c:pt>
                <c:pt idx="237">
                  <c:v>-6.730868298905417E-3</c:v>
                </c:pt>
                <c:pt idx="238">
                  <c:v>-6.1575979547357808E-3</c:v>
                </c:pt>
                <c:pt idx="239">
                  <c:v>-1.5431041931789083E-2</c:v>
                </c:pt>
                <c:pt idx="240">
                  <c:v>-1.6244573431775688E-3</c:v>
                </c:pt>
                <c:pt idx="241">
                  <c:v>1.0434260299034926E-2</c:v>
                </c:pt>
                <c:pt idx="242">
                  <c:v>4.8150944991393165E-3</c:v>
                </c:pt>
                <c:pt idx="243">
                  <c:v>-2.5858784152466632E-3</c:v>
                </c:pt>
                <c:pt idx="244">
                  <c:v>-1.0662103045673908E-2</c:v>
                </c:pt>
                <c:pt idx="245">
                  <c:v>-8.9586736446264376E-3</c:v>
                </c:pt>
                <c:pt idx="246">
                  <c:v>7.28240295353055E-3</c:v>
                </c:pt>
                <c:pt idx="247">
                  <c:v>-1.5395241804830193E-2</c:v>
                </c:pt>
                <c:pt idx="248">
                  <c:v>-6.8703090472186238E-3</c:v>
                </c:pt>
                <c:pt idx="249">
                  <c:v>4.0232030127574665E-3</c:v>
                </c:pt>
                <c:pt idx="250">
                  <c:v>1.7875288764878351E-2</c:v>
                </c:pt>
                <c:pt idx="251">
                  <c:v>1.8179578624604887E-2</c:v>
                </c:pt>
                <c:pt idx="252">
                  <c:v>-4.2240389651750131E-4</c:v>
                </c:pt>
                <c:pt idx="253">
                  <c:v>4.7392235588031573E-3</c:v>
                </c:pt>
                <c:pt idx="254">
                  <c:v>2.0798015805903493E-3</c:v>
                </c:pt>
                <c:pt idx="255">
                  <c:v>-1.0794229263157798E-2</c:v>
                </c:pt>
                <c:pt idx="256">
                  <c:v>-2.6727735042311263E-3</c:v>
                </c:pt>
                <c:pt idx="257">
                  <c:v>-8.2810816715772478E-3</c:v>
                </c:pt>
                <c:pt idx="258">
                  <c:v>-3.0112587684611704E-2</c:v>
                </c:pt>
                <c:pt idx="259">
                  <c:v>1.234147112224737E-2</c:v>
                </c:pt>
                <c:pt idx="260">
                  <c:v>1.3651980891242489E-2</c:v>
                </c:pt>
                <c:pt idx="261">
                  <c:v>6.0940682614764596E-3</c:v>
                </c:pt>
                <c:pt idx="262">
                  <c:v>-7.55503496640577E-3</c:v>
                </c:pt>
                <c:pt idx="263">
                  <c:v>1.1274854827849679E-2</c:v>
                </c:pt>
                <c:pt idx="264">
                  <c:v>1.7618013464256187E-2</c:v>
                </c:pt>
                <c:pt idx="265">
                  <c:v>-7.9922042727701339E-3</c:v>
                </c:pt>
                <c:pt idx="266">
                  <c:v>-8.0358267827924275E-3</c:v>
                </c:pt>
                <c:pt idx="267">
                  <c:v>-5.6752363838239945E-3</c:v>
                </c:pt>
                <c:pt idx="268">
                  <c:v>-6.6856793155434951E-4</c:v>
                </c:pt>
                <c:pt idx="269">
                  <c:v>1.253410802856683E-2</c:v>
                </c:pt>
                <c:pt idx="270">
                  <c:v>8.6721187934839881E-3</c:v>
                </c:pt>
                <c:pt idx="271">
                  <c:v>8.1816091017246056E-3</c:v>
                </c:pt>
                <c:pt idx="272">
                  <c:v>-5.300734266079435E-3</c:v>
                </c:pt>
                <c:pt idx="273">
                  <c:v>2.1186228072503428E-2</c:v>
                </c:pt>
                <c:pt idx="274">
                  <c:v>4.7128774454029149E-3</c:v>
                </c:pt>
                <c:pt idx="275">
                  <c:v>8.9423226188458825E-4</c:v>
                </c:pt>
                <c:pt idx="276">
                  <c:v>-3.3425549912935266E-3</c:v>
                </c:pt>
                <c:pt idx="277">
                  <c:v>8.8492640971896061E-3</c:v>
                </c:pt>
                <c:pt idx="278">
                  <c:v>-1.7002771988616093E-3</c:v>
                </c:pt>
                <c:pt idx="279">
                  <c:v>8.1488318886576289E-3</c:v>
                </c:pt>
                <c:pt idx="280">
                  <c:v>9.8086343456594638E-4</c:v>
                </c:pt>
                <c:pt idx="281">
                  <c:v>4.0408048524694876E-3</c:v>
                </c:pt>
                <c:pt idx="282">
                  <c:v>-3.9623773243668038E-3</c:v>
                </c:pt>
                <c:pt idx="283">
                  <c:v>2.6139966422767092E-3</c:v>
                </c:pt>
                <c:pt idx="284">
                  <c:v>9.0713280946745703E-3</c:v>
                </c:pt>
                <c:pt idx="285">
                  <c:v>-3.6886799478533842E-3</c:v>
                </c:pt>
                <c:pt idx="286">
                  <c:v>5.7503467559571649E-3</c:v>
                </c:pt>
                <c:pt idx="287">
                  <c:v>3.7928001652187825E-3</c:v>
                </c:pt>
                <c:pt idx="288">
                  <c:v>-7.3283065916231842E-3</c:v>
                </c:pt>
                <c:pt idx="289">
                  <c:v>1.1902950328586726E-2</c:v>
                </c:pt>
                <c:pt idx="290">
                  <c:v>5.5174004574367599E-3</c:v>
                </c:pt>
                <c:pt idx="291">
                  <c:v>6.3870050455094559E-4</c:v>
                </c:pt>
                <c:pt idx="292">
                  <c:v>-1.5641097302355384E-3</c:v>
                </c:pt>
                <c:pt idx="293">
                  <c:v>4.1148401648654735E-3</c:v>
                </c:pt>
                <c:pt idx="294">
                  <c:v>-4.4680570675799842E-3</c:v>
                </c:pt>
                <c:pt idx="295">
                  <c:v>-1.1794333744842284E-2</c:v>
                </c:pt>
                <c:pt idx="296">
                  <c:v>1.9744846851434381E-2</c:v>
                </c:pt>
                <c:pt idx="297">
                  <c:v>-3.206833867740619E-3</c:v>
                </c:pt>
                <c:pt idx="298">
                  <c:v>1.1282578013205456E-2</c:v>
                </c:pt>
                <c:pt idx="299">
                  <c:v>3.95739291368371E-3</c:v>
                </c:pt>
                <c:pt idx="300">
                  <c:v>1.3561606837230419E-3</c:v>
                </c:pt>
                <c:pt idx="301">
                  <c:v>-1.2251407872286293E-3</c:v>
                </c:pt>
                <c:pt idx="302">
                  <c:v>9.926148132980624E-3</c:v>
                </c:pt>
                <c:pt idx="303">
                  <c:v>1.0927343520612477E-3</c:v>
                </c:pt>
                <c:pt idx="304">
                  <c:v>4.6815138342157772E-3</c:v>
                </c:pt>
                <c:pt idx="305">
                  <c:v>3.8800008220917586E-3</c:v>
                </c:pt>
                <c:pt idx="306">
                  <c:v>8.607116044267794E-3</c:v>
                </c:pt>
                <c:pt idx="307">
                  <c:v>-3.2897314503675694E-3</c:v>
                </c:pt>
                <c:pt idx="308">
                  <c:v>9.1768770497183492E-3</c:v>
                </c:pt>
                <c:pt idx="309">
                  <c:v>-3.3702094792270941E-3</c:v>
                </c:pt>
                <c:pt idx="310">
                  <c:v>-1.0259996451012806E-3</c:v>
                </c:pt>
                <c:pt idx="311">
                  <c:v>-4.8810791551009061E-3</c:v>
                </c:pt>
                <c:pt idx="312">
                  <c:v>-1.6811026142385186E-3</c:v>
                </c:pt>
                <c:pt idx="313">
                  <c:v>7.4248183123566775E-3</c:v>
                </c:pt>
                <c:pt idx="314">
                  <c:v>5.7921334835865585E-3</c:v>
                </c:pt>
                <c:pt idx="315">
                  <c:v>1.0645655615026402E-2</c:v>
                </c:pt>
                <c:pt idx="316">
                  <c:v>2.3988846440244293E-3</c:v>
                </c:pt>
                <c:pt idx="317">
                  <c:v>-1.1764287834998863E-3</c:v>
                </c:pt>
                <c:pt idx="318">
                  <c:v>-1.0605541979247604E-2</c:v>
                </c:pt>
                <c:pt idx="319">
                  <c:v>-7.1454717917884738E-3</c:v>
                </c:pt>
                <c:pt idx="320">
                  <c:v>8.1543809044023925E-3</c:v>
                </c:pt>
                <c:pt idx="321">
                  <c:v>-8.827397932201224E-4</c:v>
                </c:pt>
                <c:pt idx="322">
                  <c:v>5.4461274879992073E-3</c:v>
                </c:pt>
                <c:pt idx="323">
                  <c:v>3.1945335367573819E-3</c:v>
                </c:pt>
                <c:pt idx="324">
                  <c:v>-1.0011351905137092E-2</c:v>
                </c:pt>
                <c:pt idx="325">
                  <c:v>1.3044306362979039E-2</c:v>
                </c:pt>
                <c:pt idx="326">
                  <c:v>8.2800255802302426E-4</c:v>
                </c:pt>
                <c:pt idx="327">
                  <c:v>2.6840643224581916E-3</c:v>
                </c:pt>
                <c:pt idx="328">
                  <c:v>3.4290152816983215E-3</c:v>
                </c:pt>
                <c:pt idx="329">
                  <c:v>-9.7417797071011232E-3</c:v>
                </c:pt>
                <c:pt idx="330">
                  <c:v>-1.0487283432429786E-2</c:v>
                </c:pt>
                <c:pt idx="331">
                  <c:v>-1.9467996045321279E-2</c:v>
                </c:pt>
                <c:pt idx="332">
                  <c:v>-1.3169711571241248E-3</c:v>
                </c:pt>
                <c:pt idx="333">
                  <c:v>8.725906733422311E-3</c:v>
                </c:pt>
                <c:pt idx="334">
                  <c:v>1.552807933320177E-2</c:v>
                </c:pt>
                <c:pt idx="335">
                  <c:v>8.285793681353992E-3</c:v>
                </c:pt>
                <c:pt idx="336">
                  <c:v>9.5404965619471987E-4</c:v>
                </c:pt>
                <c:pt idx="337">
                  <c:v>-5.8724588557675008E-3</c:v>
                </c:pt>
                <c:pt idx="338">
                  <c:v>-9.5298007316546203E-3</c:v>
                </c:pt>
                <c:pt idx="339">
                  <c:v>-8.890725181663655E-3</c:v>
                </c:pt>
                <c:pt idx="340">
                  <c:v>1.1800725156606098E-2</c:v>
                </c:pt>
                <c:pt idx="341">
                  <c:v>-1.3545365493151786E-3</c:v>
                </c:pt>
                <c:pt idx="342">
                  <c:v>8.234276625105421E-3</c:v>
                </c:pt>
                <c:pt idx="343">
                  <c:v>2.7476355862561834E-3</c:v>
                </c:pt>
                <c:pt idx="344">
                  <c:v>-1.3326001533813978E-3</c:v>
                </c:pt>
                <c:pt idx="345">
                  <c:v>-7.7624934948978342E-3</c:v>
                </c:pt>
                <c:pt idx="346">
                  <c:v>-2.6280749361211075E-3</c:v>
                </c:pt>
                <c:pt idx="347">
                  <c:v>3.340348154558566E-3</c:v>
                </c:pt>
                <c:pt idx="348">
                  <c:v>8.561557829331044E-3</c:v>
                </c:pt>
                <c:pt idx="349">
                  <c:v>-3.9575643720743637E-3</c:v>
                </c:pt>
                <c:pt idx="350">
                  <c:v>-3.7481336939340251E-3</c:v>
                </c:pt>
                <c:pt idx="351">
                  <c:v>-1.492436376093207E-2</c:v>
                </c:pt>
                <c:pt idx="352">
                  <c:v>-1.6375075128461955E-3</c:v>
                </c:pt>
                <c:pt idx="353">
                  <c:v>4.9045001339967703E-3</c:v>
                </c:pt>
                <c:pt idx="354">
                  <c:v>-6.1962710014243699E-3</c:v>
                </c:pt>
                <c:pt idx="355">
                  <c:v>1.4666788916201126E-4</c:v>
                </c:pt>
                <c:pt idx="356">
                  <c:v>2.0510949412186328E-3</c:v>
                </c:pt>
                <c:pt idx="357">
                  <c:v>-9.6418403610864338E-3</c:v>
                </c:pt>
                <c:pt idx="358">
                  <c:v>1.1113470616852108E-2</c:v>
                </c:pt>
                <c:pt idx="359">
                  <c:v>1.7232360283790913E-2</c:v>
                </c:pt>
                <c:pt idx="360">
                  <c:v>1.6684760640936788E-3</c:v>
                </c:pt>
                <c:pt idx="361">
                  <c:v>2.4080973801232967E-3</c:v>
                </c:pt>
                <c:pt idx="362">
                  <c:v>-5.4960711086089117E-3</c:v>
                </c:pt>
                <c:pt idx="363">
                  <c:v>-1.604123464755864E-2</c:v>
                </c:pt>
                <c:pt idx="364">
                  <c:v>3.8843498794580646E-3</c:v>
                </c:pt>
                <c:pt idx="365">
                  <c:v>-2.0066394743290444E-2</c:v>
                </c:pt>
                <c:pt idx="366">
                  <c:v>9.7755559948724761E-3</c:v>
                </c:pt>
                <c:pt idx="367">
                  <c:v>1.7788777273118124E-2</c:v>
                </c:pt>
                <c:pt idx="368">
                  <c:v>-6.6863041687223457E-4</c:v>
                </c:pt>
                <c:pt idx="369">
                  <c:v>-5.1834716561285936E-3</c:v>
                </c:pt>
                <c:pt idx="370">
                  <c:v>2.3231976181905174E-3</c:v>
                </c:pt>
                <c:pt idx="371">
                  <c:v>1.4649112462204995E-2</c:v>
                </c:pt>
                <c:pt idx="372">
                  <c:v>1.1889838475067548E-2</c:v>
                </c:pt>
                <c:pt idx="373">
                  <c:v>-3.1828014278981903E-3</c:v>
                </c:pt>
                <c:pt idx="374">
                  <c:v>3.4652274694563228E-3</c:v>
                </c:pt>
                <c:pt idx="375">
                  <c:v>4.657334021813295E-3</c:v>
                </c:pt>
                <c:pt idx="376">
                  <c:v>-4.092721119525077E-3</c:v>
                </c:pt>
                <c:pt idx="377">
                  <c:v>1.2898881960788453E-2</c:v>
                </c:pt>
                <c:pt idx="378">
                  <c:v>-1.8649405399993029E-3</c:v>
                </c:pt>
                <c:pt idx="379">
                  <c:v>9.4715846442122182E-3</c:v>
                </c:pt>
                <c:pt idx="380">
                  <c:v>-2.3096995981584474E-3</c:v>
                </c:pt>
                <c:pt idx="381">
                  <c:v>1.0099007005487163E-2</c:v>
                </c:pt>
                <c:pt idx="382">
                  <c:v>-6.7270806904695417E-3</c:v>
                </c:pt>
                <c:pt idx="383">
                  <c:v>4.9679596255191791E-3</c:v>
                </c:pt>
                <c:pt idx="384">
                  <c:v>7.3834956477715616E-4</c:v>
                </c:pt>
                <c:pt idx="385">
                  <c:v>1.0577321303927816E-2</c:v>
                </c:pt>
                <c:pt idx="386">
                  <c:v>-2.3550527593338044E-3</c:v>
                </c:pt>
                <c:pt idx="387">
                  <c:v>7.7836580869366729E-3</c:v>
                </c:pt>
                <c:pt idx="388">
                  <c:v>2.3283879690896162E-3</c:v>
                </c:pt>
                <c:pt idx="389">
                  <c:v>-2.235486094516351E-3</c:v>
                </c:pt>
                <c:pt idx="390">
                  <c:v>-1.6201821305281829E-2</c:v>
                </c:pt>
                <c:pt idx="391">
                  <c:v>-8.5009557960595203E-4</c:v>
                </c:pt>
                <c:pt idx="392">
                  <c:v>-2.1122135358472398E-2</c:v>
                </c:pt>
                <c:pt idx="393">
                  <c:v>9.208305664807348E-4</c:v>
                </c:pt>
                <c:pt idx="394">
                  <c:v>5.6554364548958335E-3</c:v>
                </c:pt>
                <c:pt idx="395">
                  <c:v>-1.4955207579441507E-2</c:v>
                </c:pt>
                <c:pt idx="396">
                  <c:v>-4.4603146503530222E-3</c:v>
                </c:pt>
                <c:pt idx="397">
                  <c:v>1.5642954420924376E-2</c:v>
                </c:pt>
                <c:pt idx="398">
                  <c:v>-1.9685918590041387E-2</c:v>
                </c:pt>
                <c:pt idx="399">
                  <c:v>-7.3709197143042816E-3</c:v>
                </c:pt>
                <c:pt idx="400">
                  <c:v>-3.6917804337304613E-2</c:v>
                </c:pt>
                <c:pt idx="401">
                  <c:v>8.6462427148646277E-3</c:v>
                </c:pt>
                <c:pt idx="402">
                  <c:v>7.5539496765966146E-3</c:v>
                </c:pt>
                <c:pt idx="403">
                  <c:v>-1.6520733558148895E-4</c:v>
                </c:pt>
                <c:pt idx="404">
                  <c:v>-5.8087515292300253E-3</c:v>
                </c:pt>
                <c:pt idx="405">
                  <c:v>-1.3159307414929378E-2</c:v>
                </c:pt>
                <c:pt idx="406">
                  <c:v>1.4155911661007306E-2</c:v>
                </c:pt>
                <c:pt idx="407">
                  <c:v>-8.623897310396823E-3</c:v>
                </c:pt>
                <c:pt idx="408">
                  <c:v>-1.1377048887838505E-2</c:v>
                </c:pt>
                <c:pt idx="409">
                  <c:v>1.9493540368787941E-2</c:v>
                </c:pt>
                <c:pt idx="410">
                  <c:v>1.6047065660764786E-2</c:v>
                </c:pt>
                <c:pt idx="411">
                  <c:v>-2.8555078832064543E-3</c:v>
                </c:pt>
                <c:pt idx="412">
                  <c:v>-5.9004765510625758E-3</c:v>
                </c:pt>
                <c:pt idx="413">
                  <c:v>-9.5359791857756518E-3</c:v>
                </c:pt>
                <c:pt idx="414">
                  <c:v>6.3612859599617389E-3</c:v>
                </c:pt>
                <c:pt idx="415">
                  <c:v>4.3191461878269938E-3</c:v>
                </c:pt>
                <c:pt idx="416">
                  <c:v>-7.9557984030125418E-3</c:v>
                </c:pt>
                <c:pt idx="417">
                  <c:v>-3.9125162511276221E-2</c:v>
                </c:pt>
                <c:pt idx="418">
                  <c:v>-1.4929760867165345E-2</c:v>
                </c:pt>
                <c:pt idx="419">
                  <c:v>-7.0437590373020428E-2</c:v>
                </c:pt>
                <c:pt idx="420">
                  <c:v>3.7902812228035793E-2</c:v>
                </c:pt>
                <c:pt idx="421">
                  <c:v>-3.8090677573212957E-3</c:v>
                </c:pt>
                <c:pt idx="422">
                  <c:v>-8.3336350181308187E-3</c:v>
                </c:pt>
                <c:pt idx="423">
                  <c:v>-8.5576781745286129E-3</c:v>
                </c:pt>
                <c:pt idx="424">
                  <c:v>4.9645961835058545E-2</c:v>
                </c:pt>
                <c:pt idx="425">
                  <c:v>-1.7008184697617012E-2</c:v>
                </c:pt>
                <c:pt idx="426">
                  <c:v>-2.6189707633403655E-2</c:v>
                </c:pt>
                <c:pt idx="427">
                  <c:v>2.9028052978482318E-2</c:v>
                </c:pt>
                <c:pt idx="428">
                  <c:v>2.026771620473301E-2</c:v>
                </c:pt>
                <c:pt idx="429">
                  <c:v>7.7005314253878387E-3</c:v>
                </c:pt>
                <c:pt idx="430">
                  <c:v>7.4886580502367258E-3</c:v>
                </c:pt>
                <c:pt idx="431">
                  <c:v>-2.5781940053402421E-2</c:v>
                </c:pt>
                <c:pt idx="432">
                  <c:v>1.1966886506780685E-3</c:v>
                </c:pt>
                <c:pt idx="433">
                  <c:v>3.7182402743803507E-3</c:v>
                </c:pt>
                <c:pt idx="434">
                  <c:v>5.5904154322548201E-3</c:v>
                </c:pt>
                <c:pt idx="435">
                  <c:v>3.4798235542756045E-2</c:v>
                </c:pt>
                <c:pt idx="436">
                  <c:v>-2.2165066345250794E-2</c:v>
                </c:pt>
                <c:pt idx="437">
                  <c:v>1.9449387439545878E-3</c:v>
                </c:pt>
                <c:pt idx="438">
                  <c:v>3.7641438513464748E-3</c:v>
                </c:pt>
                <c:pt idx="439">
                  <c:v>3.1462881210682017E-4</c:v>
                </c:pt>
                <c:pt idx="440">
                  <c:v>-3.098944514956882E-2</c:v>
                </c:pt>
                <c:pt idx="441">
                  <c:v>-3.0570414918264587E-2</c:v>
                </c:pt>
                <c:pt idx="442">
                  <c:v>1.630009090575861E-2</c:v>
                </c:pt>
                <c:pt idx="443">
                  <c:v>-1.4102566033468072E-2</c:v>
                </c:pt>
                <c:pt idx="444">
                  <c:v>-4.0240279321052492E-3</c:v>
                </c:pt>
                <c:pt idx="445">
                  <c:v>-1.4228454045968175E-2</c:v>
                </c:pt>
                <c:pt idx="446">
                  <c:v>-1.1647075894395781E-2</c:v>
                </c:pt>
                <c:pt idx="447">
                  <c:v>2.5672379069671687E-2</c:v>
                </c:pt>
                <c:pt idx="448">
                  <c:v>1.3440492929115607E-2</c:v>
                </c:pt>
                <c:pt idx="449">
                  <c:v>-2.9209409930034142E-3</c:v>
                </c:pt>
                <c:pt idx="450">
                  <c:v>1.0728332740911417E-2</c:v>
                </c:pt>
                <c:pt idx="451">
                  <c:v>4.0882060541183686E-2</c:v>
                </c:pt>
                <c:pt idx="452">
                  <c:v>8.4890072550630712E-3</c:v>
                </c:pt>
                <c:pt idx="453">
                  <c:v>5.6352535608599503E-3</c:v>
                </c:pt>
                <c:pt idx="454">
                  <c:v>1.4485122364153084E-3</c:v>
                </c:pt>
                <c:pt idx="455">
                  <c:v>5.6142800419852427E-3</c:v>
                </c:pt>
                <c:pt idx="456">
                  <c:v>7.9687630771401018E-3</c:v>
                </c:pt>
                <c:pt idx="457">
                  <c:v>-7.2680216640812808E-3</c:v>
                </c:pt>
                <c:pt idx="458">
                  <c:v>1.5399048302180871E-3</c:v>
                </c:pt>
                <c:pt idx="459">
                  <c:v>-6.5305285281922519E-3</c:v>
                </c:pt>
                <c:pt idx="460">
                  <c:v>2.5780096118196648E-3</c:v>
                </c:pt>
                <c:pt idx="461">
                  <c:v>1.6564756061968819E-2</c:v>
                </c:pt>
                <c:pt idx="462">
                  <c:v>1.1663594642690903E-2</c:v>
                </c:pt>
                <c:pt idx="463">
                  <c:v>1.1700061531115918E-2</c:v>
                </c:pt>
                <c:pt idx="464">
                  <c:v>-6.8393300122839256E-4</c:v>
                </c:pt>
                <c:pt idx="465">
                  <c:v>7.0239937852107411E-3</c:v>
                </c:pt>
                <c:pt idx="466">
                  <c:v>1.3478441753964411E-2</c:v>
                </c:pt>
                <c:pt idx="467">
                  <c:v>6.2949136592676857E-3</c:v>
                </c:pt>
                <c:pt idx="468">
                  <c:v>-9.519226869819937E-3</c:v>
                </c:pt>
                <c:pt idx="469">
                  <c:v>-1.7179852440644709E-3</c:v>
                </c:pt>
                <c:pt idx="470">
                  <c:v>-6.4822410574262466E-3</c:v>
                </c:pt>
                <c:pt idx="471">
                  <c:v>-2.9303264873289897E-3</c:v>
                </c:pt>
                <c:pt idx="472">
                  <c:v>7.1587755189366116E-3</c:v>
                </c:pt>
                <c:pt idx="473">
                  <c:v>8.9760461871488464E-3</c:v>
                </c:pt>
                <c:pt idx="474">
                  <c:v>3.0327160757938313E-3</c:v>
                </c:pt>
                <c:pt idx="475">
                  <c:v>4.518792171271299E-3</c:v>
                </c:pt>
                <c:pt idx="476">
                  <c:v>7.0785506416418719E-3</c:v>
                </c:pt>
                <c:pt idx="477">
                  <c:v>9.4467406032745019E-3</c:v>
                </c:pt>
                <c:pt idx="478">
                  <c:v>2.0972296372802894E-2</c:v>
                </c:pt>
                <c:pt idx="479">
                  <c:v>-4.4028411205099659E-3</c:v>
                </c:pt>
                <c:pt idx="480">
                  <c:v>3.2744579568442268E-3</c:v>
                </c:pt>
                <c:pt idx="481">
                  <c:v>4.5897861340694016E-3</c:v>
                </c:pt>
                <c:pt idx="482">
                  <c:v>-2.436494660381228E-2</c:v>
                </c:pt>
                <c:pt idx="483">
                  <c:v>9.9619877177872778E-3</c:v>
                </c:pt>
                <c:pt idx="484">
                  <c:v>-3.4348625095396209E-3</c:v>
                </c:pt>
                <c:pt idx="485">
                  <c:v>-1.8187880474507933E-2</c:v>
                </c:pt>
                <c:pt idx="486">
                  <c:v>2.2864229185290248E-2</c:v>
                </c:pt>
                <c:pt idx="487">
                  <c:v>9.2707605167804547E-3</c:v>
                </c:pt>
                <c:pt idx="488">
                  <c:v>-5.3354171175663337E-3</c:v>
                </c:pt>
                <c:pt idx="489">
                  <c:v>1.7844537415599758E-3</c:v>
                </c:pt>
                <c:pt idx="490">
                  <c:v>-1.5729446169770962E-2</c:v>
                </c:pt>
                <c:pt idx="491">
                  <c:v>1.2352670261860284E-3</c:v>
                </c:pt>
                <c:pt idx="492">
                  <c:v>-2.1893180921258488E-2</c:v>
                </c:pt>
                <c:pt idx="493">
                  <c:v>1.8776348806168575E-2</c:v>
                </c:pt>
                <c:pt idx="494">
                  <c:v>-7.6566717867125079E-4</c:v>
                </c:pt>
                <c:pt idx="495">
                  <c:v>1.5406467196687272E-2</c:v>
                </c:pt>
                <c:pt idx="496">
                  <c:v>6.7989839654735724E-3</c:v>
                </c:pt>
                <c:pt idx="497">
                  <c:v>1.2388954169025758E-2</c:v>
                </c:pt>
                <c:pt idx="498">
                  <c:v>6.0671292289577827E-4</c:v>
                </c:pt>
                <c:pt idx="499">
                  <c:v>2.0534332242802881E-2</c:v>
                </c:pt>
                <c:pt idx="500">
                  <c:v>-1.8494308292898315E-3</c:v>
                </c:pt>
                <c:pt idx="501">
                  <c:v>-6.3627763428325773E-4</c:v>
                </c:pt>
                <c:pt idx="502">
                  <c:v>1.3229228724756412E-2</c:v>
                </c:pt>
                <c:pt idx="503">
                  <c:v>-7.9879474274777654E-3</c:v>
                </c:pt>
                <c:pt idx="504">
                  <c:v>-2.1940882211275207E-3</c:v>
                </c:pt>
                <c:pt idx="505">
                  <c:v>-9.1969745996695268E-4</c:v>
                </c:pt>
                <c:pt idx="506">
                  <c:v>1.3490547840669578E-2</c:v>
                </c:pt>
                <c:pt idx="507">
                  <c:v>2.189891732344024E-2</c:v>
                </c:pt>
                <c:pt idx="508">
                  <c:v>-2.0534453552565695E-3</c:v>
                </c:pt>
                <c:pt idx="509">
                  <c:v>4.2124849113970332E-3</c:v>
                </c:pt>
                <c:pt idx="510">
                  <c:v>-8.830409845420906E-3</c:v>
                </c:pt>
                <c:pt idx="511">
                  <c:v>-1.9470214279204773E-2</c:v>
                </c:pt>
                <c:pt idx="512">
                  <c:v>-4.1311181630115778E-3</c:v>
                </c:pt>
                <c:pt idx="513">
                  <c:v>-1.8156381029578336E-2</c:v>
                </c:pt>
                <c:pt idx="514">
                  <c:v>2.5308320977673323E-2</c:v>
                </c:pt>
                <c:pt idx="515">
                  <c:v>7.0053106629976254E-3</c:v>
                </c:pt>
                <c:pt idx="516">
                  <c:v>3.683304145856697E-3</c:v>
                </c:pt>
                <c:pt idx="517">
                  <c:v>-1.7225060479432095E-2</c:v>
                </c:pt>
                <c:pt idx="518">
                  <c:v>-8.1045823339025852E-3</c:v>
                </c:pt>
                <c:pt idx="519">
                  <c:v>7.1487838859956984E-3</c:v>
                </c:pt>
                <c:pt idx="520">
                  <c:v>1.4745127966577955E-2</c:v>
                </c:pt>
                <c:pt idx="521">
                  <c:v>-7.3252767970515484E-3</c:v>
                </c:pt>
                <c:pt idx="522">
                  <c:v>1.7700000465214038E-2</c:v>
                </c:pt>
                <c:pt idx="523">
                  <c:v>1.1214218842162478E-2</c:v>
                </c:pt>
                <c:pt idx="524">
                  <c:v>-5.2024687980578325E-3</c:v>
                </c:pt>
                <c:pt idx="525">
                  <c:v>-8.6864794179119364E-3</c:v>
                </c:pt>
                <c:pt idx="526">
                  <c:v>7.9556546929392818E-3</c:v>
                </c:pt>
                <c:pt idx="527">
                  <c:v>-1.8710673756216774E-2</c:v>
                </c:pt>
                <c:pt idx="528">
                  <c:v>-7.30742954820973E-3</c:v>
                </c:pt>
                <c:pt idx="529">
                  <c:v>3.5196982175170429E-3</c:v>
                </c:pt>
                <c:pt idx="530">
                  <c:v>-2.2465181267596106E-2</c:v>
                </c:pt>
                <c:pt idx="531">
                  <c:v>6.0745609367708966E-3</c:v>
                </c:pt>
                <c:pt idx="532">
                  <c:v>2.4613870196073705E-2</c:v>
                </c:pt>
                <c:pt idx="533">
                  <c:v>-1.9250484772305072E-2</c:v>
                </c:pt>
                <c:pt idx="534">
                  <c:v>9.4984532894029586E-3</c:v>
                </c:pt>
                <c:pt idx="535">
                  <c:v>-1.4469614552037838E-2</c:v>
                </c:pt>
                <c:pt idx="536">
                  <c:v>1.0766728284892731E-2</c:v>
                </c:pt>
                <c:pt idx="537">
                  <c:v>1.5667275564973525E-3</c:v>
                </c:pt>
                <c:pt idx="538">
                  <c:v>2.6218372319450817E-2</c:v>
                </c:pt>
                <c:pt idx="539">
                  <c:v>-7.54918803447687E-4</c:v>
                </c:pt>
                <c:pt idx="540">
                  <c:v>-1.4077765875450425E-2</c:v>
                </c:pt>
                <c:pt idx="541">
                  <c:v>-6.7162430309681068E-3</c:v>
                </c:pt>
                <c:pt idx="542">
                  <c:v>-5.3878963367207464E-3</c:v>
                </c:pt>
                <c:pt idx="543">
                  <c:v>-1.7538972121700046E-3</c:v>
                </c:pt>
                <c:pt idx="544">
                  <c:v>-8.6608765097493049E-3</c:v>
                </c:pt>
                <c:pt idx="545">
                  <c:v>1.7935762186270707E-3</c:v>
                </c:pt>
                <c:pt idx="546">
                  <c:v>1.5309431950564877E-2</c:v>
                </c:pt>
                <c:pt idx="547">
                  <c:v>2.286280597974143E-2</c:v>
                </c:pt>
                <c:pt idx="548">
                  <c:v>5.6758810807937725E-3</c:v>
                </c:pt>
                <c:pt idx="549">
                  <c:v>-2.2555490973827277E-3</c:v>
                </c:pt>
                <c:pt idx="550">
                  <c:v>5.4545306429075223E-3</c:v>
                </c:pt>
                <c:pt idx="551">
                  <c:v>8.3884539984399112E-3</c:v>
                </c:pt>
                <c:pt idx="552">
                  <c:v>-2.3840120539177743E-3</c:v>
                </c:pt>
                <c:pt idx="553">
                  <c:v>9.739300997244035E-3</c:v>
                </c:pt>
                <c:pt idx="554">
                  <c:v>-6.7339039290282893E-4</c:v>
                </c:pt>
                <c:pt idx="555">
                  <c:v>-6.5740195289357931E-3</c:v>
                </c:pt>
                <c:pt idx="556">
                  <c:v>1.4328744942889418E-2</c:v>
                </c:pt>
                <c:pt idx="557">
                  <c:v>-1.3196717299099121E-2</c:v>
                </c:pt>
                <c:pt idx="558">
                  <c:v>-1.7563460201846202E-3</c:v>
                </c:pt>
                <c:pt idx="559">
                  <c:v>-2.7252922414856925E-2</c:v>
                </c:pt>
                <c:pt idx="560">
                  <c:v>5.0973544912879315E-3</c:v>
                </c:pt>
                <c:pt idx="561">
                  <c:v>1.6728418924303337E-2</c:v>
                </c:pt>
                <c:pt idx="562">
                  <c:v>-5.5892775686870316E-3</c:v>
                </c:pt>
                <c:pt idx="563">
                  <c:v>2.1111710949036997E-2</c:v>
                </c:pt>
                <c:pt idx="564">
                  <c:v>-7.2158785976239297E-3</c:v>
                </c:pt>
                <c:pt idx="565">
                  <c:v>-1.1116722913169791E-2</c:v>
                </c:pt>
                <c:pt idx="566">
                  <c:v>5.6974910817838382E-3</c:v>
                </c:pt>
                <c:pt idx="567">
                  <c:v>2.0958072330091386E-2</c:v>
                </c:pt>
                <c:pt idx="568">
                  <c:v>-2.4478888771845113E-3</c:v>
                </c:pt>
                <c:pt idx="569">
                  <c:v>6.8058853591072008E-3</c:v>
                </c:pt>
                <c:pt idx="570">
                  <c:v>1.2797502868950279E-2</c:v>
                </c:pt>
                <c:pt idx="571">
                  <c:v>3.2462616675265014E-3</c:v>
                </c:pt>
                <c:pt idx="572">
                  <c:v>7.5952163804312457E-3</c:v>
                </c:pt>
                <c:pt idx="573">
                  <c:v>-6.5055888584864968E-3</c:v>
                </c:pt>
                <c:pt idx="574">
                  <c:v>-1.5965928747985351E-2</c:v>
                </c:pt>
                <c:pt idx="575">
                  <c:v>-4.2168214591779031E-3</c:v>
                </c:pt>
                <c:pt idx="576">
                  <c:v>-2.9146262849847975E-3</c:v>
                </c:pt>
                <c:pt idx="577">
                  <c:v>-2.2634837403747988E-2</c:v>
                </c:pt>
                <c:pt idx="578">
                  <c:v>1.2860154504924223E-2</c:v>
                </c:pt>
                <c:pt idx="579">
                  <c:v>2.2670700603774498E-2</c:v>
                </c:pt>
                <c:pt idx="580">
                  <c:v>1.6846784625432681E-2</c:v>
                </c:pt>
                <c:pt idx="581">
                  <c:v>-1.4508392739618885E-3</c:v>
                </c:pt>
                <c:pt idx="582">
                  <c:v>2.3482742885498693E-3</c:v>
                </c:pt>
                <c:pt idx="583">
                  <c:v>2.0272957245253539E-3</c:v>
                </c:pt>
                <c:pt idx="584">
                  <c:v>-8.762967366148143E-3</c:v>
                </c:pt>
                <c:pt idx="585">
                  <c:v>-5.9991121881196006E-3</c:v>
                </c:pt>
                <c:pt idx="586">
                  <c:v>-5.7132130264640982E-3</c:v>
                </c:pt>
                <c:pt idx="587">
                  <c:v>1.4462240088678798E-2</c:v>
                </c:pt>
                <c:pt idx="588">
                  <c:v>-1.6846782194423992E-2</c:v>
                </c:pt>
                <c:pt idx="589">
                  <c:v>1.1428439885834049E-2</c:v>
                </c:pt>
                <c:pt idx="590">
                  <c:v>-1.1390903052812283E-2</c:v>
                </c:pt>
                <c:pt idx="591">
                  <c:v>9.6749041025832889E-3</c:v>
                </c:pt>
                <c:pt idx="592">
                  <c:v>-3.5005435514885749E-3</c:v>
                </c:pt>
                <c:pt idx="593">
                  <c:v>1.1358068028554573E-2</c:v>
                </c:pt>
                <c:pt idx="594">
                  <c:v>6.170021890401921E-3</c:v>
                </c:pt>
                <c:pt idx="595">
                  <c:v>2.6065706157767797E-3</c:v>
                </c:pt>
                <c:pt idx="596">
                  <c:v>-2.2001656334876409E-2</c:v>
                </c:pt>
                <c:pt idx="597">
                  <c:v>1.2624708002978563E-3</c:v>
                </c:pt>
                <c:pt idx="598">
                  <c:v>-4.616872100687933E-3</c:v>
                </c:pt>
                <c:pt idx="599">
                  <c:v>8.1492860103271492E-3</c:v>
                </c:pt>
                <c:pt idx="600">
                  <c:v>-4.0252601814510175E-3</c:v>
                </c:pt>
                <c:pt idx="601">
                  <c:v>-6.3991346525930342E-3</c:v>
                </c:pt>
                <c:pt idx="602">
                  <c:v>-1.7930353627189987E-2</c:v>
                </c:pt>
                <c:pt idx="603">
                  <c:v>-1.7174926717651869E-2</c:v>
                </c:pt>
                <c:pt idx="604">
                  <c:v>1.5727432582299406E-2</c:v>
                </c:pt>
                <c:pt idx="605">
                  <c:v>-1.8058081658773966E-2</c:v>
                </c:pt>
                <c:pt idx="606">
                  <c:v>1.5817614213474381E-2</c:v>
                </c:pt>
                <c:pt idx="607">
                  <c:v>-5.8395451176784085E-3</c:v>
                </c:pt>
                <c:pt idx="608">
                  <c:v>4.2486298807933474E-4</c:v>
                </c:pt>
                <c:pt idx="609">
                  <c:v>3.6463894546999104E-3</c:v>
                </c:pt>
                <c:pt idx="610">
                  <c:v>2.1475424625048825E-2</c:v>
                </c:pt>
                <c:pt idx="611">
                  <c:v>5.0858963162423339E-3</c:v>
                </c:pt>
                <c:pt idx="612">
                  <c:v>-1.2964715786676035E-2</c:v>
                </c:pt>
                <c:pt idx="613">
                  <c:v>9.9394159102576124E-4</c:v>
                </c:pt>
                <c:pt idx="614">
                  <c:v>-1.2069756588349518E-2</c:v>
                </c:pt>
                <c:pt idx="615">
                  <c:v>-7.0711955904195498E-3</c:v>
                </c:pt>
                <c:pt idx="616">
                  <c:v>2.7824581651428651E-4</c:v>
                </c:pt>
                <c:pt idx="617">
                  <c:v>5.5179782112449822E-3</c:v>
                </c:pt>
                <c:pt idx="618">
                  <c:v>2.2230991114758132E-2</c:v>
                </c:pt>
                <c:pt idx="619">
                  <c:v>7.1078189077134262E-3</c:v>
                </c:pt>
                <c:pt idx="620">
                  <c:v>2.1917898692870716E-3</c:v>
                </c:pt>
                <c:pt idx="621">
                  <c:v>4.5768030439062518E-3</c:v>
                </c:pt>
                <c:pt idx="622">
                  <c:v>-9.7733265045361825E-3</c:v>
                </c:pt>
                <c:pt idx="623">
                  <c:v>-2.1131992846738085E-3</c:v>
                </c:pt>
                <c:pt idx="624">
                  <c:v>-1.3047405760568594E-2</c:v>
                </c:pt>
                <c:pt idx="625">
                  <c:v>-3.5726638389356702E-4</c:v>
                </c:pt>
                <c:pt idx="626">
                  <c:v>1.2121085733375074E-2</c:v>
                </c:pt>
                <c:pt idx="627">
                  <c:v>1.4984625094229502E-2</c:v>
                </c:pt>
                <c:pt idx="628">
                  <c:v>1.5608798042336038E-2</c:v>
                </c:pt>
                <c:pt idx="629">
                  <c:v>5.9920213273232104E-3</c:v>
                </c:pt>
                <c:pt idx="630">
                  <c:v>7.4021505435967958E-3</c:v>
                </c:pt>
                <c:pt idx="631">
                  <c:v>-2.230746353829258E-3</c:v>
                </c:pt>
                <c:pt idx="632">
                  <c:v>5.5603990992208075E-3</c:v>
                </c:pt>
                <c:pt idx="633">
                  <c:v>-1.0321545707534655E-3</c:v>
                </c:pt>
                <c:pt idx="634">
                  <c:v>6.33379534594233E-3</c:v>
                </c:pt>
                <c:pt idx="635">
                  <c:v>-2.9831807962845736E-3</c:v>
                </c:pt>
                <c:pt idx="636">
                  <c:v>-3.9675486935734925E-3</c:v>
                </c:pt>
                <c:pt idx="637">
                  <c:v>3.3026146441140717E-3</c:v>
                </c:pt>
                <c:pt idx="638">
                  <c:v>8.15592581372695E-3</c:v>
                </c:pt>
                <c:pt idx="639">
                  <c:v>6.4771828770941358E-3</c:v>
                </c:pt>
                <c:pt idx="640">
                  <c:v>-7.8757001090848638E-3</c:v>
                </c:pt>
                <c:pt idx="641">
                  <c:v>-2.1941808538436872E-2</c:v>
                </c:pt>
                <c:pt idx="642">
                  <c:v>1.5890352677368422E-3</c:v>
                </c:pt>
                <c:pt idx="643">
                  <c:v>-1.3371193208016646E-2</c:v>
                </c:pt>
                <c:pt idx="644">
                  <c:v>-2.9655161159964369E-3</c:v>
                </c:pt>
                <c:pt idx="645">
                  <c:v>-6.7882095988553012E-3</c:v>
                </c:pt>
                <c:pt idx="646">
                  <c:v>1.1126802613606629E-2</c:v>
                </c:pt>
                <c:pt idx="647">
                  <c:v>1.8766682926248852E-3</c:v>
                </c:pt>
                <c:pt idx="648">
                  <c:v>-1.8009450588083443E-2</c:v>
                </c:pt>
                <c:pt idx="649">
                  <c:v>-9.2219026053530582E-3</c:v>
                </c:pt>
                <c:pt idx="650">
                  <c:v>-5.0437186072072721E-4</c:v>
                </c:pt>
                <c:pt idx="651">
                  <c:v>-4.4298114495922702E-3</c:v>
                </c:pt>
                <c:pt idx="652">
                  <c:v>-1.2826007127548739E-2</c:v>
                </c:pt>
                <c:pt idx="653">
                  <c:v>6.3993131816047098E-3</c:v>
                </c:pt>
                <c:pt idx="654">
                  <c:v>-1.0267879039738392E-2</c:v>
                </c:pt>
                <c:pt idx="655">
                  <c:v>-1.916793307679885E-3</c:v>
                </c:pt>
                <c:pt idx="656">
                  <c:v>-1.2693881362959144E-2</c:v>
                </c:pt>
                <c:pt idx="657">
                  <c:v>1.5871137058239889E-2</c:v>
                </c:pt>
                <c:pt idx="658">
                  <c:v>-2.8999016510675335E-3</c:v>
                </c:pt>
                <c:pt idx="659">
                  <c:v>2.2485180913221846E-2</c:v>
                </c:pt>
                <c:pt idx="660">
                  <c:v>2.3246639143454395E-3</c:v>
                </c:pt>
                <c:pt idx="661">
                  <c:v>1.0011560557688561E-2</c:v>
                </c:pt>
                <c:pt idx="662">
                  <c:v>-8.4572786495081421E-3</c:v>
                </c:pt>
                <c:pt idx="663">
                  <c:v>-6.9642621007262335E-3</c:v>
                </c:pt>
                <c:pt idx="664">
                  <c:v>9.7888158525881938E-3</c:v>
                </c:pt>
                <c:pt idx="665">
                  <c:v>1.7509893634589973E-2</c:v>
                </c:pt>
                <c:pt idx="666">
                  <c:v>2.4084719321624034E-3</c:v>
                </c:pt>
                <c:pt idx="667">
                  <c:v>1.3324836805536398E-2</c:v>
                </c:pt>
                <c:pt idx="668">
                  <c:v>-1.4418210264769324E-2</c:v>
                </c:pt>
                <c:pt idx="669">
                  <c:v>-1.0139260674965992E-2</c:v>
                </c:pt>
                <c:pt idx="670">
                  <c:v>-1.8149726028400134E-2</c:v>
                </c:pt>
                <c:pt idx="671">
                  <c:v>-2.7302687100977034E-3</c:v>
                </c:pt>
                <c:pt idx="672">
                  <c:v>8.0408356353155359E-3</c:v>
                </c:pt>
                <c:pt idx="673">
                  <c:v>-9.025863295733896E-3</c:v>
                </c:pt>
                <c:pt idx="674">
                  <c:v>2.8495959166508541E-2</c:v>
                </c:pt>
                <c:pt idx="675">
                  <c:v>-5.0153556964411912E-3</c:v>
                </c:pt>
                <c:pt idx="676">
                  <c:v>-4.6760272242572882E-3</c:v>
                </c:pt>
                <c:pt idx="677">
                  <c:v>2.607912140420254E-3</c:v>
                </c:pt>
                <c:pt idx="678">
                  <c:v>2.9637115479909672E-3</c:v>
                </c:pt>
                <c:pt idx="679">
                  <c:v>-5.5865030908548666E-3</c:v>
                </c:pt>
                <c:pt idx="680">
                  <c:v>-5.8498461864272102E-3</c:v>
                </c:pt>
                <c:pt idx="681">
                  <c:v>-1.3804443366310541E-2</c:v>
                </c:pt>
                <c:pt idx="682">
                  <c:v>3.8688388276763685E-4</c:v>
                </c:pt>
                <c:pt idx="683">
                  <c:v>1.2766291171674649E-2</c:v>
                </c:pt>
                <c:pt idx="684">
                  <c:v>8.2367696933360448E-5</c:v>
                </c:pt>
                <c:pt idx="685">
                  <c:v>-2.115011625875789E-2</c:v>
                </c:pt>
                <c:pt idx="686">
                  <c:v>2.2382738738877138E-3</c:v>
                </c:pt>
                <c:pt idx="687">
                  <c:v>-2.3236035285096161E-2</c:v>
                </c:pt>
                <c:pt idx="688">
                  <c:v>-2.3848910931203106E-3</c:v>
                </c:pt>
                <c:pt idx="689">
                  <c:v>4.6472295988012604E-3</c:v>
                </c:pt>
                <c:pt idx="690">
                  <c:v>-8.6532507709010352E-4</c:v>
                </c:pt>
                <c:pt idx="691">
                  <c:v>-1.0844741013518011E-2</c:v>
                </c:pt>
                <c:pt idx="692">
                  <c:v>1.1242415790972985E-2</c:v>
                </c:pt>
                <c:pt idx="693">
                  <c:v>7.7956905462177266E-5</c:v>
                </c:pt>
                <c:pt idx="694">
                  <c:v>1.6843496125921502E-2</c:v>
                </c:pt>
                <c:pt idx="695">
                  <c:v>-2.4942932020867829E-3</c:v>
                </c:pt>
                <c:pt idx="696">
                  <c:v>1.8312113494217859E-2</c:v>
                </c:pt>
                <c:pt idx="697">
                  <c:v>-5.8720430244180478E-3</c:v>
                </c:pt>
                <c:pt idx="698">
                  <c:v>1.3852787414712429E-2</c:v>
                </c:pt>
                <c:pt idx="699">
                  <c:v>-6.0646221016256367E-4</c:v>
                </c:pt>
                <c:pt idx="700">
                  <c:v>-1.674352341057837E-2</c:v>
                </c:pt>
                <c:pt idx="701">
                  <c:v>-2.1158417102690528E-2</c:v>
                </c:pt>
                <c:pt idx="702">
                  <c:v>-1.6582525199512197E-3</c:v>
                </c:pt>
                <c:pt idx="703">
                  <c:v>-2.8458988066466028E-2</c:v>
                </c:pt>
                <c:pt idx="704">
                  <c:v>5.3727033466738558E-3</c:v>
                </c:pt>
                <c:pt idx="705">
                  <c:v>5.7166865420170184E-3</c:v>
                </c:pt>
                <c:pt idx="706">
                  <c:v>2.2041468618237046E-2</c:v>
                </c:pt>
                <c:pt idx="707">
                  <c:v>-4.5238394471765857E-3</c:v>
                </c:pt>
                <c:pt idx="708">
                  <c:v>1.3956269632068736E-2</c:v>
                </c:pt>
                <c:pt idx="709">
                  <c:v>-6.1804703377848196E-3</c:v>
                </c:pt>
                <c:pt idx="710">
                  <c:v>-9.1010668804369817E-3</c:v>
                </c:pt>
                <c:pt idx="711">
                  <c:v>1.1479134200944765E-2</c:v>
                </c:pt>
                <c:pt idx="712">
                  <c:v>3.465856623772394E-2</c:v>
                </c:pt>
                <c:pt idx="713">
                  <c:v>1.5147940430788572E-2</c:v>
                </c:pt>
                <c:pt idx="714">
                  <c:v>-6.4849972400187958E-3</c:v>
                </c:pt>
                <c:pt idx="715">
                  <c:v>-4.722681307054573E-3</c:v>
                </c:pt>
                <c:pt idx="716">
                  <c:v>5.3206769321911818E-3</c:v>
                </c:pt>
                <c:pt idx="717">
                  <c:v>5.674202089576124E-3</c:v>
                </c:pt>
                <c:pt idx="718">
                  <c:v>5.5546143907181968E-3</c:v>
                </c:pt>
                <c:pt idx="719">
                  <c:v>4.935872923370139E-3</c:v>
                </c:pt>
                <c:pt idx="720">
                  <c:v>-8.5549460781356688E-3</c:v>
                </c:pt>
                <c:pt idx="721">
                  <c:v>5.9735676436940398E-3</c:v>
                </c:pt>
                <c:pt idx="722">
                  <c:v>5.807807476857706E-3</c:v>
                </c:pt>
                <c:pt idx="723">
                  <c:v>1.051307243257339E-2</c:v>
                </c:pt>
                <c:pt idx="724">
                  <c:v>-1.196939704620414E-3</c:v>
                </c:pt>
                <c:pt idx="725">
                  <c:v>1.8249122518178087E-2</c:v>
                </c:pt>
                <c:pt idx="726">
                  <c:v>-6.6130424202463026E-3</c:v>
                </c:pt>
                <c:pt idx="727">
                  <c:v>1.0036583818430344E-2</c:v>
                </c:pt>
                <c:pt idx="728">
                  <c:v>-2.0653761899554336E-3</c:v>
                </c:pt>
                <c:pt idx="729">
                  <c:v>-7.4570694360078047E-4</c:v>
                </c:pt>
                <c:pt idx="730">
                  <c:v>-1.1537582241686654E-2</c:v>
                </c:pt>
                <c:pt idx="731">
                  <c:v>8.8173742232918358E-3</c:v>
                </c:pt>
                <c:pt idx="732">
                  <c:v>-3.2466386988082947E-4</c:v>
                </c:pt>
                <c:pt idx="733">
                  <c:v>-6.2242407391815647E-3</c:v>
                </c:pt>
                <c:pt idx="734">
                  <c:v>-1.3415053339295961E-2</c:v>
                </c:pt>
                <c:pt idx="735">
                  <c:v>6.2078791579465815E-3</c:v>
                </c:pt>
                <c:pt idx="736">
                  <c:v>8.0662838132616373E-3</c:v>
                </c:pt>
                <c:pt idx="737">
                  <c:v>1.7070856505129819E-2</c:v>
                </c:pt>
                <c:pt idx="738">
                  <c:v>-6.980281297726508E-3</c:v>
                </c:pt>
                <c:pt idx="739">
                  <c:v>-9.9983180653930789E-3</c:v>
                </c:pt>
                <c:pt idx="740">
                  <c:v>-3.7610467185398137E-3</c:v>
                </c:pt>
                <c:pt idx="741">
                  <c:v>3.0085478188783417E-3</c:v>
                </c:pt>
                <c:pt idx="742">
                  <c:v>6.3218092779526499E-3</c:v>
                </c:pt>
                <c:pt idx="743">
                  <c:v>-1.2851929205022533E-3</c:v>
                </c:pt>
                <c:pt idx="744">
                  <c:v>-8.5510333380043324E-3</c:v>
                </c:pt>
                <c:pt idx="745">
                  <c:v>7.2146593787116792E-3</c:v>
                </c:pt>
                <c:pt idx="746">
                  <c:v>3.8487253160554452E-3</c:v>
                </c:pt>
                <c:pt idx="747">
                  <c:v>1.5846133866789145E-3</c:v>
                </c:pt>
                <c:pt idx="748">
                  <c:v>-2.0710650137233137E-3</c:v>
                </c:pt>
                <c:pt idx="749">
                  <c:v>1.0759277846351788E-2</c:v>
                </c:pt>
                <c:pt idx="750">
                  <c:v>1.7843331957121393E-3</c:v>
                </c:pt>
                <c:pt idx="751">
                  <c:v>1.5444295746106241E-2</c:v>
                </c:pt>
                <c:pt idx="752">
                  <c:v>-8.506435219187723E-4</c:v>
                </c:pt>
                <c:pt idx="753">
                  <c:v>3.8425119522060358E-4</c:v>
                </c:pt>
                <c:pt idx="754">
                  <c:v>3.9710848044105388E-3</c:v>
                </c:pt>
                <c:pt idx="755">
                  <c:v>6.8990723143041695E-4</c:v>
                </c:pt>
                <c:pt idx="756">
                  <c:v>3.2586642418894855E-3</c:v>
                </c:pt>
                <c:pt idx="757">
                  <c:v>-9.5949745680095865E-3</c:v>
                </c:pt>
                <c:pt idx="758">
                  <c:v>-3.9099226875721496E-2</c:v>
                </c:pt>
                <c:pt idx="759">
                  <c:v>1.9203798115278359E-3</c:v>
                </c:pt>
                <c:pt idx="760">
                  <c:v>9.5524608412974211E-4</c:v>
                </c:pt>
                <c:pt idx="761">
                  <c:v>2.672993526267859E-2</c:v>
                </c:pt>
                <c:pt idx="762">
                  <c:v>1.1127821298329016E-2</c:v>
                </c:pt>
                <c:pt idx="763">
                  <c:v>-1.3148634269231135E-2</c:v>
                </c:pt>
                <c:pt idx="764">
                  <c:v>-4.3959789477755811E-3</c:v>
                </c:pt>
                <c:pt idx="765">
                  <c:v>1.2096208115215201E-2</c:v>
                </c:pt>
                <c:pt idx="766">
                  <c:v>1.0614783884359819E-2</c:v>
                </c:pt>
                <c:pt idx="767">
                  <c:v>-6.8555103802383595E-3</c:v>
                </c:pt>
                <c:pt idx="768">
                  <c:v>5.2215017125654007E-4</c:v>
                </c:pt>
                <c:pt idx="769">
                  <c:v>-7.120558645266682E-3</c:v>
                </c:pt>
                <c:pt idx="770">
                  <c:v>-2.9165951265689668E-3</c:v>
                </c:pt>
                <c:pt idx="771">
                  <c:v>-2.8022615294881394E-2</c:v>
                </c:pt>
                <c:pt idx="772">
                  <c:v>6.046483729051793E-3</c:v>
                </c:pt>
                <c:pt idx="773">
                  <c:v>-4.2215746462376594E-3</c:v>
                </c:pt>
                <c:pt idx="774">
                  <c:v>-3.9462702631996166E-3</c:v>
                </c:pt>
                <c:pt idx="775">
                  <c:v>-2.7840795963128967E-2</c:v>
                </c:pt>
                <c:pt idx="776">
                  <c:v>2.4904903670926997E-2</c:v>
                </c:pt>
                <c:pt idx="777">
                  <c:v>1.0571692114229847E-2</c:v>
                </c:pt>
                <c:pt idx="778">
                  <c:v>-1.1353959705650189E-4</c:v>
                </c:pt>
                <c:pt idx="779">
                  <c:v>1.1185364792412934E-2</c:v>
                </c:pt>
                <c:pt idx="780">
                  <c:v>-4.2115016731490761E-4</c:v>
                </c:pt>
                <c:pt idx="781">
                  <c:v>-9.1272585640115615E-5</c:v>
                </c:pt>
                <c:pt idx="782">
                  <c:v>1.2198507136646801E-2</c:v>
                </c:pt>
                <c:pt idx="783">
                  <c:v>-2.1035109710187998E-2</c:v>
                </c:pt>
                <c:pt idx="784">
                  <c:v>3.6202461990778156E-3</c:v>
                </c:pt>
                <c:pt idx="785">
                  <c:v>-2.1192326485726515E-2</c:v>
                </c:pt>
                <c:pt idx="786">
                  <c:v>2.0309254890385452E-3</c:v>
                </c:pt>
                <c:pt idx="787">
                  <c:v>8.6748705712460846E-3</c:v>
                </c:pt>
                <c:pt idx="788">
                  <c:v>-1.0309369658861213E-2</c:v>
                </c:pt>
                <c:pt idx="789">
                  <c:v>4.2508277145605693E-4</c:v>
                </c:pt>
                <c:pt idx="790">
                  <c:v>-3.0847070655427272E-2</c:v>
                </c:pt>
                <c:pt idx="791">
                  <c:v>4.5066155894436253E-3</c:v>
                </c:pt>
                <c:pt idx="792">
                  <c:v>6.2812146679728995E-3</c:v>
                </c:pt>
                <c:pt idx="793">
                  <c:v>-5.3498130630879681E-3</c:v>
                </c:pt>
                <c:pt idx="794">
                  <c:v>-1.494003871427774E-2</c:v>
                </c:pt>
                <c:pt idx="795">
                  <c:v>1.0957031538571586E-2</c:v>
                </c:pt>
                <c:pt idx="796">
                  <c:v>1.3535077157035507E-2</c:v>
                </c:pt>
                <c:pt idx="797">
                  <c:v>9.302189373569263E-3</c:v>
                </c:pt>
                <c:pt idx="798">
                  <c:v>1.8616785832910249E-3</c:v>
                </c:pt>
                <c:pt idx="799">
                  <c:v>1.9642829679662539E-2</c:v>
                </c:pt>
                <c:pt idx="800">
                  <c:v>-1.2776691866463252E-2</c:v>
                </c:pt>
                <c:pt idx="801">
                  <c:v>-2.5965272460888884E-2</c:v>
                </c:pt>
                <c:pt idx="802">
                  <c:v>8.1401607320565981E-3</c:v>
                </c:pt>
                <c:pt idx="803">
                  <c:v>2.527957647861595E-2</c:v>
                </c:pt>
                <c:pt idx="804">
                  <c:v>-4.7340582413698019E-3</c:v>
                </c:pt>
                <c:pt idx="805">
                  <c:v>-8.2413402046499617E-3</c:v>
                </c:pt>
                <c:pt idx="806">
                  <c:v>-1.784374866717164E-2</c:v>
                </c:pt>
                <c:pt idx="807">
                  <c:v>2.3982627213531935E-2</c:v>
                </c:pt>
                <c:pt idx="808">
                  <c:v>4.6545809468698594E-2</c:v>
                </c:pt>
                <c:pt idx="809">
                  <c:v>4.105461232460199E-3</c:v>
                </c:pt>
                <c:pt idx="810">
                  <c:v>-5.3678537708687132E-3</c:v>
                </c:pt>
                <c:pt idx="811">
                  <c:v>2.524451970119114E-2</c:v>
                </c:pt>
                <c:pt idx="812">
                  <c:v>4.5216155794356241E-3</c:v>
                </c:pt>
                <c:pt idx="813">
                  <c:v>1.7642523790550653E-2</c:v>
                </c:pt>
                <c:pt idx="814">
                  <c:v>7.2017572318941965E-5</c:v>
                </c:pt>
                <c:pt idx="815">
                  <c:v>-2.3596356136780785E-3</c:v>
                </c:pt>
                <c:pt idx="816">
                  <c:v>-1.0641381065242726E-2</c:v>
                </c:pt>
                <c:pt idx="817">
                  <c:v>5.2382927016290503E-4</c:v>
                </c:pt>
                <c:pt idx="818">
                  <c:v>-1.3749866207868553E-2</c:v>
                </c:pt>
                <c:pt idx="819">
                  <c:v>7.1388215448796302E-3</c:v>
                </c:pt>
                <c:pt idx="820">
                  <c:v>4.9192157909506403E-3</c:v>
                </c:pt>
                <c:pt idx="821">
                  <c:v>-7.4916203351099719E-3</c:v>
                </c:pt>
                <c:pt idx="822">
                  <c:v>-4.9361288649518746E-3</c:v>
                </c:pt>
                <c:pt idx="823">
                  <c:v>9.3485829962536536E-3</c:v>
                </c:pt>
                <c:pt idx="824">
                  <c:v>9.9480886292829199E-3</c:v>
                </c:pt>
                <c:pt idx="825">
                  <c:v>-7.8721014574631952E-3</c:v>
                </c:pt>
                <c:pt idx="826">
                  <c:v>-2.5756657223554988E-3</c:v>
                </c:pt>
                <c:pt idx="827">
                  <c:v>-2.2522988905343863E-2</c:v>
                </c:pt>
                <c:pt idx="828">
                  <c:v>-1.8338157648510305E-2</c:v>
                </c:pt>
                <c:pt idx="829">
                  <c:v>-6.0045133935631309E-2</c:v>
                </c:pt>
                <c:pt idx="830">
                  <c:v>3.2548195815906886E-2</c:v>
                </c:pt>
                <c:pt idx="831">
                  <c:v>2.826026515219442E-2</c:v>
                </c:pt>
                <c:pt idx="832">
                  <c:v>-9.856898019463543E-3</c:v>
                </c:pt>
                <c:pt idx="833">
                  <c:v>4.9405937653874653E-3</c:v>
                </c:pt>
                <c:pt idx="834">
                  <c:v>-3.2677029495695813E-3</c:v>
                </c:pt>
                <c:pt idx="835">
                  <c:v>3.2734322955296435E-2</c:v>
                </c:pt>
                <c:pt idx="836">
                  <c:v>-1.1196572218317094E-2</c:v>
                </c:pt>
                <c:pt idx="837">
                  <c:v>2.6863453512838776E-3</c:v>
                </c:pt>
                <c:pt idx="838">
                  <c:v>-8.5626176579179491E-3</c:v>
                </c:pt>
                <c:pt idx="839">
                  <c:v>1.0833199608955815E-2</c:v>
                </c:pt>
                <c:pt idx="840">
                  <c:v>-1.5069558541687723E-2</c:v>
                </c:pt>
                <c:pt idx="841">
                  <c:v>-2.1801456902615451E-2</c:v>
                </c:pt>
                <c:pt idx="842">
                  <c:v>-3.9155066362601939E-3</c:v>
                </c:pt>
                <c:pt idx="843">
                  <c:v>1.6227222585557741E-2</c:v>
                </c:pt>
                <c:pt idx="844">
                  <c:v>-5.9227280386966261E-3</c:v>
                </c:pt>
                <c:pt idx="845">
                  <c:v>-8.4829035891464382E-3</c:v>
                </c:pt>
                <c:pt idx="846">
                  <c:v>-2.0815078978586928E-2</c:v>
                </c:pt>
                <c:pt idx="847">
                  <c:v>1.7744100129325941E-2</c:v>
                </c:pt>
                <c:pt idx="848">
                  <c:v>9.2973940796748436E-3</c:v>
                </c:pt>
                <c:pt idx="849">
                  <c:v>2.1857120028318782E-2</c:v>
                </c:pt>
                <c:pt idx="850">
                  <c:v>9.375068665456102E-3</c:v>
                </c:pt>
                <c:pt idx="851">
                  <c:v>-1.2519725344927709E-2</c:v>
                </c:pt>
                <c:pt idx="852">
                  <c:v>-7.3414286700458986E-3</c:v>
                </c:pt>
                <c:pt idx="853">
                  <c:v>-2.1279493308746799E-2</c:v>
                </c:pt>
                <c:pt idx="854">
                  <c:v>-4.4378507621869456E-3</c:v>
                </c:pt>
                <c:pt idx="855">
                  <c:v>-1.9362093812436781E-2</c:v>
                </c:pt>
                <c:pt idx="856">
                  <c:v>1.8169138535357589E-2</c:v>
                </c:pt>
                <c:pt idx="857">
                  <c:v>-1.2609092564567638E-2</c:v>
                </c:pt>
                <c:pt idx="858">
                  <c:v>-2.5366560200359863E-3</c:v>
                </c:pt>
                <c:pt idx="859">
                  <c:v>3.1733050741467518E-2</c:v>
                </c:pt>
                <c:pt idx="860">
                  <c:v>-1.3014194341366358E-3</c:v>
                </c:pt>
                <c:pt idx="861">
                  <c:v>1.9663212245616214E-2</c:v>
                </c:pt>
                <c:pt idx="862">
                  <c:v>1.9446490728459349E-2</c:v>
                </c:pt>
                <c:pt idx="863">
                  <c:v>-6.5401657283796558E-3</c:v>
                </c:pt>
                <c:pt idx="864">
                  <c:v>-6.69296663160566E-3</c:v>
                </c:pt>
                <c:pt idx="865">
                  <c:v>9.2312549569622277E-3</c:v>
                </c:pt>
                <c:pt idx="866">
                  <c:v>-6.6075254974781606E-3</c:v>
                </c:pt>
                <c:pt idx="867">
                  <c:v>-3.234408120834515E-3</c:v>
                </c:pt>
                <c:pt idx="868">
                  <c:v>-7.5440857977392625E-3</c:v>
                </c:pt>
                <c:pt idx="869">
                  <c:v>1.6080252092327649E-2</c:v>
                </c:pt>
                <c:pt idx="870">
                  <c:v>7.4830444515235441E-4</c:v>
                </c:pt>
                <c:pt idx="871">
                  <c:v>5.5539310083420803E-3</c:v>
                </c:pt>
                <c:pt idx="872">
                  <c:v>-9.6970374458877732E-3</c:v>
                </c:pt>
                <c:pt idx="873">
                  <c:v>1.4601372459060409E-2</c:v>
                </c:pt>
                <c:pt idx="874">
                  <c:v>-6.7860960298223019E-3</c:v>
                </c:pt>
                <c:pt idx="875">
                  <c:v>2.1522268280392536E-3</c:v>
                </c:pt>
                <c:pt idx="876">
                  <c:v>-1.8388201432297722E-2</c:v>
                </c:pt>
                <c:pt idx="877">
                  <c:v>-7.3955120977688598E-3</c:v>
                </c:pt>
                <c:pt idx="878">
                  <c:v>9.5485727852602491E-3</c:v>
                </c:pt>
                <c:pt idx="879">
                  <c:v>-3.2761414916503036E-3</c:v>
                </c:pt>
                <c:pt idx="880">
                  <c:v>2.9393867730427765E-3</c:v>
                </c:pt>
                <c:pt idx="881">
                  <c:v>-8.580721637060992E-3</c:v>
                </c:pt>
                <c:pt idx="882">
                  <c:v>8.4294887449935813E-3</c:v>
                </c:pt>
                <c:pt idx="883">
                  <c:v>1.0218477910976149E-2</c:v>
                </c:pt>
                <c:pt idx="884">
                  <c:v>-1.5989256086911149E-2</c:v>
                </c:pt>
                <c:pt idx="885">
                  <c:v>7.1928382039222593E-3</c:v>
                </c:pt>
                <c:pt idx="886">
                  <c:v>1.5145559424295928E-2</c:v>
                </c:pt>
                <c:pt idx="887">
                  <c:v>-2.2203277334347333E-3</c:v>
                </c:pt>
                <c:pt idx="888">
                  <c:v>3.5582652121410054E-3</c:v>
                </c:pt>
                <c:pt idx="889">
                  <c:v>8.0974280629702456E-3</c:v>
                </c:pt>
                <c:pt idx="890">
                  <c:v>1.9539882286054131E-3</c:v>
                </c:pt>
                <c:pt idx="891">
                  <c:v>9.408483745135688E-3</c:v>
                </c:pt>
                <c:pt idx="892">
                  <c:v>3.3769579227504955E-4</c:v>
                </c:pt>
                <c:pt idx="893">
                  <c:v>-1.1151059383673671E-2</c:v>
                </c:pt>
                <c:pt idx="894">
                  <c:v>-7.9175061582683632E-3</c:v>
                </c:pt>
                <c:pt idx="895">
                  <c:v>9.1418691240413002E-3</c:v>
                </c:pt>
                <c:pt idx="896">
                  <c:v>-1.0336947165775205E-2</c:v>
                </c:pt>
                <c:pt idx="897">
                  <c:v>-1.0799974560514352E-2</c:v>
                </c:pt>
                <c:pt idx="898">
                  <c:v>6.9281198321652993E-3</c:v>
                </c:pt>
                <c:pt idx="899">
                  <c:v>-1.5067472411811444E-2</c:v>
                </c:pt>
                <c:pt idx="900">
                  <c:v>-1.9296776535493582E-3</c:v>
                </c:pt>
                <c:pt idx="901">
                  <c:v>-2.0722049297008261E-2</c:v>
                </c:pt>
                <c:pt idx="902">
                  <c:v>7.6752916500556472E-3</c:v>
                </c:pt>
                <c:pt idx="903">
                  <c:v>5.0681024362557942E-3</c:v>
                </c:pt>
                <c:pt idx="904">
                  <c:v>4.1713015065348728E-4</c:v>
                </c:pt>
                <c:pt idx="905">
                  <c:v>9.5875889194240744E-3</c:v>
                </c:pt>
                <c:pt idx="906">
                  <c:v>7.113757023061682E-3</c:v>
                </c:pt>
                <c:pt idx="907">
                  <c:v>1.1141248729388365E-2</c:v>
                </c:pt>
                <c:pt idx="908">
                  <c:v>2.3496695617155937E-3</c:v>
                </c:pt>
                <c:pt idx="909">
                  <c:v>-6.7193139700430365E-3</c:v>
                </c:pt>
                <c:pt idx="910">
                  <c:v>-8.6052243861153895E-3</c:v>
                </c:pt>
                <c:pt idx="911">
                  <c:v>7.9056648084282304E-3</c:v>
                </c:pt>
                <c:pt idx="912">
                  <c:v>1.3309233375264568E-2</c:v>
                </c:pt>
                <c:pt idx="913">
                  <c:v>-4.7916919359584122E-3</c:v>
                </c:pt>
                <c:pt idx="914">
                  <c:v>-3.0901288977391401E-3</c:v>
                </c:pt>
                <c:pt idx="915">
                  <c:v>1.0900938613173178E-2</c:v>
                </c:pt>
                <c:pt idx="916">
                  <c:v>-2.9118532919629662E-3</c:v>
                </c:pt>
                <c:pt idx="917">
                  <c:v>5.188564729230679E-3</c:v>
                </c:pt>
                <c:pt idx="918">
                  <c:v>-9.0071763256075951E-4</c:v>
                </c:pt>
                <c:pt idx="919">
                  <c:v>5.2195451544074381E-3</c:v>
                </c:pt>
                <c:pt idx="920">
                  <c:v>1.5526098902997343E-3</c:v>
                </c:pt>
                <c:pt idx="921">
                  <c:v>-1.2339292255436631E-3</c:v>
                </c:pt>
                <c:pt idx="922">
                  <c:v>5.0587089014771363E-3</c:v>
                </c:pt>
                <c:pt idx="923">
                  <c:v>-2.8109134790511624E-3</c:v>
                </c:pt>
                <c:pt idx="924">
                  <c:v>-4.8133991480752399E-3</c:v>
                </c:pt>
                <c:pt idx="925">
                  <c:v>9.9925672624812997E-3</c:v>
                </c:pt>
                <c:pt idx="926">
                  <c:v>2.0339324756023154E-3</c:v>
                </c:pt>
                <c:pt idx="927">
                  <c:v>-9.0427817018565709E-3</c:v>
                </c:pt>
                <c:pt idx="928">
                  <c:v>-9.8889557692763558E-3</c:v>
                </c:pt>
                <c:pt idx="929">
                  <c:v>6.8519949124984467E-3</c:v>
                </c:pt>
                <c:pt idx="930">
                  <c:v>-5.3453402372651377E-3</c:v>
                </c:pt>
                <c:pt idx="931">
                  <c:v>-3.5123504484163839E-3</c:v>
                </c:pt>
                <c:pt idx="932">
                  <c:v>-4.8935730806359563E-3</c:v>
                </c:pt>
                <c:pt idx="933">
                  <c:v>1.9683851446321956E-3</c:v>
                </c:pt>
                <c:pt idx="934">
                  <c:v>-2.7244114525558855E-3</c:v>
                </c:pt>
                <c:pt idx="935">
                  <c:v>-1.0221762205412184E-2</c:v>
                </c:pt>
                <c:pt idx="936">
                  <c:v>-1.4637826988615977E-2</c:v>
                </c:pt>
                <c:pt idx="937">
                  <c:v>1.0597776512945854E-2</c:v>
                </c:pt>
                <c:pt idx="938">
                  <c:v>-5.8806726128389723E-3</c:v>
                </c:pt>
                <c:pt idx="939">
                  <c:v>-1.5790983115047408E-3</c:v>
                </c:pt>
                <c:pt idx="940">
                  <c:v>-2.2776134850355269E-4</c:v>
                </c:pt>
                <c:pt idx="941">
                  <c:v>-6.7111324520519183E-3</c:v>
                </c:pt>
                <c:pt idx="942">
                  <c:v>-8.2477859533797333E-3</c:v>
                </c:pt>
                <c:pt idx="943">
                  <c:v>-4.4852792487826777E-4</c:v>
                </c:pt>
                <c:pt idx="944">
                  <c:v>2.1991554793635532E-2</c:v>
                </c:pt>
                <c:pt idx="945">
                  <c:v>-1.50479556368712E-2</c:v>
                </c:pt>
                <c:pt idx="946">
                  <c:v>-1.9493584583819165E-4</c:v>
                </c:pt>
                <c:pt idx="947">
                  <c:v>-6.825774312250607E-3</c:v>
                </c:pt>
                <c:pt idx="948">
                  <c:v>5.4950186857191888E-3</c:v>
                </c:pt>
                <c:pt idx="949">
                  <c:v>1.3655683861076627E-3</c:v>
                </c:pt>
                <c:pt idx="950">
                  <c:v>-1.9183302031864139E-2</c:v>
                </c:pt>
                <c:pt idx="951">
                  <c:v>-4.9519492729607761E-3</c:v>
                </c:pt>
                <c:pt idx="952">
                  <c:v>-1.0763625546913912E-2</c:v>
                </c:pt>
                <c:pt idx="953">
                  <c:v>-1.6303543621838983E-2</c:v>
                </c:pt>
                <c:pt idx="954">
                  <c:v>-2.5840502200064154E-2</c:v>
                </c:pt>
                <c:pt idx="955">
                  <c:v>3.2836397475617896E-2</c:v>
                </c:pt>
                <c:pt idx="956">
                  <c:v>3.2741679358544028E-4</c:v>
                </c:pt>
                <c:pt idx="957">
                  <c:v>-1.8094959305505098E-2</c:v>
                </c:pt>
                <c:pt idx="958">
                  <c:v>-5.8244657805651776E-3</c:v>
                </c:pt>
                <c:pt idx="959">
                  <c:v>3.4153358465216138E-2</c:v>
                </c:pt>
                <c:pt idx="960">
                  <c:v>5.865708980616796E-3</c:v>
                </c:pt>
                <c:pt idx="961">
                  <c:v>-8.2357284859591398E-4</c:v>
                </c:pt>
                <c:pt idx="962">
                  <c:v>1.682230676141244E-3</c:v>
                </c:pt>
                <c:pt idx="963">
                  <c:v>-2.405446359399897E-2</c:v>
                </c:pt>
                <c:pt idx="964">
                  <c:v>-3.370778315310521E-4</c:v>
                </c:pt>
                <c:pt idx="965">
                  <c:v>1.1035016971345828E-2</c:v>
                </c:pt>
                <c:pt idx="966">
                  <c:v>1.3735530390521463E-2</c:v>
                </c:pt>
                <c:pt idx="967">
                  <c:v>2.1740140393392629E-2</c:v>
                </c:pt>
                <c:pt idx="968">
                  <c:v>-5.739118123332985E-3</c:v>
                </c:pt>
                <c:pt idx="969">
                  <c:v>4.9832707685064526E-3</c:v>
                </c:pt>
                <c:pt idx="970">
                  <c:v>-1.1418525168759629E-3</c:v>
                </c:pt>
                <c:pt idx="971">
                  <c:v>3.8476653692405996E-3</c:v>
                </c:pt>
                <c:pt idx="972">
                  <c:v>-2.2345900667700635E-4</c:v>
                </c:pt>
                <c:pt idx="973">
                  <c:v>-1.5902346622533696E-2</c:v>
                </c:pt>
                <c:pt idx="974">
                  <c:v>-6.5067040505223973E-3</c:v>
                </c:pt>
                <c:pt idx="975">
                  <c:v>-2.4700111868566067E-2</c:v>
                </c:pt>
                <c:pt idx="976">
                  <c:v>-1.0834629254041595E-2</c:v>
                </c:pt>
                <c:pt idx="977">
                  <c:v>2.3181408240187305E-2</c:v>
                </c:pt>
                <c:pt idx="978">
                  <c:v>4.9481484129744492E-3</c:v>
                </c:pt>
                <c:pt idx="979">
                  <c:v>-1.2664308892126103E-2</c:v>
                </c:pt>
                <c:pt idx="980">
                  <c:v>-3.3576183716633439E-3</c:v>
                </c:pt>
                <c:pt idx="981">
                  <c:v>-1.852219100721153E-2</c:v>
                </c:pt>
                <c:pt idx="982">
                  <c:v>3.516771469516E-3</c:v>
                </c:pt>
                <c:pt idx="983">
                  <c:v>-1.8721681317296852E-2</c:v>
                </c:pt>
                <c:pt idx="984">
                  <c:v>1.457161883685624E-2</c:v>
                </c:pt>
                <c:pt idx="985">
                  <c:v>5.3517004128307731E-3</c:v>
                </c:pt>
                <c:pt idx="986">
                  <c:v>-9.5939001680283922E-3</c:v>
                </c:pt>
                <c:pt idx="987">
                  <c:v>4.3614381202828206E-3</c:v>
                </c:pt>
                <c:pt idx="988">
                  <c:v>-2.0310234142105789E-2</c:v>
                </c:pt>
                <c:pt idx="989">
                  <c:v>2.1291318545326105E-4</c:v>
                </c:pt>
                <c:pt idx="990">
                  <c:v>7.3782623938213002E-3</c:v>
                </c:pt>
                <c:pt idx="991">
                  <c:v>3.8183286714022199E-2</c:v>
                </c:pt>
                <c:pt idx="992">
                  <c:v>-1.8387614834436079E-2</c:v>
                </c:pt>
                <c:pt idx="993">
                  <c:v>-5.8701249448379709E-3</c:v>
                </c:pt>
                <c:pt idx="994">
                  <c:v>1.9415080038481004E-2</c:v>
                </c:pt>
                <c:pt idx="995">
                  <c:v>7.4979715587066521E-3</c:v>
                </c:pt>
                <c:pt idx="996">
                  <c:v>-6.5567332136534174E-3</c:v>
                </c:pt>
                <c:pt idx="997">
                  <c:v>-8.1943362109598225E-3</c:v>
                </c:pt>
                <c:pt idx="998">
                  <c:v>-1.4113943693526846E-2</c:v>
                </c:pt>
                <c:pt idx="999">
                  <c:v>-2.1696389831127021E-2</c:v>
                </c:pt>
                <c:pt idx="1000">
                  <c:v>8.0383295108697461E-3</c:v>
                </c:pt>
                <c:pt idx="1001">
                  <c:v>-1.3042637538261572E-2</c:v>
                </c:pt>
                <c:pt idx="1002">
                  <c:v>-3.1796137769984203E-2</c:v>
                </c:pt>
                <c:pt idx="1003">
                  <c:v>7.9698012022075288E-3</c:v>
                </c:pt>
                <c:pt idx="1004">
                  <c:v>2.4094376622223673E-2</c:v>
                </c:pt>
                <c:pt idx="1005">
                  <c:v>7.0503966023937586E-3</c:v>
                </c:pt>
                <c:pt idx="1006">
                  <c:v>1.0385440398915549E-2</c:v>
                </c:pt>
                <c:pt idx="1007">
                  <c:v>3.9802691537967677E-3</c:v>
                </c:pt>
                <c:pt idx="1008">
                  <c:v>-1.0503016121381319E-2</c:v>
                </c:pt>
                <c:pt idx="1009">
                  <c:v>-2.8432327551428264E-2</c:v>
                </c:pt>
                <c:pt idx="1010">
                  <c:v>4.8884041946942638E-2</c:v>
                </c:pt>
                <c:pt idx="1011">
                  <c:v>-1.0608477272110929E-2</c:v>
                </c:pt>
                <c:pt idx="1012">
                  <c:v>-2.659284489659736E-2</c:v>
                </c:pt>
                <c:pt idx="1013">
                  <c:v>-1.9196601390459745E-3</c:v>
                </c:pt>
                <c:pt idx="1014">
                  <c:v>3.804892407771464E-3</c:v>
                </c:pt>
                <c:pt idx="1015">
                  <c:v>9.5407503172868311E-3</c:v>
                </c:pt>
                <c:pt idx="1016">
                  <c:v>1.0264891710378438E-2</c:v>
                </c:pt>
                <c:pt idx="1017">
                  <c:v>-6.2524538659609425E-3</c:v>
                </c:pt>
                <c:pt idx="1018">
                  <c:v>6.1243197621403131E-3</c:v>
                </c:pt>
                <c:pt idx="1019">
                  <c:v>2.1233988370804768E-3</c:v>
                </c:pt>
                <c:pt idx="1020">
                  <c:v>1.3819390477252412E-2</c:v>
                </c:pt>
                <c:pt idx="1021">
                  <c:v>-4.0364149342839196E-3</c:v>
                </c:pt>
                <c:pt idx="1022">
                  <c:v>2.6811248969000001E-4</c:v>
                </c:pt>
                <c:pt idx="1023">
                  <c:v>1.2947319545910756E-2</c:v>
                </c:pt>
                <c:pt idx="1024">
                  <c:v>2.8627024357880432E-3</c:v>
                </c:pt>
                <c:pt idx="1025">
                  <c:v>-4.9893373053657136E-3</c:v>
                </c:pt>
                <c:pt idx="1026">
                  <c:v>-1.8875859995004475E-3</c:v>
                </c:pt>
                <c:pt idx="1027">
                  <c:v>6.7816318044293892E-3</c:v>
                </c:pt>
                <c:pt idx="1028">
                  <c:v>6.9834828537428117E-3</c:v>
                </c:pt>
                <c:pt idx="1029">
                  <c:v>-5.6355861739781901E-3</c:v>
                </c:pt>
                <c:pt idx="1030">
                  <c:v>5.4463025391673792E-3</c:v>
                </c:pt>
                <c:pt idx="1031">
                  <c:v>-1.7628461532088753E-2</c:v>
                </c:pt>
                <c:pt idx="1032">
                  <c:v>3.5801767671857195E-3</c:v>
                </c:pt>
                <c:pt idx="1033">
                  <c:v>-1.5148327159572937E-3</c:v>
                </c:pt>
                <c:pt idx="1034">
                  <c:v>-8.4436942263544663E-3</c:v>
                </c:pt>
                <c:pt idx="1035">
                  <c:v>-6.254181722252429E-3</c:v>
                </c:pt>
                <c:pt idx="1036">
                  <c:v>-1.3425251408581335E-2</c:v>
                </c:pt>
                <c:pt idx="1037">
                  <c:v>1.1757858313737482E-2</c:v>
                </c:pt>
                <c:pt idx="1038">
                  <c:v>-8.6897655654364792E-3</c:v>
                </c:pt>
                <c:pt idx="1039">
                  <c:v>-2.1861914336732263E-3</c:v>
                </c:pt>
                <c:pt idx="1040">
                  <c:v>8.0907753663812948E-3</c:v>
                </c:pt>
                <c:pt idx="1041">
                  <c:v>-1.9086320634772405E-2</c:v>
                </c:pt>
                <c:pt idx="1042">
                  <c:v>-1.750888566678116E-2</c:v>
                </c:pt>
                <c:pt idx="1043">
                  <c:v>-1.868092095978631E-2</c:v>
                </c:pt>
                <c:pt idx="1044">
                  <c:v>-1.9536785197305554E-3</c:v>
                </c:pt>
                <c:pt idx="1045">
                  <c:v>-5.5709558651842886E-3</c:v>
                </c:pt>
                <c:pt idx="1046">
                  <c:v>1.7338738174571561E-2</c:v>
                </c:pt>
                <c:pt idx="1047">
                  <c:v>-7.6893302892232628E-3</c:v>
                </c:pt>
                <c:pt idx="1048">
                  <c:v>-1.4412471037762728E-2</c:v>
                </c:pt>
                <c:pt idx="1049">
                  <c:v>1.0398321084283263E-3</c:v>
                </c:pt>
                <c:pt idx="1050">
                  <c:v>-5.6960415134154176E-3</c:v>
                </c:pt>
                <c:pt idx="1051">
                  <c:v>5.8410484417784634E-3</c:v>
                </c:pt>
                <c:pt idx="1052">
                  <c:v>9.9311094714618839E-3</c:v>
                </c:pt>
                <c:pt idx="1053">
                  <c:v>6.4316572293915486E-3</c:v>
                </c:pt>
                <c:pt idx="1054">
                  <c:v>2.2559703705987118E-3</c:v>
                </c:pt>
                <c:pt idx="1055">
                  <c:v>-2.5075768674221666E-2</c:v>
                </c:pt>
                <c:pt idx="1056">
                  <c:v>-4.4140776277516995E-2</c:v>
                </c:pt>
                <c:pt idx="1057">
                  <c:v>1.4719630562726694E-2</c:v>
                </c:pt>
                <c:pt idx="1058">
                  <c:v>-2.6181831074086895E-2</c:v>
                </c:pt>
                <c:pt idx="1059">
                  <c:v>5.85404210825082E-3</c:v>
                </c:pt>
                <c:pt idx="1060">
                  <c:v>-1.9819158330256742E-2</c:v>
                </c:pt>
                <c:pt idx="1061">
                  <c:v>1.7473111194933649E-2</c:v>
                </c:pt>
                <c:pt idx="1062">
                  <c:v>-2.4371945874130895E-2</c:v>
                </c:pt>
                <c:pt idx="1063">
                  <c:v>-1.8086294593338919E-2</c:v>
                </c:pt>
                <c:pt idx="1064">
                  <c:v>-4.0719431899278102E-3</c:v>
                </c:pt>
                <c:pt idx="1065">
                  <c:v>1.9713495169322987E-2</c:v>
                </c:pt>
                <c:pt idx="1066">
                  <c:v>1.1219212823608661E-2</c:v>
                </c:pt>
                <c:pt idx="1067">
                  <c:v>2.5253391366211544E-2</c:v>
                </c:pt>
                <c:pt idx="1068">
                  <c:v>-2.4733005227962412E-2</c:v>
                </c:pt>
                <c:pt idx="1069">
                  <c:v>-4.640984499430254E-3</c:v>
                </c:pt>
                <c:pt idx="1070">
                  <c:v>1.0726704477443921E-2</c:v>
                </c:pt>
                <c:pt idx="1071">
                  <c:v>-1.2540273606755872E-2</c:v>
                </c:pt>
                <c:pt idx="1072">
                  <c:v>-3.4998443979645105E-2</c:v>
                </c:pt>
                <c:pt idx="1073">
                  <c:v>-2.9053606654262619E-3</c:v>
                </c:pt>
                <c:pt idx="1074">
                  <c:v>4.2752963804758709E-2</c:v>
                </c:pt>
                <c:pt idx="1075">
                  <c:v>-2.0186046863075076E-2</c:v>
                </c:pt>
                <c:pt idx="1076">
                  <c:v>8.0847034829942665E-3</c:v>
                </c:pt>
                <c:pt idx="1077">
                  <c:v>2.6706184367207418E-2</c:v>
                </c:pt>
                <c:pt idx="1078">
                  <c:v>-2.1334301040078266E-3</c:v>
                </c:pt>
                <c:pt idx="1079">
                  <c:v>1.4991406116504373E-2</c:v>
                </c:pt>
                <c:pt idx="1080">
                  <c:v>-3.2329347126980996E-3</c:v>
                </c:pt>
                <c:pt idx="1081">
                  <c:v>1.0229944705911962E-2</c:v>
                </c:pt>
                <c:pt idx="1082">
                  <c:v>3.8153246657251817E-2</c:v>
                </c:pt>
                <c:pt idx="1083">
                  <c:v>1.2464796095777778E-2</c:v>
                </c:pt>
                <c:pt idx="1084">
                  <c:v>-8.579480423603611E-3</c:v>
                </c:pt>
                <c:pt idx="1085">
                  <c:v>-1.5093463801464277E-2</c:v>
                </c:pt>
                <c:pt idx="1086">
                  <c:v>-1.2236011370614273E-2</c:v>
                </c:pt>
                <c:pt idx="1087">
                  <c:v>1.5815145356776507E-2</c:v>
                </c:pt>
                <c:pt idx="1088">
                  <c:v>4.6848380836739508E-3</c:v>
                </c:pt>
                <c:pt idx="1089">
                  <c:v>1.4898348784713774E-2</c:v>
                </c:pt>
                <c:pt idx="1090">
                  <c:v>-2.8691213722997493E-3</c:v>
                </c:pt>
                <c:pt idx="1091">
                  <c:v>1.3498356707491575E-2</c:v>
                </c:pt>
                <c:pt idx="1092">
                  <c:v>7.8141345086766244E-4</c:v>
                </c:pt>
                <c:pt idx="1093">
                  <c:v>-1.4984322556561265E-2</c:v>
                </c:pt>
                <c:pt idx="1094">
                  <c:v>1.4337134644277622E-2</c:v>
                </c:pt>
                <c:pt idx="1095">
                  <c:v>-2.4504778834605304E-3</c:v>
                </c:pt>
                <c:pt idx="1096">
                  <c:v>-1.829913649173398E-3</c:v>
                </c:pt>
                <c:pt idx="1097">
                  <c:v>-4.4978897639732082E-3</c:v>
                </c:pt>
                <c:pt idx="1098">
                  <c:v>-2.8677033079511802E-4</c:v>
                </c:pt>
                <c:pt idx="1099">
                  <c:v>-7.6054508190734329E-3</c:v>
                </c:pt>
                <c:pt idx="1100">
                  <c:v>2.6056400761526469E-3</c:v>
                </c:pt>
                <c:pt idx="1101">
                  <c:v>4.1627308114831099E-4</c:v>
                </c:pt>
                <c:pt idx="1102">
                  <c:v>2.8055485283507087E-2</c:v>
                </c:pt>
                <c:pt idx="1103">
                  <c:v>2.7200539020717841E-3</c:v>
                </c:pt>
                <c:pt idx="1104">
                  <c:v>2.6894550110181429E-3</c:v>
                </c:pt>
                <c:pt idx="1105">
                  <c:v>1.6024667323379045E-2</c:v>
                </c:pt>
                <c:pt idx="1106">
                  <c:v>-2.6313697153776505E-3</c:v>
                </c:pt>
                <c:pt idx="1107">
                  <c:v>-1.5648229772575965E-2</c:v>
                </c:pt>
                <c:pt idx="1108">
                  <c:v>3.1910553679439595E-3</c:v>
                </c:pt>
                <c:pt idx="1109">
                  <c:v>-1.1886288068737762E-2</c:v>
                </c:pt>
                <c:pt idx="1110">
                  <c:v>-7.8246308195957515E-3</c:v>
                </c:pt>
                <c:pt idx="1111">
                  <c:v>-1.5779278987004083E-2</c:v>
                </c:pt>
                <c:pt idx="1112">
                  <c:v>6.1823752170786488E-3</c:v>
                </c:pt>
                <c:pt idx="1113">
                  <c:v>3.8545799943738991E-3</c:v>
                </c:pt>
                <c:pt idx="1114">
                  <c:v>5.0953911602089671E-3</c:v>
                </c:pt>
                <c:pt idx="1115">
                  <c:v>1.2906541385016989E-2</c:v>
                </c:pt>
                <c:pt idx="1116">
                  <c:v>-1.0604735974787274E-2</c:v>
                </c:pt>
                <c:pt idx="1117">
                  <c:v>5.4417309068140263E-3</c:v>
                </c:pt>
                <c:pt idx="1118">
                  <c:v>-9.4417520193780732E-3</c:v>
                </c:pt>
                <c:pt idx="1119">
                  <c:v>-8.3911024827287711E-3</c:v>
                </c:pt>
                <c:pt idx="1120">
                  <c:v>1.1632355190174235E-3</c:v>
                </c:pt>
                <c:pt idx="1121">
                  <c:v>-1.1411763715655018E-2</c:v>
                </c:pt>
                <c:pt idx="1122">
                  <c:v>-1.7656574756341942E-2</c:v>
                </c:pt>
                <c:pt idx="1123">
                  <c:v>-4.5271066501336617E-3</c:v>
                </c:pt>
                <c:pt idx="1124">
                  <c:v>-4.8951926016425444E-3</c:v>
                </c:pt>
                <c:pt idx="1125">
                  <c:v>3.4283245957017761E-3</c:v>
                </c:pt>
                <c:pt idx="1126">
                  <c:v>8.6710017274856388E-3</c:v>
                </c:pt>
                <c:pt idx="1127">
                  <c:v>1.1300106423151532E-2</c:v>
                </c:pt>
                <c:pt idx="1128">
                  <c:v>-9.4949117111870901E-3</c:v>
                </c:pt>
                <c:pt idx="1129">
                  <c:v>-5.5238586415939771E-3</c:v>
                </c:pt>
                <c:pt idx="1130">
                  <c:v>-1.5110705194395595E-3</c:v>
                </c:pt>
                <c:pt idx="1131">
                  <c:v>-4.6873219442102095E-3</c:v>
                </c:pt>
                <c:pt idx="1132">
                  <c:v>1.2415689977843406E-2</c:v>
                </c:pt>
                <c:pt idx="1133">
                  <c:v>-1.4853629219389309E-3</c:v>
                </c:pt>
                <c:pt idx="1134">
                  <c:v>1.0028120281429824E-2</c:v>
                </c:pt>
                <c:pt idx="1135">
                  <c:v>-1.8371869507042527E-3</c:v>
                </c:pt>
                <c:pt idx="1136">
                  <c:v>-1.239781294422615E-2</c:v>
                </c:pt>
                <c:pt idx="1137">
                  <c:v>-2.3778731235622238E-2</c:v>
                </c:pt>
                <c:pt idx="1138">
                  <c:v>6.855390395796938E-3</c:v>
                </c:pt>
                <c:pt idx="1139">
                  <c:v>-1.4502627835268027E-2</c:v>
                </c:pt>
                <c:pt idx="1140">
                  <c:v>-1.1347759188676657E-3</c:v>
                </c:pt>
                <c:pt idx="1141">
                  <c:v>2.3415017620112864E-2</c:v>
                </c:pt>
                <c:pt idx="1142">
                  <c:v>6.2216041799607862E-3</c:v>
                </c:pt>
                <c:pt idx="1143">
                  <c:v>-1.0942448925398474E-2</c:v>
                </c:pt>
                <c:pt idx="1144">
                  <c:v>9.9219231014730062E-3</c:v>
                </c:pt>
                <c:pt idx="1145">
                  <c:v>-5.5570607262494416E-3</c:v>
                </c:pt>
                <c:pt idx="1146">
                  <c:v>6.034533095433536E-3</c:v>
                </c:pt>
                <c:pt idx="1147">
                  <c:v>-3.4379452380088292E-3</c:v>
                </c:pt>
                <c:pt idx="1148">
                  <c:v>-1.6504113351569351E-2</c:v>
                </c:pt>
                <c:pt idx="1149">
                  <c:v>-1.6405467230525106E-2</c:v>
                </c:pt>
                <c:pt idx="1150">
                  <c:v>1.5951975335219318E-2</c:v>
                </c:pt>
                <c:pt idx="1151">
                  <c:v>1.0395260358389983E-2</c:v>
                </c:pt>
                <c:pt idx="1152">
                  <c:v>2.3995859983154313E-3</c:v>
                </c:pt>
                <c:pt idx="1153">
                  <c:v>-1.0786860991002832E-3</c:v>
                </c:pt>
                <c:pt idx="1154">
                  <c:v>5.5552248835080463E-3</c:v>
                </c:pt>
                <c:pt idx="1155">
                  <c:v>3.8728438789164764E-3</c:v>
                </c:pt>
                <c:pt idx="1156">
                  <c:v>3.9562078621046349E-3</c:v>
                </c:pt>
                <c:pt idx="1157">
                  <c:v>-5.2564697435392152E-3</c:v>
                </c:pt>
                <c:pt idx="1158">
                  <c:v>-1.1487477400811763E-2</c:v>
                </c:pt>
                <c:pt idx="1159">
                  <c:v>3.2600408101602064E-3</c:v>
                </c:pt>
                <c:pt idx="1160">
                  <c:v>-1.7480019432350342E-2</c:v>
                </c:pt>
                <c:pt idx="1161">
                  <c:v>-8.449656948946516E-5</c:v>
                </c:pt>
                <c:pt idx="1162">
                  <c:v>5.670750243249055E-3</c:v>
                </c:pt>
                <c:pt idx="1163">
                  <c:v>9.4900172987619647E-4</c:v>
                </c:pt>
                <c:pt idx="1164">
                  <c:v>-3.8351280385507487E-3</c:v>
                </c:pt>
                <c:pt idx="1165">
                  <c:v>-7.366562544212309E-3</c:v>
                </c:pt>
                <c:pt idx="1166">
                  <c:v>3.0851665371600823E-3</c:v>
                </c:pt>
                <c:pt idx="1167">
                  <c:v>-1.6803389010621714E-2</c:v>
                </c:pt>
                <c:pt idx="1168">
                  <c:v>8.0913108901843975E-3</c:v>
                </c:pt>
                <c:pt idx="1169">
                  <c:v>-1.2153009363579151E-2</c:v>
                </c:pt>
                <c:pt idx="1170">
                  <c:v>6.932003974315531E-3</c:v>
                </c:pt>
                <c:pt idx="1171">
                  <c:v>-2.7670379431929538E-3</c:v>
                </c:pt>
                <c:pt idx="1172">
                  <c:v>1.9463593014102953E-2</c:v>
                </c:pt>
                <c:pt idx="1173">
                  <c:v>-4.8389783697115087E-3</c:v>
                </c:pt>
                <c:pt idx="1174">
                  <c:v>-1.5123839994749332E-2</c:v>
                </c:pt>
                <c:pt idx="1175">
                  <c:v>-1.1211898910571217E-2</c:v>
                </c:pt>
                <c:pt idx="1176">
                  <c:v>-1.7150126835033971E-2</c:v>
                </c:pt>
                <c:pt idx="1177">
                  <c:v>4.021909328877177E-3</c:v>
                </c:pt>
                <c:pt idx="1178">
                  <c:v>-5.6474243951929457E-4</c:v>
                </c:pt>
                <c:pt idx="1179">
                  <c:v>-1.0597524703777248E-3</c:v>
                </c:pt>
                <c:pt idx="1180">
                  <c:v>-2.2644770052835925E-2</c:v>
                </c:pt>
                <c:pt idx="1181">
                  <c:v>-1.8812878647293505E-2</c:v>
                </c:pt>
                <c:pt idx="1182">
                  <c:v>6.2066378685519275E-3</c:v>
                </c:pt>
                <c:pt idx="1183">
                  <c:v>-5.0467939676552456E-2</c:v>
                </c:pt>
                <c:pt idx="1184">
                  <c:v>-5.821856550759846E-3</c:v>
                </c:pt>
                <c:pt idx="1185">
                  <c:v>-1.6243694852658891E-2</c:v>
                </c:pt>
                <c:pt idx="1186">
                  <c:v>-3.1552521476721843E-2</c:v>
                </c:pt>
                <c:pt idx="1187">
                  <c:v>-1.9217753575672465E-2</c:v>
                </c:pt>
                <c:pt idx="1188">
                  <c:v>3.8242567945250688E-2</c:v>
                </c:pt>
                <c:pt idx="1189">
                  <c:v>8.7512712973218179E-3</c:v>
                </c:pt>
                <c:pt idx="1190">
                  <c:v>-5.1799988059720156E-3</c:v>
                </c:pt>
                <c:pt idx="1191">
                  <c:v>1.1423617922698436E-2</c:v>
                </c:pt>
                <c:pt idx="1192">
                  <c:v>2.1685198267551335E-2</c:v>
                </c:pt>
                <c:pt idx="1193">
                  <c:v>-2.2986415441742718E-3</c:v>
                </c:pt>
                <c:pt idx="1194">
                  <c:v>1.2230519750685145E-2</c:v>
                </c:pt>
                <c:pt idx="1195">
                  <c:v>1.9731193282573292E-2</c:v>
                </c:pt>
                <c:pt idx="1196">
                  <c:v>-2.474428292614613E-3</c:v>
                </c:pt>
                <c:pt idx="1197">
                  <c:v>1.6347428454071792E-3</c:v>
                </c:pt>
                <c:pt idx="1198">
                  <c:v>-8.3793874923556982E-3</c:v>
                </c:pt>
                <c:pt idx="1199">
                  <c:v>-5.3699891689136126E-3</c:v>
                </c:pt>
                <c:pt idx="1200">
                  <c:v>2.2679127455719015E-2</c:v>
                </c:pt>
                <c:pt idx="1201">
                  <c:v>1.5093794691408768E-2</c:v>
                </c:pt>
                <c:pt idx="1202">
                  <c:v>-5.2807694849013164E-3</c:v>
                </c:pt>
                <c:pt idx="1203">
                  <c:v>-1.5309656781275188E-3</c:v>
                </c:pt>
                <c:pt idx="1204">
                  <c:v>6.9119643234201895E-3</c:v>
                </c:pt>
                <c:pt idx="1205">
                  <c:v>-1.8808351629818261E-2</c:v>
                </c:pt>
                <c:pt idx="1206">
                  <c:v>-7.9042216061602118E-3</c:v>
                </c:pt>
                <c:pt idx="1207">
                  <c:v>4.5469689794281577E-3</c:v>
                </c:pt>
                <c:pt idx="1208">
                  <c:v>1.5180241397397914E-2</c:v>
                </c:pt>
                <c:pt idx="1209">
                  <c:v>-4.7087474572618691E-3</c:v>
                </c:pt>
                <c:pt idx="1210">
                  <c:v>3.8710034677259467E-4</c:v>
                </c:pt>
                <c:pt idx="1211">
                  <c:v>1.3627692836578435E-2</c:v>
                </c:pt>
                <c:pt idx="1212">
                  <c:v>4.1003368556313639E-3</c:v>
                </c:pt>
                <c:pt idx="1213">
                  <c:v>-2.4106604588960027E-2</c:v>
                </c:pt>
                <c:pt idx="1214">
                  <c:v>-1.7314951616474842E-2</c:v>
                </c:pt>
                <c:pt idx="1215">
                  <c:v>-9.4358761447863757E-6</c:v>
                </c:pt>
                <c:pt idx="1216">
                  <c:v>2.2688810271838798E-2</c:v>
                </c:pt>
                <c:pt idx="1217">
                  <c:v>2.8554341696879078E-3</c:v>
                </c:pt>
                <c:pt idx="1218">
                  <c:v>1.4283086964313758E-2</c:v>
                </c:pt>
                <c:pt idx="1219">
                  <c:v>1.4421638976673718E-2</c:v>
                </c:pt>
                <c:pt idx="1220">
                  <c:v>-2.7386733664935925E-3</c:v>
                </c:pt>
                <c:pt idx="1221">
                  <c:v>2.4526270607977659E-3</c:v>
                </c:pt>
                <c:pt idx="1222">
                  <c:v>1.5811692331009675E-3</c:v>
                </c:pt>
                <c:pt idx="1223">
                  <c:v>-1.7689315980279677E-3</c:v>
                </c:pt>
                <c:pt idx="1224">
                  <c:v>1.8393196899529059E-2</c:v>
                </c:pt>
                <c:pt idx="1225">
                  <c:v>1.8594050000484458E-3</c:v>
                </c:pt>
                <c:pt idx="1226">
                  <c:v>9.0214374727423012E-4</c:v>
                </c:pt>
                <c:pt idx="1227">
                  <c:v>-3.1478966232634372E-3</c:v>
                </c:pt>
                <c:pt idx="1228">
                  <c:v>1.0839906816188407E-2</c:v>
                </c:pt>
                <c:pt idx="1229">
                  <c:v>-7.3243792202518252E-3</c:v>
                </c:pt>
                <c:pt idx="1230">
                  <c:v>-4.9392781000970809E-3</c:v>
                </c:pt>
                <c:pt idx="1231">
                  <c:v>1.1637951207990596E-2</c:v>
                </c:pt>
                <c:pt idx="1232">
                  <c:v>6.1358392663144858E-3</c:v>
                </c:pt>
                <c:pt idx="1233">
                  <c:v>-6.8663248977955827E-3</c:v>
                </c:pt>
                <c:pt idx="1234">
                  <c:v>-1.8420025462016539E-2</c:v>
                </c:pt>
                <c:pt idx="1235">
                  <c:v>1.0296645856261881E-2</c:v>
                </c:pt>
                <c:pt idx="1236">
                  <c:v>-6.5799576870125183E-4</c:v>
                </c:pt>
                <c:pt idx="1237">
                  <c:v>-8.416556613579625E-3</c:v>
                </c:pt>
                <c:pt idx="1238">
                  <c:v>1.3100816027040562E-2</c:v>
                </c:pt>
                <c:pt idx="1239">
                  <c:v>2.2072900113672193E-2</c:v>
                </c:pt>
                <c:pt idx="1240">
                  <c:v>-2.7808099376053458E-3</c:v>
                </c:pt>
                <c:pt idx="1241">
                  <c:v>-7.5599931753079644E-3</c:v>
                </c:pt>
                <c:pt idx="1242">
                  <c:v>-1.5995189248503284E-2</c:v>
                </c:pt>
                <c:pt idx="1243">
                  <c:v>-2.7847463190532606E-3</c:v>
                </c:pt>
                <c:pt idx="1244">
                  <c:v>2.7266770332039523E-4</c:v>
                </c:pt>
                <c:pt idx="1245">
                  <c:v>-1.5679817795427452E-2</c:v>
                </c:pt>
                <c:pt idx="1246">
                  <c:v>3.3088544193820481E-3</c:v>
                </c:pt>
                <c:pt idx="1247">
                  <c:v>9.984800222574565E-3</c:v>
                </c:pt>
                <c:pt idx="1248">
                  <c:v>7.5177758689220229E-3</c:v>
                </c:pt>
                <c:pt idx="1249">
                  <c:v>5.7928693540460945E-3</c:v>
                </c:pt>
                <c:pt idx="1250">
                  <c:v>-8.4124034537646081E-3</c:v>
                </c:pt>
                <c:pt idx="1251">
                  <c:v>4.3417055098423007E-3</c:v>
                </c:pt>
                <c:pt idx="1252">
                  <c:v>-2.0964910058711593E-4</c:v>
                </c:pt>
                <c:pt idx="1253">
                  <c:v>4.1150527550505933E-3</c:v>
                </c:pt>
                <c:pt idx="1254">
                  <c:v>6.7288352735743731E-3</c:v>
                </c:pt>
                <c:pt idx="1255">
                  <c:v>3.3561276459939189E-3</c:v>
                </c:pt>
                <c:pt idx="1256">
                  <c:v>-1.1207947215694626E-2</c:v>
                </c:pt>
              </c:numCache>
            </c:numRef>
          </c:val>
        </c:ser>
        <c:marker val="1"/>
        <c:axId val="550531840"/>
        <c:axId val="550533376"/>
      </c:lineChart>
      <c:dateAx>
        <c:axId val="550531840"/>
        <c:scaling>
          <c:orientation val="minMax"/>
        </c:scaling>
        <c:axPos val="b"/>
        <c:numFmt formatCode="dd/mm/yyyy" sourceLinked="0"/>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s-ES"/>
          </a:p>
        </c:txPr>
        <c:crossAx val="550533376"/>
        <c:crossesAt val="-0.08"/>
        <c:auto val="1"/>
        <c:lblOffset val="100"/>
        <c:baseTimeUnit val="days"/>
        <c:majorUnit val="3"/>
        <c:majorTimeUnit val="months"/>
        <c:minorUnit val="1"/>
        <c:minorTimeUnit val="months"/>
      </c:dateAx>
      <c:valAx>
        <c:axId val="550533376"/>
        <c:scaling>
          <c:orientation val="minMax"/>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550531840"/>
        <c:crosses val="autoZero"/>
        <c:crossBetween val="between"/>
      </c:valAx>
      <c:spPr>
        <a:solidFill>
          <a:srgbClr val="FFFFFF"/>
        </a:solidFill>
        <a:ln w="12700">
          <a:solidFill>
            <a:srgbClr val="808080"/>
          </a:solidFill>
          <a:prstDash val="solid"/>
        </a:ln>
      </c:spPr>
    </c:plotArea>
    <c:legend>
      <c:legendPos val="r"/>
      <c:layout>
        <c:manualLayout>
          <c:xMode val="edge"/>
          <c:yMode val="edge"/>
          <c:x val="0.454232199630626"/>
          <c:y val="0.57291860934315775"/>
          <c:w val="0.12780677860329401"/>
          <c:h val="7.6389147912421032E-2"/>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9.4991524637583383E-2"/>
          <c:y val="8.9347378877318501E-2"/>
          <c:w val="0.86528643351689594"/>
          <c:h val="0.60824946389559131"/>
        </c:manualLayout>
      </c:layout>
      <c:lineChart>
        <c:grouping val="standard"/>
        <c:ser>
          <c:idx val="0"/>
          <c:order val="0"/>
          <c:tx>
            <c:strRef>
              <c:f>'Questions 1'!$B$2</c:f>
              <c:strCache>
                <c:ptCount val="1"/>
                <c:pt idx="0">
                  <c:v>Close</c:v>
                </c:pt>
              </c:strCache>
            </c:strRef>
          </c:tx>
          <c:spPr>
            <a:ln w="12700">
              <a:solidFill>
                <a:srgbClr val="000080"/>
              </a:solidFill>
              <a:prstDash val="solid"/>
            </a:ln>
          </c:spPr>
          <c:marker>
            <c:symbol val="dot"/>
            <c:size val="2"/>
            <c:spPr>
              <a:solidFill>
                <a:srgbClr val="000080"/>
              </a:solidFill>
              <a:ln>
                <a:solidFill>
                  <a:srgbClr val="000080"/>
                </a:solidFill>
                <a:prstDash val="solid"/>
              </a:ln>
            </c:spPr>
          </c:marker>
          <c:cat>
            <c:numRef>
              <c:f>'Questions 1'!$A$3:$A$1259</c:f>
              <c:numCache>
                <c:formatCode>dd\-mmm\-yy</c:formatCode>
                <c:ptCount val="1257"/>
                <c:pt idx="0">
                  <c:v>35432</c:v>
                </c:pt>
                <c:pt idx="1">
                  <c:v>35433</c:v>
                </c:pt>
                <c:pt idx="2">
                  <c:v>35436</c:v>
                </c:pt>
                <c:pt idx="3">
                  <c:v>35437</c:v>
                </c:pt>
                <c:pt idx="4">
                  <c:v>35438</c:v>
                </c:pt>
                <c:pt idx="5">
                  <c:v>35439</c:v>
                </c:pt>
                <c:pt idx="6">
                  <c:v>35440</c:v>
                </c:pt>
                <c:pt idx="7">
                  <c:v>35443</c:v>
                </c:pt>
                <c:pt idx="8">
                  <c:v>35444</c:v>
                </c:pt>
                <c:pt idx="9">
                  <c:v>35445</c:v>
                </c:pt>
                <c:pt idx="10">
                  <c:v>35446</c:v>
                </c:pt>
                <c:pt idx="11">
                  <c:v>35447</c:v>
                </c:pt>
                <c:pt idx="12">
                  <c:v>35450</c:v>
                </c:pt>
                <c:pt idx="13">
                  <c:v>35451</c:v>
                </c:pt>
                <c:pt idx="14">
                  <c:v>35452</c:v>
                </c:pt>
                <c:pt idx="15">
                  <c:v>35453</c:v>
                </c:pt>
                <c:pt idx="16">
                  <c:v>35454</c:v>
                </c:pt>
                <c:pt idx="17">
                  <c:v>35457</c:v>
                </c:pt>
                <c:pt idx="18">
                  <c:v>35458</c:v>
                </c:pt>
                <c:pt idx="19">
                  <c:v>35459</c:v>
                </c:pt>
                <c:pt idx="20">
                  <c:v>35460</c:v>
                </c:pt>
                <c:pt idx="21">
                  <c:v>35461</c:v>
                </c:pt>
                <c:pt idx="22">
                  <c:v>35464</c:v>
                </c:pt>
                <c:pt idx="23">
                  <c:v>35465</c:v>
                </c:pt>
                <c:pt idx="24">
                  <c:v>35466</c:v>
                </c:pt>
                <c:pt idx="25">
                  <c:v>35467</c:v>
                </c:pt>
                <c:pt idx="26">
                  <c:v>35468</c:v>
                </c:pt>
                <c:pt idx="27">
                  <c:v>35471</c:v>
                </c:pt>
                <c:pt idx="28">
                  <c:v>35472</c:v>
                </c:pt>
                <c:pt idx="29">
                  <c:v>35473</c:v>
                </c:pt>
                <c:pt idx="30">
                  <c:v>35474</c:v>
                </c:pt>
                <c:pt idx="31">
                  <c:v>35475</c:v>
                </c:pt>
                <c:pt idx="32">
                  <c:v>35479</c:v>
                </c:pt>
                <c:pt idx="33">
                  <c:v>35480</c:v>
                </c:pt>
                <c:pt idx="34">
                  <c:v>35481</c:v>
                </c:pt>
                <c:pt idx="35">
                  <c:v>35482</c:v>
                </c:pt>
                <c:pt idx="36">
                  <c:v>35485</c:v>
                </c:pt>
                <c:pt idx="37">
                  <c:v>35486</c:v>
                </c:pt>
                <c:pt idx="38">
                  <c:v>35487</c:v>
                </c:pt>
                <c:pt idx="39">
                  <c:v>35488</c:v>
                </c:pt>
                <c:pt idx="40">
                  <c:v>35489</c:v>
                </c:pt>
                <c:pt idx="41">
                  <c:v>35492</c:v>
                </c:pt>
                <c:pt idx="42">
                  <c:v>35493</c:v>
                </c:pt>
                <c:pt idx="43">
                  <c:v>35494</c:v>
                </c:pt>
                <c:pt idx="44">
                  <c:v>35495</c:v>
                </c:pt>
                <c:pt idx="45">
                  <c:v>35496</c:v>
                </c:pt>
                <c:pt idx="46">
                  <c:v>35499</c:v>
                </c:pt>
                <c:pt idx="47">
                  <c:v>35500</c:v>
                </c:pt>
                <c:pt idx="48">
                  <c:v>35501</c:v>
                </c:pt>
                <c:pt idx="49">
                  <c:v>35502</c:v>
                </c:pt>
                <c:pt idx="50">
                  <c:v>35503</c:v>
                </c:pt>
                <c:pt idx="51">
                  <c:v>35506</c:v>
                </c:pt>
                <c:pt idx="52">
                  <c:v>35507</c:v>
                </c:pt>
                <c:pt idx="53">
                  <c:v>35508</c:v>
                </c:pt>
                <c:pt idx="54">
                  <c:v>35509</c:v>
                </c:pt>
                <c:pt idx="55">
                  <c:v>35510</c:v>
                </c:pt>
                <c:pt idx="56">
                  <c:v>35513</c:v>
                </c:pt>
                <c:pt idx="57">
                  <c:v>35514</c:v>
                </c:pt>
                <c:pt idx="58">
                  <c:v>35515</c:v>
                </c:pt>
                <c:pt idx="59">
                  <c:v>35516</c:v>
                </c:pt>
                <c:pt idx="60">
                  <c:v>35520</c:v>
                </c:pt>
                <c:pt idx="61">
                  <c:v>35521</c:v>
                </c:pt>
                <c:pt idx="62">
                  <c:v>35522</c:v>
                </c:pt>
                <c:pt idx="63">
                  <c:v>35523</c:v>
                </c:pt>
                <c:pt idx="64">
                  <c:v>35524</c:v>
                </c:pt>
                <c:pt idx="65">
                  <c:v>35527</c:v>
                </c:pt>
                <c:pt idx="66">
                  <c:v>35528</c:v>
                </c:pt>
                <c:pt idx="67">
                  <c:v>35529</c:v>
                </c:pt>
                <c:pt idx="68">
                  <c:v>35530</c:v>
                </c:pt>
                <c:pt idx="69">
                  <c:v>35531</c:v>
                </c:pt>
                <c:pt idx="70">
                  <c:v>35534</c:v>
                </c:pt>
                <c:pt idx="71">
                  <c:v>35535</c:v>
                </c:pt>
                <c:pt idx="72">
                  <c:v>35536</c:v>
                </c:pt>
                <c:pt idx="73">
                  <c:v>35537</c:v>
                </c:pt>
                <c:pt idx="74">
                  <c:v>35538</c:v>
                </c:pt>
                <c:pt idx="75">
                  <c:v>35541</c:v>
                </c:pt>
                <c:pt idx="76">
                  <c:v>35542</c:v>
                </c:pt>
                <c:pt idx="77">
                  <c:v>35543</c:v>
                </c:pt>
                <c:pt idx="78">
                  <c:v>35544</c:v>
                </c:pt>
                <c:pt idx="79">
                  <c:v>35545</c:v>
                </c:pt>
                <c:pt idx="80">
                  <c:v>35548</c:v>
                </c:pt>
                <c:pt idx="81">
                  <c:v>35549</c:v>
                </c:pt>
                <c:pt idx="82">
                  <c:v>35550</c:v>
                </c:pt>
                <c:pt idx="83">
                  <c:v>35551</c:v>
                </c:pt>
                <c:pt idx="84">
                  <c:v>35552</c:v>
                </c:pt>
                <c:pt idx="85">
                  <c:v>35555</c:v>
                </c:pt>
                <c:pt idx="86">
                  <c:v>35556</c:v>
                </c:pt>
                <c:pt idx="87">
                  <c:v>35557</c:v>
                </c:pt>
                <c:pt idx="88">
                  <c:v>35558</c:v>
                </c:pt>
                <c:pt idx="89">
                  <c:v>35559</c:v>
                </c:pt>
                <c:pt idx="90">
                  <c:v>35562</c:v>
                </c:pt>
                <c:pt idx="91">
                  <c:v>35563</c:v>
                </c:pt>
                <c:pt idx="92">
                  <c:v>35564</c:v>
                </c:pt>
                <c:pt idx="93">
                  <c:v>35565</c:v>
                </c:pt>
                <c:pt idx="94">
                  <c:v>35566</c:v>
                </c:pt>
                <c:pt idx="95">
                  <c:v>35569</c:v>
                </c:pt>
                <c:pt idx="96">
                  <c:v>35570</c:v>
                </c:pt>
                <c:pt idx="97">
                  <c:v>35571</c:v>
                </c:pt>
                <c:pt idx="98">
                  <c:v>35572</c:v>
                </c:pt>
                <c:pt idx="99">
                  <c:v>35573</c:v>
                </c:pt>
                <c:pt idx="100">
                  <c:v>35577</c:v>
                </c:pt>
                <c:pt idx="101">
                  <c:v>35578</c:v>
                </c:pt>
                <c:pt idx="102">
                  <c:v>35579</c:v>
                </c:pt>
                <c:pt idx="103">
                  <c:v>35580</c:v>
                </c:pt>
                <c:pt idx="104">
                  <c:v>35583</c:v>
                </c:pt>
                <c:pt idx="105">
                  <c:v>35584</c:v>
                </c:pt>
                <c:pt idx="106">
                  <c:v>35585</c:v>
                </c:pt>
                <c:pt idx="107">
                  <c:v>35586</c:v>
                </c:pt>
                <c:pt idx="108">
                  <c:v>35587</c:v>
                </c:pt>
                <c:pt idx="109">
                  <c:v>35590</c:v>
                </c:pt>
                <c:pt idx="110">
                  <c:v>35591</c:v>
                </c:pt>
                <c:pt idx="111">
                  <c:v>35592</c:v>
                </c:pt>
                <c:pt idx="112">
                  <c:v>35593</c:v>
                </c:pt>
                <c:pt idx="113">
                  <c:v>35594</c:v>
                </c:pt>
                <c:pt idx="114">
                  <c:v>35597</c:v>
                </c:pt>
                <c:pt idx="115">
                  <c:v>35598</c:v>
                </c:pt>
                <c:pt idx="116">
                  <c:v>35599</c:v>
                </c:pt>
                <c:pt idx="117">
                  <c:v>35600</c:v>
                </c:pt>
                <c:pt idx="118">
                  <c:v>35601</c:v>
                </c:pt>
                <c:pt idx="119">
                  <c:v>35604</c:v>
                </c:pt>
                <c:pt idx="120">
                  <c:v>35605</c:v>
                </c:pt>
                <c:pt idx="121">
                  <c:v>35606</c:v>
                </c:pt>
                <c:pt idx="122">
                  <c:v>35607</c:v>
                </c:pt>
                <c:pt idx="123">
                  <c:v>35608</c:v>
                </c:pt>
                <c:pt idx="124">
                  <c:v>35611</c:v>
                </c:pt>
                <c:pt idx="125">
                  <c:v>35612</c:v>
                </c:pt>
                <c:pt idx="126">
                  <c:v>35613</c:v>
                </c:pt>
                <c:pt idx="127">
                  <c:v>35614</c:v>
                </c:pt>
                <c:pt idx="128">
                  <c:v>35618</c:v>
                </c:pt>
                <c:pt idx="129">
                  <c:v>35619</c:v>
                </c:pt>
                <c:pt idx="130">
                  <c:v>35620</c:v>
                </c:pt>
                <c:pt idx="131">
                  <c:v>35621</c:v>
                </c:pt>
                <c:pt idx="132">
                  <c:v>35622</c:v>
                </c:pt>
                <c:pt idx="133">
                  <c:v>35625</c:v>
                </c:pt>
                <c:pt idx="134">
                  <c:v>35626</c:v>
                </c:pt>
                <c:pt idx="135">
                  <c:v>35627</c:v>
                </c:pt>
                <c:pt idx="136">
                  <c:v>35628</c:v>
                </c:pt>
                <c:pt idx="137">
                  <c:v>35629</c:v>
                </c:pt>
                <c:pt idx="138">
                  <c:v>35632</c:v>
                </c:pt>
                <c:pt idx="139">
                  <c:v>35633</c:v>
                </c:pt>
                <c:pt idx="140">
                  <c:v>35634</c:v>
                </c:pt>
                <c:pt idx="141">
                  <c:v>35635</c:v>
                </c:pt>
                <c:pt idx="142">
                  <c:v>35636</c:v>
                </c:pt>
                <c:pt idx="143">
                  <c:v>35639</c:v>
                </c:pt>
                <c:pt idx="144">
                  <c:v>35640</c:v>
                </c:pt>
                <c:pt idx="145">
                  <c:v>35641</c:v>
                </c:pt>
                <c:pt idx="146">
                  <c:v>35642</c:v>
                </c:pt>
                <c:pt idx="147">
                  <c:v>35643</c:v>
                </c:pt>
                <c:pt idx="148">
                  <c:v>35646</c:v>
                </c:pt>
                <c:pt idx="149">
                  <c:v>35647</c:v>
                </c:pt>
                <c:pt idx="150">
                  <c:v>35648</c:v>
                </c:pt>
                <c:pt idx="151">
                  <c:v>35649</c:v>
                </c:pt>
                <c:pt idx="152">
                  <c:v>35650</c:v>
                </c:pt>
                <c:pt idx="153">
                  <c:v>35653</c:v>
                </c:pt>
                <c:pt idx="154">
                  <c:v>35654</c:v>
                </c:pt>
                <c:pt idx="155">
                  <c:v>35655</c:v>
                </c:pt>
                <c:pt idx="156">
                  <c:v>35656</c:v>
                </c:pt>
                <c:pt idx="157">
                  <c:v>35657</c:v>
                </c:pt>
                <c:pt idx="158">
                  <c:v>35660</c:v>
                </c:pt>
                <c:pt idx="159">
                  <c:v>35661</c:v>
                </c:pt>
                <c:pt idx="160">
                  <c:v>35662</c:v>
                </c:pt>
                <c:pt idx="161">
                  <c:v>35663</c:v>
                </c:pt>
                <c:pt idx="162">
                  <c:v>35664</c:v>
                </c:pt>
                <c:pt idx="163">
                  <c:v>35667</c:v>
                </c:pt>
                <c:pt idx="164">
                  <c:v>35668</c:v>
                </c:pt>
                <c:pt idx="165">
                  <c:v>35669</c:v>
                </c:pt>
                <c:pt idx="166">
                  <c:v>35670</c:v>
                </c:pt>
                <c:pt idx="167">
                  <c:v>35671</c:v>
                </c:pt>
                <c:pt idx="168">
                  <c:v>35675</c:v>
                </c:pt>
                <c:pt idx="169">
                  <c:v>35676</c:v>
                </c:pt>
                <c:pt idx="170">
                  <c:v>35677</c:v>
                </c:pt>
                <c:pt idx="171">
                  <c:v>35678</c:v>
                </c:pt>
                <c:pt idx="172">
                  <c:v>35681</c:v>
                </c:pt>
                <c:pt idx="173">
                  <c:v>35682</c:v>
                </c:pt>
                <c:pt idx="174">
                  <c:v>35683</c:v>
                </c:pt>
                <c:pt idx="175">
                  <c:v>35684</c:v>
                </c:pt>
                <c:pt idx="176">
                  <c:v>35685</c:v>
                </c:pt>
                <c:pt idx="177">
                  <c:v>35688</c:v>
                </c:pt>
                <c:pt idx="178">
                  <c:v>35689</c:v>
                </c:pt>
                <c:pt idx="179">
                  <c:v>35690</c:v>
                </c:pt>
                <c:pt idx="180">
                  <c:v>35691</c:v>
                </c:pt>
                <c:pt idx="181">
                  <c:v>35692</c:v>
                </c:pt>
                <c:pt idx="182">
                  <c:v>35695</c:v>
                </c:pt>
                <c:pt idx="183">
                  <c:v>35696</c:v>
                </c:pt>
                <c:pt idx="184">
                  <c:v>35697</c:v>
                </c:pt>
                <c:pt idx="185">
                  <c:v>35698</c:v>
                </c:pt>
                <c:pt idx="186">
                  <c:v>35699</c:v>
                </c:pt>
                <c:pt idx="187">
                  <c:v>35702</c:v>
                </c:pt>
                <c:pt idx="188">
                  <c:v>35703</c:v>
                </c:pt>
                <c:pt idx="189">
                  <c:v>35704</c:v>
                </c:pt>
                <c:pt idx="190">
                  <c:v>35705</c:v>
                </c:pt>
                <c:pt idx="191">
                  <c:v>35706</c:v>
                </c:pt>
                <c:pt idx="192">
                  <c:v>35709</c:v>
                </c:pt>
                <c:pt idx="193">
                  <c:v>35710</c:v>
                </c:pt>
                <c:pt idx="194">
                  <c:v>35711</c:v>
                </c:pt>
                <c:pt idx="195">
                  <c:v>35712</c:v>
                </c:pt>
                <c:pt idx="196">
                  <c:v>35713</c:v>
                </c:pt>
                <c:pt idx="197">
                  <c:v>35716</c:v>
                </c:pt>
                <c:pt idx="198">
                  <c:v>35717</c:v>
                </c:pt>
                <c:pt idx="199">
                  <c:v>35718</c:v>
                </c:pt>
                <c:pt idx="200">
                  <c:v>35719</c:v>
                </c:pt>
                <c:pt idx="201">
                  <c:v>35720</c:v>
                </c:pt>
                <c:pt idx="202">
                  <c:v>35723</c:v>
                </c:pt>
                <c:pt idx="203">
                  <c:v>35724</c:v>
                </c:pt>
                <c:pt idx="204">
                  <c:v>35725</c:v>
                </c:pt>
                <c:pt idx="205">
                  <c:v>35726</c:v>
                </c:pt>
                <c:pt idx="206">
                  <c:v>35727</c:v>
                </c:pt>
                <c:pt idx="207">
                  <c:v>35730</c:v>
                </c:pt>
                <c:pt idx="208">
                  <c:v>35731</c:v>
                </c:pt>
                <c:pt idx="209">
                  <c:v>35732</c:v>
                </c:pt>
                <c:pt idx="210">
                  <c:v>35733</c:v>
                </c:pt>
                <c:pt idx="211">
                  <c:v>35734</c:v>
                </c:pt>
                <c:pt idx="212">
                  <c:v>35737</c:v>
                </c:pt>
                <c:pt idx="213">
                  <c:v>35738</c:v>
                </c:pt>
                <c:pt idx="214">
                  <c:v>35739</c:v>
                </c:pt>
                <c:pt idx="215">
                  <c:v>35740</c:v>
                </c:pt>
                <c:pt idx="216">
                  <c:v>35741</c:v>
                </c:pt>
                <c:pt idx="217">
                  <c:v>35744</c:v>
                </c:pt>
                <c:pt idx="218">
                  <c:v>35745</c:v>
                </c:pt>
                <c:pt idx="219">
                  <c:v>35746</c:v>
                </c:pt>
                <c:pt idx="220">
                  <c:v>35747</c:v>
                </c:pt>
                <c:pt idx="221">
                  <c:v>35748</c:v>
                </c:pt>
                <c:pt idx="222">
                  <c:v>35751</c:v>
                </c:pt>
                <c:pt idx="223">
                  <c:v>35752</c:v>
                </c:pt>
                <c:pt idx="224">
                  <c:v>35753</c:v>
                </c:pt>
                <c:pt idx="225">
                  <c:v>35754</c:v>
                </c:pt>
                <c:pt idx="226">
                  <c:v>35755</c:v>
                </c:pt>
                <c:pt idx="227">
                  <c:v>35758</c:v>
                </c:pt>
                <c:pt idx="228">
                  <c:v>35759</c:v>
                </c:pt>
                <c:pt idx="229">
                  <c:v>35760</c:v>
                </c:pt>
                <c:pt idx="230">
                  <c:v>35762</c:v>
                </c:pt>
                <c:pt idx="231">
                  <c:v>35765</c:v>
                </c:pt>
                <c:pt idx="232">
                  <c:v>35766</c:v>
                </c:pt>
                <c:pt idx="233">
                  <c:v>35767</c:v>
                </c:pt>
                <c:pt idx="234">
                  <c:v>35768</c:v>
                </c:pt>
                <c:pt idx="235">
                  <c:v>35769</c:v>
                </c:pt>
                <c:pt idx="236">
                  <c:v>35772</c:v>
                </c:pt>
                <c:pt idx="237">
                  <c:v>35773</c:v>
                </c:pt>
                <c:pt idx="238">
                  <c:v>35774</c:v>
                </c:pt>
                <c:pt idx="239">
                  <c:v>35775</c:v>
                </c:pt>
                <c:pt idx="240">
                  <c:v>35776</c:v>
                </c:pt>
                <c:pt idx="241">
                  <c:v>35779</c:v>
                </c:pt>
                <c:pt idx="242">
                  <c:v>35780</c:v>
                </c:pt>
                <c:pt idx="243">
                  <c:v>35781</c:v>
                </c:pt>
                <c:pt idx="244">
                  <c:v>35782</c:v>
                </c:pt>
                <c:pt idx="245">
                  <c:v>35783</c:v>
                </c:pt>
                <c:pt idx="246">
                  <c:v>35786</c:v>
                </c:pt>
                <c:pt idx="247">
                  <c:v>35787</c:v>
                </c:pt>
                <c:pt idx="248">
                  <c:v>35788</c:v>
                </c:pt>
                <c:pt idx="249">
                  <c:v>35790</c:v>
                </c:pt>
                <c:pt idx="250">
                  <c:v>35793</c:v>
                </c:pt>
                <c:pt idx="251">
                  <c:v>35794</c:v>
                </c:pt>
                <c:pt idx="252">
                  <c:v>35795</c:v>
                </c:pt>
                <c:pt idx="253">
                  <c:v>35797</c:v>
                </c:pt>
                <c:pt idx="254">
                  <c:v>35800</c:v>
                </c:pt>
                <c:pt idx="255">
                  <c:v>35801</c:v>
                </c:pt>
                <c:pt idx="256">
                  <c:v>35802</c:v>
                </c:pt>
                <c:pt idx="257">
                  <c:v>35803</c:v>
                </c:pt>
                <c:pt idx="258">
                  <c:v>35804</c:v>
                </c:pt>
                <c:pt idx="259">
                  <c:v>35807</c:v>
                </c:pt>
                <c:pt idx="260">
                  <c:v>35808</c:v>
                </c:pt>
                <c:pt idx="261">
                  <c:v>35809</c:v>
                </c:pt>
                <c:pt idx="262">
                  <c:v>35810</c:v>
                </c:pt>
                <c:pt idx="263">
                  <c:v>35811</c:v>
                </c:pt>
                <c:pt idx="264">
                  <c:v>35815</c:v>
                </c:pt>
                <c:pt idx="265">
                  <c:v>35816</c:v>
                </c:pt>
                <c:pt idx="266">
                  <c:v>35817</c:v>
                </c:pt>
                <c:pt idx="267">
                  <c:v>35818</c:v>
                </c:pt>
                <c:pt idx="268">
                  <c:v>35821</c:v>
                </c:pt>
                <c:pt idx="269">
                  <c:v>35822</c:v>
                </c:pt>
                <c:pt idx="270">
                  <c:v>35823</c:v>
                </c:pt>
                <c:pt idx="271">
                  <c:v>35824</c:v>
                </c:pt>
                <c:pt idx="272">
                  <c:v>35825</c:v>
                </c:pt>
                <c:pt idx="273">
                  <c:v>35828</c:v>
                </c:pt>
                <c:pt idx="274">
                  <c:v>35829</c:v>
                </c:pt>
                <c:pt idx="275">
                  <c:v>35830</c:v>
                </c:pt>
                <c:pt idx="276">
                  <c:v>35831</c:v>
                </c:pt>
                <c:pt idx="277">
                  <c:v>35832</c:v>
                </c:pt>
                <c:pt idx="278">
                  <c:v>35835</c:v>
                </c:pt>
                <c:pt idx="279">
                  <c:v>35836</c:v>
                </c:pt>
                <c:pt idx="280">
                  <c:v>35837</c:v>
                </c:pt>
                <c:pt idx="281">
                  <c:v>35838</c:v>
                </c:pt>
                <c:pt idx="282">
                  <c:v>35839</c:v>
                </c:pt>
                <c:pt idx="283">
                  <c:v>35843</c:v>
                </c:pt>
                <c:pt idx="284">
                  <c:v>35844</c:v>
                </c:pt>
                <c:pt idx="285">
                  <c:v>35845</c:v>
                </c:pt>
                <c:pt idx="286">
                  <c:v>35846</c:v>
                </c:pt>
                <c:pt idx="287">
                  <c:v>35849</c:v>
                </c:pt>
                <c:pt idx="288">
                  <c:v>35850</c:v>
                </c:pt>
                <c:pt idx="289">
                  <c:v>35851</c:v>
                </c:pt>
                <c:pt idx="290">
                  <c:v>35852</c:v>
                </c:pt>
                <c:pt idx="291">
                  <c:v>35853</c:v>
                </c:pt>
                <c:pt idx="292">
                  <c:v>35856</c:v>
                </c:pt>
                <c:pt idx="293">
                  <c:v>35857</c:v>
                </c:pt>
                <c:pt idx="294">
                  <c:v>35858</c:v>
                </c:pt>
                <c:pt idx="295">
                  <c:v>35859</c:v>
                </c:pt>
                <c:pt idx="296">
                  <c:v>35860</c:v>
                </c:pt>
                <c:pt idx="297">
                  <c:v>35863</c:v>
                </c:pt>
                <c:pt idx="298">
                  <c:v>35864</c:v>
                </c:pt>
                <c:pt idx="299">
                  <c:v>35865</c:v>
                </c:pt>
                <c:pt idx="300">
                  <c:v>35866</c:v>
                </c:pt>
                <c:pt idx="301">
                  <c:v>35867</c:v>
                </c:pt>
                <c:pt idx="302">
                  <c:v>35870</c:v>
                </c:pt>
                <c:pt idx="303">
                  <c:v>35871</c:v>
                </c:pt>
                <c:pt idx="304">
                  <c:v>35872</c:v>
                </c:pt>
                <c:pt idx="305">
                  <c:v>35873</c:v>
                </c:pt>
                <c:pt idx="306">
                  <c:v>35874</c:v>
                </c:pt>
                <c:pt idx="307">
                  <c:v>35877</c:v>
                </c:pt>
                <c:pt idx="308">
                  <c:v>35878</c:v>
                </c:pt>
                <c:pt idx="309">
                  <c:v>35879</c:v>
                </c:pt>
                <c:pt idx="310">
                  <c:v>35880</c:v>
                </c:pt>
                <c:pt idx="311">
                  <c:v>35881</c:v>
                </c:pt>
                <c:pt idx="312">
                  <c:v>35884</c:v>
                </c:pt>
                <c:pt idx="313">
                  <c:v>35885</c:v>
                </c:pt>
                <c:pt idx="314">
                  <c:v>35886</c:v>
                </c:pt>
                <c:pt idx="315">
                  <c:v>35887</c:v>
                </c:pt>
                <c:pt idx="316">
                  <c:v>35888</c:v>
                </c:pt>
                <c:pt idx="317">
                  <c:v>35891</c:v>
                </c:pt>
                <c:pt idx="318">
                  <c:v>35892</c:v>
                </c:pt>
                <c:pt idx="319">
                  <c:v>35893</c:v>
                </c:pt>
                <c:pt idx="320">
                  <c:v>35894</c:v>
                </c:pt>
                <c:pt idx="321">
                  <c:v>35898</c:v>
                </c:pt>
                <c:pt idx="322">
                  <c:v>35899</c:v>
                </c:pt>
                <c:pt idx="323">
                  <c:v>35900</c:v>
                </c:pt>
                <c:pt idx="324">
                  <c:v>35901</c:v>
                </c:pt>
                <c:pt idx="325">
                  <c:v>35902</c:v>
                </c:pt>
                <c:pt idx="326">
                  <c:v>35905</c:v>
                </c:pt>
                <c:pt idx="327">
                  <c:v>35906</c:v>
                </c:pt>
                <c:pt idx="328">
                  <c:v>35907</c:v>
                </c:pt>
                <c:pt idx="329">
                  <c:v>35908</c:v>
                </c:pt>
                <c:pt idx="330">
                  <c:v>35909</c:v>
                </c:pt>
                <c:pt idx="331">
                  <c:v>35912</c:v>
                </c:pt>
                <c:pt idx="332">
                  <c:v>35913</c:v>
                </c:pt>
                <c:pt idx="333">
                  <c:v>35914</c:v>
                </c:pt>
                <c:pt idx="334">
                  <c:v>35915</c:v>
                </c:pt>
                <c:pt idx="335">
                  <c:v>35916</c:v>
                </c:pt>
                <c:pt idx="336">
                  <c:v>35919</c:v>
                </c:pt>
                <c:pt idx="337">
                  <c:v>35920</c:v>
                </c:pt>
                <c:pt idx="338">
                  <c:v>35921</c:v>
                </c:pt>
                <c:pt idx="339">
                  <c:v>35922</c:v>
                </c:pt>
                <c:pt idx="340">
                  <c:v>35923</c:v>
                </c:pt>
                <c:pt idx="341">
                  <c:v>35926</c:v>
                </c:pt>
                <c:pt idx="342">
                  <c:v>35927</c:v>
                </c:pt>
                <c:pt idx="343">
                  <c:v>35928</c:v>
                </c:pt>
                <c:pt idx="344">
                  <c:v>35929</c:v>
                </c:pt>
                <c:pt idx="345">
                  <c:v>35930</c:v>
                </c:pt>
                <c:pt idx="346">
                  <c:v>35933</c:v>
                </c:pt>
                <c:pt idx="347">
                  <c:v>35934</c:v>
                </c:pt>
                <c:pt idx="348">
                  <c:v>35935</c:v>
                </c:pt>
                <c:pt idx="349">
                  <c:v>35936</c:v>
                </c:pt>
                <c:pt idx="350">
                  <c:v>35937</c:v>
                </c:pt>
                <c:pt idx="351">
                  <c:v>35941</c:v>
                </c:pt>
                <c:pt idx="352">
                  <c:v>35942</c:v>
                </c:pt>
                <c:pt idx="353">
                  <c:v>35943</c:v>
                </c:pt>
                <c:pt idx="354">
                  <c:v>35944</c:v>
                </c:pt>
                <c:pt idx="355">
                  <c:v>35947</c:v>
                </c:pt>
                <c:pt idx="356">
                  <c:v>35948</c:v>
                </c:pt>
                <c:pt idx="357">
                  <c:v>35949</c:v>
                </c:pt>
                <c:pt idx="358">
                  <c:v>35950</c:v>
                </c:pt>
                <c:pt idx="359">
                  <c:v>35951</c:v>
                </c:pt>
                <c:pt idx="360">
                  <c:v>35954</c:v>
                </c:pt>
                <c:pt idx="361">
                  <c:v>35955</c:v>
                </c:pt>
                <c:pt idx="362">
                  <c:v>35956</c:v>
                </c:pt>
                <c:pt idx="363">
                  <c:v>35957</c:v>
                </c:pt>
                <c:pt idx="364">
                  <c:v>35958</c:v>
                </c:pt>
                <c:pt idx="365">
                  <c:v>35961</c:v>
                </c:pt>
                <c:pt idx="366">
                  <c:v>35962</c:v>
                </c:pt>
                <c:pt idx="367">
                  <c:v>35963</c:v>
                </c:pt>
                <c:pt idx="368">
                  <c:v>35964</c:v>
                </c:pt>
                <c:pt idx="369">
                  <c:v>35965</c:v>
                </c:pt>
                <c:pt idx="370">
                  <c:v>35968</c:v>
                </c:pt>
                <c:pt idx="371">
                  <c:v>35969</c:v>
                </c:pt>
                <c:pt idx="372">
                  <c:v>35970</c:v>
                </c:pt>
                <c:pt idx="373">
                  <c:v>35971</c:v>
                </c:pt>
                <c:pt idx="374">
                  <c:v>35972</c:v>
                </c:pt>
                <c:pt idx="375">
                  <c:v>35975</c:v>
                </c:pt>
                <c:pt idx="376">
                  <c:v>35976</c:v>
                </c:pt>
                <c:pt idx="377">
                  <c:v>35977</c:v>
                </c:pt>
                <c:pt idx="378">
                  <c:v>35978</c:v>
                </c:pt>
                <c:pt idx="379">
                  <c:v>35982</c:v>
                </c:pt>
                <c:pt idx="380">
                  <c:v>35983</c:v>
                </c:pt>
                <c:pt idx="381">
                  <c:v>35984</c:v>
                </c:pt>
                <c:pt idx="382">
                  <c:v>35985</c:v>
                </c:pt>
                <c:pt idx="383">
                  <c:v>35986</c:v>
                </c:pt>
                <c:pt idx="384">
                  <c:v>35989</c:v>
                </c:pt>
                <c:pt idx="385">
                  <c:v>35990</c:v>
                </c:pt>
                <c:pt idx="386">
                  <c:v>35991</c:v>
                </c:pt>
                <c:pt idx="387">
                  <c:v>35992</c:v>
                </c:pt>
                <c:pt idx="388">
                  <c:v>35993</c:v>
                </c:pt>
                <c:pt idx="389">
                  <c:v>35996</c:v>
                </c:pt>
                <c:pt idx="390">
                  <c:v>35997</c:v>
                </c:pt>
                <c:pt idx="391">
                  <c:v>35998</c:v>
                </c:pt>
                <c:pt idx="392">
                  <c:v>35999</c:v>
                </c:pt>
                <c:pt idx="393">
                  <c:v>36000</c:v>
                </c:pt>
                <c:pt idx="394">
                  <c:v>36003</c:v>
                </c:pt>
                <c:pt idx="395">
                  <c:v>36004</c:v>
                </c:pt>
                <c:pt idx="396">
                  <c:v>36005</c:v>
                </c:pt>
                <c:pt idx="397">
                  <c:v>36006</c:v>
                </c:pt>
                <c:pt idx="398">
                  <c:v>36007</c:v>
                </c:pt>
                <c:pt idx="399">
                  <c:v>36010</c:v>
                </c:pt>
                <c:pt idx="400">
                  <c:v>36011</c:v>
                </c:pt>
                <c:pt idx="401">
                  <c:v>36012</c:v>
                </c:pt>
                <c:pt idx="402">
                  <c:v>36013</c:v>
                </c:pt>
                <c:pt idx="403">
                  <c:v>36014</c:v>
                </c:pt>
                <c:pt idx="404">
                  <c:v>36017</c:v>
                </c:pt>
                <c:pt idx="405">
                  <c:v>36018</c:v>
                </c:pt>
                <c:pt idx="406">
                  <c:v>36019</c:v>
                </c:pt>
                <c:pt idx="407">
                  <c:v>36020</c:v>
                </c:pt>
                <c:pt idx="408">
                  <c:v>36021</c:v>
                </c:pt>
                <c:pt idx="409">
                  <c:v>36024</c:v>
                </c:pt>
                <c:pt idx="410">
                  <c:v>36025</c:v>
                </c:pt>
                <c:pt idx="411">
                  <c:v>36026</c:v>
                </c:pt>
                <c:pt idx="412">
                  <c:v>36027</c:v>
                </c:pt>
                <c:pt idx="413">
                  <c:v>36028</c:v>
                </c:pt>
                <c:pt idx="414">
                  <c:v>36031</c:v>
                </c:pt>
                <c:pt idx="415">
                  <c:v>36032</c:v>
                </c:pt>
                <c:pt idx="416">
                  <c:v>36033</c:v>
                </c:pt>
                <c:pt idx="417">
                  <c:v>36034</c:v>
                </c:pt>
                <c:pt idx="418">
                  <c:v>36035</c:v>
                </c:pt>
                <c:pt idx="419">
                  <c:v>36038</c:v>
                </c:pt>
                <c:pt idx="420">
                  <c:v>36039</c:v>
                </c:pt>
                <c:pt idx="421">
                  <c:v>36040</c:v>
                </c:pt>
                <c:pt idx="422">
                  <c:v>36041</c:v>
                </c:pt>
                <c:pt idx="423">
                  <c:v>36042</c:v>
                </c:pt>
                <c:pt idx="424">
                  <c:v>36046</c:v>
                </c:pt>
                <c:pt idx="425">
                  <c:v>36047</c:v>
                </c:pt>
                <c:pt idx="426">
                  <c:v>36048</c:v>
                </c:pt>
                <c:pt idx="427">
                  <c:v>36049</c:v>
                </c:pt>
                <c:pt idx="428">
                  <c:v>36052</c:v>
                </c:pt>
                <c:pt idx="429">
                  <c:v>36053</c:v>
                </c:pt>
                <c:pt idx="430">
                  <c:v>36054</c:v>
                </c:pt>
                <c:pt idx="431">
                  <c:v>36055</c:v>
                </c:pt>
                <c:pt idx="432">
                  <c:v>36056</c:v>
                </c:pt>
                <c:pt idx="433">
                  <c:v>36059</c:v>
                </c:pt>
                <c:pt idx="434">
                  <c:v>36060</c:v>
                </c:pt>
                <c:pt idx="435">
                  <c:v>36061</c:v>
                </c:pt>
                <c:pt idx="436">
                  <c:v>36062</c:v>
                </c:pt>
                <c:pt idx="437">
                  <c:v>36063</c:v>
                </c:pt>
                <c:pt idx="438">
                  <c:v>36066</c:v>
                </c:pt>
                <c:pt idx="439">
                  <c:v>36067</c:v>
                </c:pt>
                <c:pt idx="440">
                  <c:v>36068</c:v>
                </c:pt>
                <c:pt idx="441">
                  <c:v>36069</c:v>
                </c:pt>
                <c:pt idx="442">
                  <c:v>36070</c:v>
                </c:pt>
                <c:pt idx="443">
                  <c:v>36073</c:v>
                </c:pt>
                <c:pt idx="444">
                  <c:v>36074</c:v>
                </c:pt>
                <c:pt idx="445">
                  <c:v>36075</c:v>
                </c:pt>
                <c:pt idx="446">
                  <c:v>36076</c:v>
                </c:pt>
                <c:pt idx="447">
                  <c:v>36077</c:v>
                </c:pt>
                <c:pt idx="448">
                  <c:v>36080</c:v>
                </c:pt>
                <c:pt idx="449">
                  <c:v>36081</c:v>
                </c:pt>
                <c:pt idx="450">
                  <c:v>36082</c:v>
                </c:pt>
                <c:pt idx="451">
                  <c:v>36083</c:v>
                </c:pt>
                <c:pt idx="452">
                  <c:v>36084</c:v>
                </c:pt>
                <c:pt idx="453">
                  <c:v>36087</c:v>
                </c:pt>
                <c:pt idx="454">
                  <c:v>36088</c:v>
                </c:pt>
                <c:pt idx="455">
                  <c:v>36089</c:v>
                </c:pt>
                <c:pt idx="456">
                  <c:v>36090</c:v>
                </c:pt>
                <c:pt idx="457">
                  <c:v>36091</c:v>
                </c:pt>
                <c:pt idx="458">
                  <c:v>36094</c:v>
                </c:pt>
                <c:pt idx="459">
                  <c:v>36095</c:v>
                </c:pt>
                <c:pt idx="460">
                  <c:v>36096</c:v>
                </c:pt>
                <c:pt idx="461">
                  <c:v>36097</c:v>
                </c:pt>
                <c:pt idx="462">
                  <c:v>36098</c:v>
                </c:pt>
                <c:pt idx="463">
                  <c:v>36101</c:v>
                </c:pt>
                <c:pt idx="464">
                  <c:v>36102</c:v>
                </c:pt>
                <c:pt idx="465">
                  <c:v>36103</c:v>
                </c:pt>
                <c:pt idx="466">
                  <c:v>36104</c:v>
                </c:pt>
                <c:pt idx="467">
                  <c:v>36105</c:v>
                </c:pt>
                <c:pt idx="468">
                  <c:v>36108</c:v>
                </c:pt>
                <c:pt idx="469">
                  <c:v>36109</c:v>
                </c:pt>
                <c:pt idx="470">
                  <c:v>36110</c:v>
                </c:pt>
                <c:pt idx="471">
                  <c:v>36111</c:v>
                </c:pt>
                <c:pt idx="472">
                  <c:v>36112</c:v>
                </c:pt>
                <c:pt idx="473">
                  <c:v>36115</c:v>
                </c:pt>
                <c:pt idx="474">
                  <c:v>36116</c:v>
                </c:pt>
                <c:pt idx="475">
                  <c:v>36117</c:v>
                </c:pt>
                <c:pt idx="476">
                  <c:v>36118</c:v>
                </c:pt>
                <c:pt idx="477">
                  <c:v>36119</c:v>
                </c:pt>
                <c:pt idx="478">
                  <c:v>36122</c:v>
                </c:pt>
                <c:pt idx="479">
                  <c:v>36123</c:v>
                </c:pt>
                <c:pt idx="480">
                  <c:v>36124</c:v>
                </c:pt>
                <c:pt idx="481">
                  <c:v>36126</c:v>
                </c:pt>
                <c:pt idx="482">
                  <c:v>36129</c:v>
                </c:pt>
                <c:pt idx="483">
                  <c:v>36130</c:v>
                </c:pt>
                <c:pt idx="484">
                  <c:v>36131</c:v>
                </c:pt>
                <c:pt idx="485">
                  <c:v>36132</c:v>
                </c:pt>
                <c:pt idx="486">
                  <c:v>36133</c:v>
                </c:pt>
                <c:pt idx="487">
                  <c:v>36136</c:v>
                </c:pt>
                <c:pt idx="488">
                  <c:v>36137</c:v>
                </c:pt>
                <c:pt idx="489">
                  <c:v>36138</c:v>
                </c:pt>
                <c:pt idx="490">
                  <c:v>36139</c:v>
                </c:pt>
                <c:pt idx="491">
                  <c:v>36140</c:v>
                </c:pt>
                <c:pt idx="492">
                  <c:v>36143</c:v>
                </c:pt>
                <c:pt idx="493">
                  <c:v>36144</c:v>
                </c:pt>
                <c:pt idx="494">
                  <c:v>36145</c:v>
                </c:pt>
                <c:pt idx="495">
                  <c:v>36146</c:v>
                </c:pt>
                <c:pt idx="496">
                  <c:v>36147</c:v>
                </c:pt>
                <c:pt idx="497">
                  <c:v>36150</c:v>
                </c:pt>
                <c:pt idx="498">
                  <c:v>36151</c:v>
                </c:pt>
                <c:pt idx="499">
                  <c:v>36152</c:v>
                </c:pt>
                <c:pt idx="500">
                  <c:v>36153</c:v>
                </c:pt>
                <c:pt idx="501">
                  <c:v>36157</c:v>
                </c:pt>
                <c:pt idx="502">
                  <c:v>36158</c:v>
                </c:pt>
                <c:pt idx="503">
                  <c:v>36159</c:v>
                </c:pt>
                <c:pt idx="504">
                  <c:v>36160</c:v>
                </c:pt>
                <c:pt idx="505">
                  <c:v>36164</c:v>
                </c:pt>
                <c:pt idx="506">
                  <c:v>36165</c:v>
                </c:pt>
                <c:pt idx="507">
                  <c:v>36166</c:v>
                </c:pt>
                <c:pt idx="508">
                  <c:v>36167</c:v>
                </c:pt>
                <c:pt idx="509">
                  <c:v>36168</c:v>
                </c:pt>
                <c:pt idx="510">
                  <c:v>36171</c:v>
                </c:pt>
                <c:pt idx="511">
                  <c:v>36172</c:v>
                </c:pt>
                <c:pt idx="512">
                  <c:v>36173</c:v>
                </c:pt>
                <c:pt idx="513">
                  <c:v>36174</c:v>
                </c:pt>
                <c:pt idx="514">
                  <c:v>36175</c:v>
                </c:pt>
                <c:pt idx="515">
                  <c:v>36179</c:v>
                </c:pt>
                <c:pt idx="516">
                  <c:v>36180</c:v>
                </c:pt>
                <c:pt idx="517">
                  <c:v>36181</c:v>
                </c:pt>
                <c:pt idx="518">
                  <c:v>36182</c:v>
                </c:pt>
                <c:pt idx="519">
                  <c:v>36185</c:v>
                </c:pt>
                <c:pt idx="520">
                  <c:v>36186</c:v>
                </c:pt>
                <c:pt idx="521">
                  <c:v>36187</c:v>
                </c:pt>
                <c:pt idx="522">
                  <c:v>36188</c:v>
                </c:pt>
                <c:pt idx="523">
                  <c:v>36189</c:v>
                </c:pt>
                <c:pt idx="524">
                  <c:v>36192</c:v>
                </c:pt>
                <c:pt idx="525">
                  <c:v>36193</c:v>
                </c:pt>
                <c:pt idx="526">
                  <c:v>36194</c:v>
                </c:pt>
                <c:pt idx="527">
                  <c:v>36195</c:v>
                </c:pt>
                <c:pt idx="528">
                  <c:v>36196</c:v>
                </c:pt>
                <c:pt idx="529">
                  <c:v>36199</c:v>
                </c:pt>
                <c:pt idx="530">
                  <c:v>36200</c:v>
                </c:pt>
                <c:pt idx="531">
                  <c:v>36201</c:v>
                </c:pt>
                <c:pt idx="532">
                  <c:v>36202</c:v>
                </c:pt>
                <c:pt idx="533">
                  <c:v>36203</c:v>
                </c:pt>
                <c:pt idx="534">
                  <c:v>36207</c:v>
                </c:pt>
                <c:pt idx="535">
                  <c:v>36208</c:v>
                </c:pt>
                <c:pt idx="536">
                  <c:v>36209</c:v>
                </c:pt>
                <c:pt idx="537">
                  <c:v>36210</c:v>
                </c:pt>
                <c:pt idx="538">
                  <c:v>36213</c:v>
                </c:pt>
                <c:pt idx="539">
                  <c:v>36214</c:v>
                </c:pt>
                <c:pt idx="540">
                  <c:v>36215</c:v>
                </c:pt>
                <c:pt idx="541">
                  <c:v>36216</c:v>
                </c:pt>
                <c:pt idx="542">
                  <c:v>36217</c:v>
                </c:pt>
                <c:pt idx="543">
                  <c:v>36220</c:v>
                </c:pt>
                <c:pt idx="544">
                  <c:v>36221</c:v>
                </c:pt>
                <c:pt idx="545">
                  <c:v>36222</c:v>
                </c:pt>
                <c:pt idx="546">
                  <c:v>36223</c:v>
                </c:pt>
                <c:pt idx="547">
                  <c:v>36224</c:v>
                </c:pt>
                <c:pt idx="548">
                  <c:v>36227</c:v>
                </c:pt>
                <c:pt idx="549">
                  <c:v>36228</c:v>
                </c:pt>
                <c:pt idx="550">
                  <c:v>36229</c:v>
                </c:pt>
                <c:pt idx="551">
                  <c:v>36230</c:v>
                </c:pt>
                <c:pt idx="552">
                  <c:v>36231</c:v>
                </c:pt>
                <c:pt idx="553">
                  <c:v>36234</c:v>
                </c:pt>
                <c:pt idx="554">
                  <c:v>36235</c:v>
                </c:pt>
                <c:pt idx="555">
                  <c:v>36236</c:v>
                </c:pt>
                <c:pt idx="556">
                  <c:v>36237</c:v>
                </c:pt>
                <c:pt idx="557">
                  <c:v>36238</c:v>
                </c:pt>
                <c:pt idx="558">
                  <c:v>36241</c:v>
                </c:pt>
                <c:pt idx="559">
                  <c:v>36242</c:v>
                </c:pt>
                <c:pt idx="560">
                  <c:v>36243</c:v>
                </c:pt>
                <c:pt idx="561">
                  <c:v>36244</c:v>
                </c:pt>
                <c:pt idx="562">
                  <c:v>36245</c:v>
                </c:pt>
                <c:pt idx="563">
                  <c:v>36248</c:v>
                </c:pt>
                <c:pt idx="564">
                  <c:v>36249</c:v>
                </c:pt>
                <c:pt idx="565">
                  <c:v>36250</c:v>
                </c:pt>
                <c:pt idx="566">
                  <c:v>36251</c:v>
                </c:pt>
                <c:pt idx="567">
                  <c:v>36255</c:v>
                </c:pt>
                <c:pt idx="568">
                  <c:v>36256</c:v>
                </c:pt>
                <c:pt idx="569">
                  <c:v>36257</c:v>
                </c:pt>
                <c:pt idx="570">
                  <c:v>36258</c:v>
                </c:pt>
                <c:pt idx="571">
                  <c:v>36259</c:v>
                </c:pt>
                <c:pt idx="572">
                  <c:v>36262</c:v>
                </c:pt>
                <c:pt idx="573">
                  <c:v>36263</c:v>
                </c:pt>
                <c:pt idx="574">
                  <c:v>36264</c:v>
                </c:pt>
                <c:pt idx="575">
                  <c:v>36265</c:v>
                </c:pt>
                <c:pt idx="576">
                  <c:v>36266</c:v>
                </c:pt>
                <c:pt idx="577">
                  <c:v>36269</c:v>
                </c:pt>
                <c:pt idx="578">
                  <c:v>36270</c:v>
                </c:pt>
                <c:pt idx="579">
                  <c:v>36271</c:v>
                </c:pt>
                <c:pt idx="580">
                  <c:v>36272</c:v>
                </c:pt>
                <c:pt idx="581">
                  <c:v>36273</c:v>
                </c:pt>
                <c:pt idx="582">
                  <c:v>36276</c:v>
                </c:pt>
                <c:pt idx="583">
                  <c:v>36277</c:v>
                </c:pt>
                <c:pt idx="584">
                  <c:v>36278</c:v>
                </c:pt>
                <c:pt idx="585">
                  <c:v>36279</c:v>
                </c:pt>
                <c:pt idx="586">
                  <c:v>36280</c:v>
                </c:pt>
                <c:pt idx="587">
                  <c:v>36283</c:v>
                </c:pt>
                <c:pt idx="588">
                  <c:v>36284</c:v>
                </c:pt>
                <c:pt idx="589">
                  <c:v>36285</c:v>
                </c:pt>
                <c:pt idx="590">
                  <c:v>36286</c:v>
                </c:pt>
                <c:pt idx="591">
                  <c:v>36287</c:v>
                </c:pt>
                <c:pt idx="592">
                  <c:v>36290</c:v>
                </c:pt>
                <c:pt idx="593">
                  <c:v>36291</c:v>
                </c:pt>
                <c:pt idx="594">
                  <c:v>36292</c:v>
                </c:pt>
                <c:pt idx="595">
                  <c:v>36293</c:v>
                </c:pt>
                <c:pt idx="596">
                  <c:v>36294</c:v>
                </c:pt>
                <c:pt idx="597">
                  <c:v>36297</c:v>
                </c:pt>
                <c:pt idx="598">
                  <c:v>36298</c:v>
                </c:pt>
                <c:pt idx="599">
                  <c:v>36299</c:v>
                </c:pt>
                <c:pt idx="600">
                  <c:v>36300</c:v>
                </c:pt>
                <c:pt idx="601">
                  <c:v>36301</c:v>
                </c:pt>
                <c:pt idx="602">
                  <c:v>36304</c:v>
                </c:pt>
                <c:pt idx="603">
                  <c:v>36305</c:v>
                </c:pt>
                <c:pt idx="604">
                  <c:v>36306</c:v>
                </c:pt>
                <c:pt idx="605">
                  <c:v>36307</c:v>
                </c:pt>
                <c:pt idx="606">
                  <c:v>36308</c:v>
                </c:pt>
                <c:pt idx="607">
                  <c:v>36312</c:v>
                </c:pt>
                <c:pt idx="608">
                  <c:v>36313</c:v>
                </c:pt>
                <c:pt idx="609">
                  <c:v>36314</c:v>
                </c:pt>
                <c:pt idx="610">
                  <c:v>36315</c:v>
                </c:pt>
                <c:pt idx="611">
                  <c:v>36318</c:v>
                </c:pt>
                <c:pt idx="612">
                  <c:v>36319</c:v>
                </c:pt>
                <c:pt idx="613">
                  <c:v>36320</c:v>
                </c:pt>
                <c:pt idx="614">
                  <c:v>36321</c:v>
                </c:pt>
                <c:pt idx="615">
                  <c:v>36322</c:v>
                </c:pt>
                <c:pt idx="616">
                  <c:v>36325</c:v>
                </c:pt>
                <c:pt idx="617">
                  <c:v>36326</c:v>
                </c:pt>
                <c:pt idx="618">
                  <c:v>36327</c:v>
                </c:pt>
                <c:pt idx="619">
                  <c:v>36328</c:v>
                </c:pt>
                <c:pt idx="620">
                  <c:v>36329</c:v>
                </c:pt>
                <c:pt idx="621">
                  <c:v>36332</c:v>
                </c:pt>
                <c:pt idx="622">
                  <c:v>36333</c:v>
                </c:pt>
                <c:pt idx="623">
                  <c:v>36334</c:v>
                </c:pt>
                <c:pt idx="624">
                  <c:v>36335</c:v>
                </c:pt>
                <c:pt idx="625">
                  <c:v>36336</c:v>
                </c:pt>
                <c:pt idx="626">
                  <c:v>36339</c:v>
                </c:pt>
                <c:pt idx="627">
                  <c:v>36340</c:v>
                </c:pt>
                <c:pt idx="628">
                  <c:v>36341</c:v>
                </c:pt>
                <c:pt idx="629">
                  <c:v>36342</c:v>
                </c:pt>
                <c:pt idx="630">
                  <c:v>36343</c:v>
                </c:pt>
                <c:pt idx="631">
                  <c:v>36347</c:v>
                </c:pt>
                <c:pt idx="632">
                  <c:v>36348</c:v>
                </c:pt>
                <c:pt idx="633">
                  <c:v>36349</c:v>
                </c:pt>
                <c:pt idx="634">
                  <c:v>36350</c:v>
                </c:pt>
                <c:pt idx="635">
                  <c:v>36353</c:v>
                </c:pt>
                <c:pt idx="636">
                  <c:v>36354</c:v>
                </c:pt>
                <c:pt idx="637">
                  <c:v>36355</c:v>
                </c:pt>
                <c:pt idx="638">
                  <c:v>36356</c:v>
                </c:pt>
                <c:pt idx="639">
                  <c:v>36357</c:v>
                </c:pt>
                <c:pt idx="640">
                  <c:v>36360</c:v>
                </c:pt>
                <c:pt idx="641">
                  <c:v>36361</c:v>
                </c:pt>
                <c:pt idx="642">
                  <c:v>36362</c:v>
                </c:pt>
                <c:pt idx="643">
                  <c:v>36363</c:v>
                </c:pt>
                <c:pt idx="644">
                  <c:v>36364</c:v>
                </c:pt>
                <c:pt idx="645">
                  <c:v>36367</c:v>
                </c:pt>
                <c:pt idx="646">
                  <c:v>36368</c:v>
                </c:pt>
                <c:pt idx="647">
                  <c:v>36369</c:v>
                </c:pt>
                <c:pt idx="648">
                  <c:v>36370</c:v>
                </c:pt>
                <c:pt idx="649">
                  <c:v>36371</c:v>
                </c:pt>
                <c:pt idx="650">
                  <c:v>36374</c:v>
                </c:pt>
                <c:pt idx="651">
                  <c:v>36375</c:v>
                </c:pt>
                <c:pt idx="652">
                  <c:v>36376</c:v>
                </c:pt>
                <c:pt idx="653">
                  <c:v>36377</c:v>
                </c:pt>
                <c:pt idx="654">
                  <c:v>36378</c:v>
                </c:pt>
                <c:pt idx="655">
                  <c:v>36381</c:v>
                </c:pt>
                <c:pt idx="656">
                  <c:v>36382</c:v>
                </c:pt>
                <c:pt idx="657">
                  <c:v>36383</c:v>
                </c:pt>
                <c:pt idx="658">
                  <c:v>36384</c:v>
                </c:pt>
                <c:pt idx="659">
                  <c:v>36385</c:v>
                </c:pt>
                <c:pt idx="660">
                  <c:v>36388</c:v>
                </c:pt>
                <c:pt idx="661">
                  <c:v>36389</c:v>
                </c:pt>
                <c:pt idx="662">
                  <c:v>36390</c:v>
                </c:pt>
                <c:pt idx="663">
                  <c:v>36391</c:v>
                </c:pt>
                <c:pt idx="664">
                  <c:v>36392</c:v>
                </c:pt>
                <c:pt idx="665">
                  <c:v>36395</c:v>
                </c:pt>
                <c:pt idx="666">
                  <c:v>36396</c:v>
                </c:pt>
                <c:pt idx="667">
                  <c:v>36397</c:v>
                </c:pt>
                <c:pt idx="668">
                  <c:v>36398</c:v>
                </c:pt>
                <c:pt idx="669">
                  <c:v>36399</c:v>
                </c:pt>
                <c:pt idx="670">
                  <c:v>36402</c:v>
                </c:pt>
                <c:pt idx="671">
                  <c:v>36403</c:v>
                </c:pt>
                <c:pt idx="672">
                  <c:v>36404</c:v>
                </c:pt>
                <c:pt idx="673">
                  <c:v>36405</c:v>
                </c:pt>
                <c:pt idx="674">
                  <c:v>36406</c:v>
                </c:pt>
                <c:pt idx="675">
                  <c:v>36410</c:v>
                </c:pt>
                <c:pt idx="676">
                  <c:v>36411</c:v>
                </c:pt>
                <c:pt idx="677">
                  <c:v>36412</c:v>
                </c:pt>
                <c:pt idx="678">
                  <c:v>36413</c:v>
                </c:pt>
                <c:pt idx="679">
                  <c:v>36416</c:v>
                </c:pt>
                <c:pt idx="680">
                  <c:v>36417</c:v>
                </c:pt>
                <c:pt idx="681">
                  <c:v>36418</c:v>
                </c:pt>
                <c:pt idx="682">
                  <c:v>36419</c:v>
                </c:pt>
                <c:pt idx="683">
                  <c:v>36420</c:v>
                </c:pt>
                <c:pt idx="684">
                  <c:v>36423</c:v>
                </c:pt>
                <c:pt idx="685">
                  <c:v>36424</c:v>
                </c:pt>
                <c:pt idx="686">
                  <c:v>36425</c:v>
                </c:pt>
                <c:pt idx="687">
                  <c:v>36426</c:v>
                </c:pt>
                <c:pt idx="688">
                  <c:v>36427</c:v>
                </c:pt>
                <c:pt idx="689">
                  <c:v>36430</c:v>
                </c:pt>
                <c:pt idx="690">
                  <c:v>36431</c:v>
                </c:pt>
                <c:pt idx="691">
                  <c:v>36432</c:v>
                </c:pt>
                <c:pt idx="692">
                  <c:v>36433</c:v>
                </c:pt>
                <c:pt idx="693">
                  <c:v>36434</c:v>
                </c:pt>
                <c:pt idx="694">
                  <c:v>36437</c:v>
                </c:pt>
                <c:pt idx="695">
                  <c:v>36438</c:v>
                </c:pt>
                <c:pt idx="696">
                  <c:v>36439</c:v>
                </c:pt>
                <c:pt idx="697">
                  <c:v>36440</c:v>
                </c:pt>
                <c:pt idx="698">
                  <c:v>36441</c:v>
                </c:pt>
                <c:pt idx="699">
                  <c:v>36444</c:v>
                </c:pt>
                <c:pt idx="700">
                  <c:v>36445</c:v>
                </c:pt>
                <c:pt idx="701">
                  <c:v>36446</c:v>
                </c:pt>
                <c:pt idx="702">
                  <c:v>36447</c:v>
                </c:pt>
                <c:pt idx="703">
                  <c:v>36448</c:v>
                </c:pt>
                <c:pt idx="704">
                  <c:v>36451</c:v>
                </c:pt>
                <c:pt idx="705">
                  <c:v>36452</c:v>
                </c:pt>
                <c:pt idx="706">
                  <c:v>36453</c:v>
                </c:pt>
                <c:pt idx="707">
                  <c:v>36454</c:v>
                </c:pt>
                <c:pt idx="708">
                  <c:v>36455</c:v>
                </c:pt>
                <c:pt idx="709">
                  <c:v>36458</c:v>
                </c:pt>
                <c:pt idx="710">
                  <c:v>36459</c:v>
                </c:pt>
                <c:pt idx="711">
                  <c:v>36460</c:v>
                </c:pt>
                <c:pt idx="712">
                  <c:v>36461</c:v>
                </c:pt>
                <c:pt idx="713">
                  <c:v>36462</c:v>
                </c:pt>
                <c:pt idx="714">
                  <c:v>36465</c:v>
                </c:pt>
                <c:pt idx="715">
                  <c:v>36466</c:v>
                </c:pt>
                <c:pt idx="716">
                  <c:v>36467</c:v>
                </c:pt>
                <c:pt idx="717">
                  <c:v>36468</c:v>
                </c:pt>
                <c:pt idx="718">
                  <c:v>36469</c:v>
                </c:pt>
                <c:pt idx="719">
                  <c:v>36472</c:v>
                </c:pt>
                <c:pt idx="720">
                  <c:v>36473</c:v>
                </c:pt>
                <c:pt idx="721">
                  <c:v>36474</c:v>
                </c:pt>
                <c:pt idx="722">
                  <c:v>36475</c:v>
                </c:pt>
                <c:pt idx="723">
                  <c:v>36476</c:v>
                </c:pt>
                <c:pt idx="724">
                  <c:v>36479</c:v>
                </c:pt>
                <c:pt idx="725">
                  <c:v>36480</c:v>
                </c:pt>
                <c:pt idx="726">
                  <c:v>36481</c:v>
                </c:pt>
                <c:pt idx="727">
                  <c:v>36482</c:v>
                </c:pt>
                <c:pt idx="728">
                  <c:v>36483</c:v>
                </c:pt>
                <c:pt idx="729">
                  <c:v>36486</c:v>
                </c:pt>
                <c:pt idx="730">
                  <c:v>36487</c:v>
                </c:pt>
                <c:pt idx="731">
                  <c:v>36488</c:v>
                </c:pt>
                <c:pt idx="732">
                  <c:v>36490</c:v>
                </c:pt>
                <c:pt idx="733">
                  <c:v>36493</c:v>
                </c:pt>
                <c:pt idx="734">
                  <c:v>36494</c:v>
                </c:pt>
                <c:pt idx="735">
                  <c:v>36495</c:v>
                </c:pt>
                <c:pt idx="736">
                  <c:v>36496</c:v>
                </c:pt>
                <c:pt idx="737">
                  <c:v>36497</c:v>
                </c:pt>
                <c:pt idx="738">
                  <c:v>36500</c:v>
                </c:pt>
                <c:pt idx="739">
                  <c:v>36501</c:v>
                </c:pt>
                <c:pt idx="740">
                  <c:v>36502</c:v>
                </c:pt>
                <c:pt idx="741">
                  <c:v>36503</c:v>
                </c:pt>
                <c:pt idx="742">
                  <c:v>36504</c:v>
                </c:pt>
                <c:pt idx="743">
                  <c:v>36507</c:v>
                </c:pt>
                <c:pt idx="744">
                  <c:v>36508</c:v>
                </c:pt>
                <c:pt idx="745">
                  <c:v>36509</c:v>
                </c:pt>
                <c:pt idx="746">
                  <c:v>36510</c:v>
                </c:pt>
                <c:pt idx="747">
                  <c:v>36511</c:v>
                </c:pt>
                <c:pt idx="748">
                  <c:v>36514</c:v>
                </c:pt>
                <c:pt idx="749">
                  <c:v>36515</c:v>
                </c:pt>
                <c:pt idx="750">
                  <c:v>36516</c:v>
                </c:pt>
                <c:pt idx="751">
                  <c:v>36517</c:v>
                </c:pt>
                <c:pt idx="752">
                  <c:v>36521</c:v>
                </c:pt>
                <c:pt idx="753">
                  <c:v>36522</c:v>
                </c:pt>
                <c:pt idx="754">
                  <c:v>36523</c:v>
                </c:pt>
                <c:pt idx="755">
                  <c:v>36524</c:v>
                </c:pt>
                <c:pt idx="756">
                  <c:v>36525</c:v>
                </c:pt>
                <c:pt idx="757">
                  <c:v>36528</c:v>
                </c:pt>
                <c:pt idx="758">
                  <c:v>36529</c:v>
                </c:pt>
                <c:pt idx="759">
                  <c:v>36530</c:v>
                </c:pt>
                <c:pt idx="760">
                  <c:v>36531</c:v>
                </c:pt>
                <c:pt idx="761">
                  <c:v>36532</c:v>
                </c:pt>
                <c:pt idx="762">
                  <c:v>36535</c:v>
                </c:pt>
                <c:pt idx="763">
                  <c:v>36536</c:v>
                </c:pt>
                <c:pt idx="764">
                  <c:v>36537</c:v>
                </c:pt>
                <c:pt idx="765">
                  <c:v>36538</c:v>
                </c:pt>
                <c:pt idx="766">
                  <c:v>36539</c:v>
                </c:pt>
                <c:pt idx="767">
                  <c:v>36543</c:v>
                </c:pt>
                <c:pt idx="768">
                  <c:v>36544</c:v>
                </c:pt>
                <c:pt idx="769">
                  <c:v>36545</c:v>
                </c:pt>
                <c:pt idx="770">
                  <c:v>36546</c:v>
                </c:pt>
                <c:pt idx="771">
                  <c:v>36549</c:v>
                </c:pt>
                <c:pt idx="772">
                  <c:v>36550</c:v>
                </c:pt>
                <c:pt idx="773">
                  <c:v>36551</c:v>
                </c:pt>
                <c:pt idx="774">
                  <c:v>36552</c:v>
                </c:pt>
                <c:pt idx="775">
                  <c:v>36553</c:v>
                </c:pt>
                <c:pt idx="776">
                  <c:v>36556</c:v>
                </c:pt>
                <c:pt idx="777">
                  <c:v>36557</c:v>
                </c:pt>
                <c:pt idx="778">
                  <c:v>36558</c:v>
                </c:pt>
                <c:pt idx="779">
                  <c:v>36559</c:v>
                </c:pt>
                <c:pt idx="780">
                  <c:v>36560</c:v>
                </c:pt>
                <c:pt idx="781">
                  <c:v>36563</c:v>
                </c:pt>
                <c:pt idx="782">
                  <c:v>36564</c:v>
                </c:pt>
                <c:pt idx="783">
                  <c:v>36565</c:v>
                </c:pt>
                <c:pt idx="784">
                  <c:v>36566</c:v>
                </c:pt>
                <c:pt idx="785">
                  <c:v>36567</c:v>
                </c:pt>
                <c:pt idx="786">
                  <c:v>36570</c:v>
                </c:pt>
                <c:pt idx="787">
                  <c:v>36571</c:v>
                </c:pt>
                <c:pt idx="788">
                  <c:v>36572</c:v>
                </c:pt>
                <c:pt idx="789">
                  <c:v>36573</c:v>
                </c:pt>
                <c:pt idx="790">
                  <c:v>36574</c:v>
                </c:pt>
                <c:pt idx="791">
                  <c:v>36578</c:v>
                </c:pt>
                <c:pt idx="792">
                  <c:v>36579</c:v>
                </c:pt>
                <c:pt idx="793">
                  <c:v>36580</c:v>
                </c:pt>
                <c:pt idx="794">
                  <c:v>36581</c:v>
                </c:pt>
                <c:pt idx="795">
                  <c:v>36584</c:v>
                </c:pt>
                <c:pt idx="796">
                  <c:v>36585</c:v>
                </c:pt>
                <c:pt idx="797">
                  <c:v>36586</c:v>
                </c:pt>
                <c:pt idx="798">
                  <c:v>36587</c:v>
                </c:pt>
                <c:pt idx="799">
                  <c:v>36588</c:v>
                </c:pt>
                <c:pt idx="800">
                  <c:v>36591</c:v>
                </c:pt>
                <c:pt idx="801">
                  <c:v>36592</c:v>
                </c:pt>
                <c:pt idx="802">
                  <c:v>36593</c:v>
                </c:pt>
                <c:pt idx="803">
                  <c:v>36594</c:v>
                </c:pt>
                <c:pt idx="804">
                  <c:v>36595</c:v>
                </c:pt>
                <c:pt idx="805">
                  <c:v>36598</c:v>
                </c:pt>
                <c:pt idx="806">
                  <c:v>36599</c:v>
                </c:pt>
                <c:pt idx="807">
                  <c:v>36600</c:v>
                </c:pt>
                <c:pt idx="808">
                  <c:v>36601</c:v>
                </c:pt>
                <c:pt idx="809">
                  <c:v>36602</c:v>
                </c:pt>
                <c:pt idx="810">
                  <c:v>36605</c:v>
                </c:pt>
                <c:pt idx="811">
                  <c:v>36606</c:v>
                </c:pt>
                <c:pt idx="812">
                  <c:v>36607</c:v>
                </c:pt>
                <c:pt idx="813">
                  <c:v>36608</c:v>
                </c:pt>
                <c:pt idx="814">
                  <c:v>36609</c:v>
                </c:pt>
                <c:pt idx="815">
                  <c:v>36612</c:v>
                </c:pt>
                <c:pt idx="816">
                  <c:v>36613</c:v>
                </c:pt>
                <c:pt idx="817">
                  <c:v>36614</c:v>
                </c:pt>
                <c:pt idx="818">
                  <c:v>36615</c:v>
                </c:pt>
                <c:pt idx="819">
                  <c:v>36616</c:v>
                </c:pt>
                <c:pt idx="820">
                  <c:v>36619</c:v>
                </c:pt>
                <c:pt idx="821">
                  <c:v>36620</c:v>
                </c:pt>
                <c:pt idx="822">
                  <c:v>36621</c:v>
                </c:pt>
                <c:pt idx="823">
                  <c:v>36622</c:v>
                </c:pt>
                <c:pt idx="824">
                  <c:v>36623</c:v>
                </c:pt>
                <c:pt idx="825">
                  <c:v>36626</c:v>
                </c:pt>
                <c:pt idx="826">
                  <c:v>36627</c:v>
                </c:pt>
                <c:pt idx="827">
                  <c:v>36628</c:v>
                </c:pt>
                <c:pt idx="828">
                  <c:v>36629</c:v>
                </c:pt>
                <c:pt idx="829">
                  <c:v>36630</c:v>
                </c:pt>
                <c:pt idx="830">
                  <c:v>36633</c:v>
                </c:pt>
                <c:pt idx="831">
                  <c:v>36634</c:v>
                </c:pt>
                <c:pt idx="832">
                  <c:v>36635</c:v>
                </c:pt>
                <c:pt idx="833">
                  <c:v>36636</c:v>
                </c:pt>
                <c:pt idx="834">
                  <c:v>36640</c:v>
                </c:pt>
                <c:pt idx="835">
                  <c:v>36641</c:v>
                </c:pt>
                <c:pt idx="836">
                  <c:v>36642</c:v>
                </c:pt>
                <c:pt idx="837">
                  <c:v>36643</c:v>
                </c:pt>
                <c:pt idx="838">
                  <c:v>36644</c:v>
                </c:pt>
                <c:pt idx="839">
                  <c:v>36647</c:v>
                </c:pt>
                <c:pt idx="840">
                  <c:v>36648</c:v>
                </c:pt>
                <c:pt idx="841">
                  <c:v>36649</c:v>
                </c:pt>
                <c:pt idx="842">
                  <c:v>36650</c:v>
                </c:pt>
                <c:pt idx="843">
                  <c:v>36651</c:v>
                </c:pt>
                <c:pt idx="844">
                  <c:v>36654</c:v>
                </c:pt>
                <c:pt idx="845">
                  <c:v>36655</c:v>
                </c:pt>
                <c:pt idx="846">
                  <c:v>36656</c:v>
                </c:pt>
                <c:pt idx="847">
                  <c:v>36657</c:v>
                </c:pt>
                <c:pt idx="848">
                  <c:v>36658</c:v>
                </c:pt>
                <c:pt idx="849">
                  <c:v>36661</c:v>
                </c:pt>
                <c:pt idx="850">
                  <c:v>36662</c:v>
                </c:pt>
                <c:pt idx="851">
                  <c:v>36663</c:v>
                </c:pt>
                <c:pt idx="852">
                  <c:v>36664</c:v>
                </c:pt>
                <c:pt idx="853">
                  <c:v>36665</c:v>
                </c:pt>
                <c:pt idx="854">
                  <c:v>36668</c:v>
                </c:pt>
                <c:pt idx="855">
                  <c:v>36669</c:v>
                </c:pt>
                <c:pt idx="856">
                  <c:v>36670</c:v>
                </c:pt>
                <c:pt idx="857">
                  <c:v>36671</c:v>
                </c:pt>
                <c:pt idx="858">
                  <c:v>36672</c:v>
                </c:pt>
                <c:pt idx="859">
                  <c:v>36676</c:v>
                </c:pt>
                <c:pt idx="860">
                  <c:v>36677</c:v>
                </c:pt>
                <c:pt idx="861">
                  <c:v>36678</c:v>
                </c:pt>
                <c:pt idx="862">
                  <c:v>36679</c:v>
                </c:pt>
                <c:pt idx="863">
                  <c:v>36682</c:v>
                </c:pt>
                <c:pt idx="864">
                  <c:v>36683</c:v>
                </c:pt>
                <c:pt idx="865">
                  <c:v>36684</c:v>
                </c:pt>
                <c:pt idx="866">
                  <c:v>36685</c:v>
                </c:pt>
                <c:pt idx="867">
                  <c:v>36686</c:v>
                </c:pt>
                <c:pt idx="868">
                  <c:v>36689</c:v>
                </c:pt>
                <c:pt idx="869">
                  <c:v>36690</c:v>
                </c:pt>
                <c:pt idx="870">
                  <c:v>36691</c:v>
                </c:pt>
                <c:pt idx="871">
                  <c:v>36692</c:v>
                </c:pt>
                <c:pt idx="872">
                  <c:v>36693</c:v>
                </c:pt>
                <c:pt idx="873">
                  <c:v>36696</c:v>
                </c:pt>
                <c:pt idx="874">
                  <c:v>36697</c:v>
                </c:pt>
                <c:pt idx="875">
                  <c:v>36698</c:v>
                </c:pt>
                <c:pt idx="876">
                  <c:v>36699</c:v>
                </c:pt>
                <c:pt idx="877">
                  <c:v>36700</c:v>
                </c:pt>
                <c:pt idx="878">
                  <c:v>36703</c:v>
                </c:pt>
                <c:pt idx="879">
                  <c:v>36704</c:v>
                </c:pt>
                <c:pt idx="880">
                  <c:v>36705</c:v>
                </c:pt>
                <c:pt idx="881">
                  <c:v>36706</c:v>
                </c:pt>
                <c:pt idx="882">
                  <c:v>36707</c:v>
                </c:pt>
                <c:pt idx="883">
                  <c:v>36710</c:v>
                </c:pt>
                <c:pt idx="884">
                  <c:v>36712</c:v>
                </c:pt>
                <c:pt idx="885">
                  <c:v>36713</c:v>
                </c:pt>
                <c:pt idx="886">
                  <c:v>36714</c:v>
                </c:pt>
                <c:pt idx="887">
                  <c:v>36717</c:v>
                </c:pt>
                <c:pt idx="888">
                  <c:v>36718</c:v>
                </c:pt>
                <c:pt idx="889">
                  <c:v>36719</c:v>
                </c:pt>
                <c:pt idx="890">
                  <c:v>36720</c:v>
                </c:pt>
                <c:pt idx="891">
                  <c:v>36721</c:v>
                </c:pt>
                <c:pt idx="892">
                  <c:v>36724</c:v>
                </c:pt>
                <c:pt idx="893">
                  <c:v>36725</c:v>
                </c:pt>
                <c:pt idx="894">
                  <c:v>36726</c:v>
                </c:pt>
                <c:pt idx="895">
                  <c:v>36727</c:v>
                </c:pt>
                <c:pt idx="896">
                  <c:v>36728</c:v>
                </c:pt>
                <c:pt idx="897">
                  <c:v>36731</c:v>
                </c:pt>
                <c:pt idx="898">
                  <c:v>36732</c:v>
                </c:pt>
                <c:pt idx="899">
                  <c:v>36733</c:v>
                </c:pt>
                <c:pt idx="900">
                  <c:v>36734</c:v>
                </c:pt>
                <c:pt idx="901">
                  <c:v>36735</c:v>
                </c:pt>
                <c:pt idx="902">
                  <c:v>36738</c:v>
                </c:pt>
                <c:pt idx="903">
                  <c:v>36739</c:v>
                </c:pt>
                <c:pt idx="904">
                  <c:v>36740</c:v>
                </c:pt>
                <c:pt idx="905">
                  <c:v>36741</c:v>
                </c:pt>
                <c:pt idx="906">
                  <c:v>36742</c:v>
                </c:pt>
                <c:pt idx="907">
                  <c:v>36745</c:v>
                </c:pt>
                <c:pt idx="908">
                  <c:v>36746</c:v>
                </c:pt>
                <c:pt idx="909">
                  <c:v>36747</c:v>
                </c:pt>
                <c:pt idx="910">
                  <c:v>36748</c:v>
                </c:pt>
                <c:pt idx="911">
                  <c:v>36749</c:v>
                </c:pt>
                <c:pt idx="912">
                  <c:v>36752</c:v>
                </c:pt>
                <c:pt idx="913">
                  <c:v>36753</c:v>
                </c:pt>
                <c:pt idx="914">
                  <c:v>36754</c:v>
                </c:pt>
                <c:pt idx="915">
                  <c:v>36755</c:v>
                </c:pt>
                <c:pt idx="916">
                  <c:v>36756</c:v>
                </c:pt>
                <c:pt idx="917">
                  <c:v>36759</c:v>
                </c:pt>
                <c:pt idx="918">
                  <c:v>36760</c:v>
                </c:pt>
                <c:pt idx="919">
                  <c:v>36761</c:v>
                </c:pt>
                <c:pt idx="920">
                  <c:v>36762</c:v>
                </c:pt>
                <c:pt idx="921">
                  <c:v>36763</c:v>
                </c:pt>
                <c:pt idx="922">
                  <c:v>36766</c:v>
                </c:pt>
                <c:pt idx="923">
                  <c:v>36767</c:v>
                </c:pt>
                <c:pt idx="924">
                  <c:v>36768</c:v>
                </c:pt>
                <c:pt idx="925">
                  <c:v>36769</c:v>
                </c:pt>
                <c:pt idx="926">
                  <c:v>36770</c:v>
                </c:pt>
                <c:pt idx="927">
                  <c:v>36774</c:v>
                </c:pt>
                <c:pt idx="928">
                  <c:v>36775</c:v>
                </c:pt>
                <c:pt idx="929">
                  <c:v>36776</c:v>
                </c:pt>
                <c:pt idx="930">
                  <c:v>36777</c:v>
                </c:pt>
                <c:pt idx="931">
                  <c:v>36780</c:v>
                </c:pt>
                <c:pt idx="932">
                  <c:v>36781</c:v>
                </c:pt>
                <c:pt idx="933">
                  <c:v>36782</c:v>
                </c:pt>
                <c:pt idx="934">
                  <c:v>36783</c:v>
                </c:pt>
                <c:pt idx="935">
                  <c:v>36784</c:v>
                </c:pt>
                <c:pt idx="936">
                  <c:v>36787</c:v>
                </c:pt>
                <c:pt idx="937">
                  <c:v>36788</c:v>
                </c:pt>
                <c:pt idx="938">
                  <c:v>36789</c:v>
                </c:pt>
                <c:pt idx="939">
                  <c:v>36790</c:v>
                </c:pt>
                <c:pt idx="940">
                  <c:v>36791</c:v>
                </c:pt>
                <c:pt idx="941">
                  <c:v>36794</c:v>
                </c:pt>
                <c:pt idx="942">
                  <c:v>36795</c:v>
                </c:pt>
                <c:pt idx="943">
                  <c:v>36796</c:v>
                </c:pt>
                <c:pt idx="944">
                  <c:v>36797</c:v>
                </c:pt>
                <c:pt idx="945">
                  <c:v>36798</c:v>
                </c:pt>
                <c:pt idx="946">
                  <c:v>36801</c:v>
                </c:pt>
                <c:pt idx="947">
                  <c:v>36802</c:v>
                </c:pt>
                <c:pt idx="948">
                  <c:v>36803</c:v>
                </c:pt>
                <c:pt idx="949">
                  <c:v>36804</c:v>
                </c:pt>
                <c:pt idx="950">
                  <c:v>36805</c:v>
                </c:pt>
                <c:pt idx="951">
                  <c:v>36808</c:v>
                </c:pt>
                <c:pt idx="952">
                  <c:v>36809</c:v>
                </c:pt>
                <c:pt idx="953">
                  <c:v>36810</c:v>
                </c:pt>
                <c:pt idx="954">
                  <c:v>36811</c:v>
                </c:pt>
                <c:pt idx="955">
                  <c:v>36812</c:v>
                </c:pt>
                <c:pt idx="956">
                  <c:v>36815</c:v>
                </c:pt>
                <c:pt idx="957">
                  <c:v>36816</c:v>
                </c:pt>
                <c:pt idx="958">
                  <c:v>36817</c:v>
                </c:pt>
                <c:pt idx="959">
                  <c:v>36818</c:v>
                </c:pt>
                <c:pt idx="960">
                  <c:v>36819</c:v>
                </c:pt>
                <c:pt idx="961">
                  <c:v>36822</c:v>
                </c:pt>
                <c:pt idx="962">
                  <c:v>36823</c:v>
                </c:pt>
                <c:pt idx="963">
                  <c:v>36824</c:v>
                </c:pt>
                <c:pt idx="964">
                  <c:v>36825</c:v>
                </c:pt>
                <c:pt idx="965">
                  <c:v>36826</c:v>
                </c:pt>
                <c:pt idx="966">
                  <c:v>36829</c:v>
                </c:pt>
                <c:pt idx="967">
                  <c:v>36830</c:v>
                </c:pt>
                <c:pt idx="968">
                  <c:v>36831</c:v>
                </c:pt>
                <c:pt idx="969">
                  <c:v>36832</c:v>
                </c:pt>
                <c:pt idx="970">
                  <c:v>36833</c:v>
                </c:pt>
                <c:pt idx="971">
                  <c:v>36836</c:v>
                </c:pt>
                <c:pt idx="972">
                  <c:v>36837</c:v>
                </c:pt>
                <c:pt idx="973">
                  <c:v>36838</c:v>
                </c:pt>
                <c:pt idx="974">
                  <c:v>36839</c:v>
                </c:pt>
                <c:pt idx="975">
                  <c:v>36840</c:v>
                </c:pt>
                <c:pt idx="976">
                  <c:v>36843</c:v>
                </c:pt>
                <c:pt idx="977">
                  <c:v>36844</c:v>
                </c:pt>
                <c:pt idx="978">
                  <c:v>36845</c:v>
                </c:pt>
                <c:pt idx="979">
                  <c:v>36846</c:v>
                </c:pt>
                <c:pt idx="980">
                  <c:v>36847</c:v>
                </c:pt>
                <c:pt idx="981">
                  <c:v>36850</c:v>
                </c:pt>
                <c:pt idx="982">
                  <c:v>36851</c:v>
                </c:pt>
                <c:pt idx="983">
                  <c:v>36852</c:v>
                </c:pt>
                <c:pt idx="984">
                  <c:v>36854</c:v>
                </c:pt>
                <c:pt idx="985">
                  <c:v>36857</c:v>
                </c:pt>
                <c:pt idx="986">
                  <c:v>36858</c:v>
                </c:pt>
                <c:pt idx="987">
                  <c:v>36859</c:v>
                </c:pt>
                <c:pt idx="988">
                  <c:v>36860</c:v>
                </c:pt>
                <c:pt idx="989">
                  <c:v>36861</c:v>
                </c:pt>
                <c:pt idx="990">
                  <c:v>36864</c:v>
                </c:pt>
                <c:pt idx="991">
                  <c:v>36865</c:v>
                </c:pt>
                <c:pt idx="992">
                  <c:v>36866</c:v>
                </c:pt>
                <c:pt idx="993">
                  <c:v>36867</c:v>
                </c:pt>
                <c:pt idx="994">
                  <c:v>36868</c:v>
                </c:pt>
                <c:pt idx="995">
                  <c:v>36871</c:v>
                </c:pt>
                <c:pt idx="996">
                  <c:v>36872</c:v>
                </c:pt>
                <c:pt idx="997">
                  <c:v>36873</c:v>
                </c:pt>
                <c:pt idx="998">
                  <c:v>36874</c:v>
                </c:pt>
                <c:pt idx="999">
                  <c:v>36875</c:v>
                </c:pt>
                <c:pt idx="1000">
                  <c:v>36878</c:v>
                </c:pt>
                <c:pt idx="1001">
                  <c:v>36879</c:v>
                </c:pt>
                <c:pt idx="1002">
                  <c:v>36880</c:v>
                </c:pt>
                <c:pt idx="1003">
                  <c:v>36881</c:v>
                </c:pt>
                <c:pt idx="1004">
                  <c:v>36882</c:v>
                </c:pt>
                <c:pt idx="1005">
                  <c:v>36886</c:v>
                </c:pt>
                <c:pt idx="1006">
                  <c:v>36887</c:v>
                </c:pt>
                <c:pt idx="1007">
                  <c:v>36888</c:v>
                </c:pt>
                <c:pt idx="1008">
                  <c:v>36889</c:v>
                </c:pt>
                <c:pt idx="1009">
                  <c:v>36893</c:v>
                </c:pt>
                <c:pt idx="1010">
                  <c:v>36894</c:v>
                </c:pt>
                <c:pt idx="1011">
                  <c:v>36895</c:v>
                </c:pt>
                <c:pt idx="1012">
                  <c:v>36896</c:v>
                </c:pt>
                <c:pt idx="1013">
                  <c:v>36899</c:v>
                </c:pt>
                <c:pt idx="1014">
                  <c:v>36900</c:v>
                </c:pt>
                <c:pt idx="1015">
                  <c:v>36901</c:v>
                </c:pt>
                <c:pt idx="1016">
                  <c:v>36902</c:v>
                </c:pt>
                <c:pt idx="1017">
                  <c:v>36903</c:v>
                </c:pt>
                <c:pt idx="1018">
                  <c:v>36907</c:v>
                </c:pt>
                <c:pt idx="1019">
                  <c:v>36908</c:v>
                </c:pt>
                <c:pt idx="1020">
                  <c:v>36909</c:v>
                </c:pt>
                <c:pt idx="1021">
                  <c:v>36910</c:v>
                </c:pt>
                <c:pt idx="1022">
                  <c:v>36913</c:v>
                </c:pt>
                <c:pt idx="1023">
                  <c:v>36914</c:v>
                </c:pt>
                <c:pt idx="1024">
                  <c:v>36915</c:v>
                </c:pt>
                <c:pt idx="1025">
                  <c:v>36916</c:v>
                </c:pt>
                <c:pt idx="1026">
                  <c:v>36917</c:v>
                </c:pt>
                <c:pt idx="1027">
                  <c:v>36920</c:v>
                </c:pt>
                <c:pt idx="1028">
                  <c:v>36921</c:v>
                </c:pt>
                <c:pt idx="1029">
                  <c:v>36922</c:v>
                </c:pt>
                <c:pt idx="1030">
                  <c:v>36923</c:v>
                </c:pt>
                <c:pt idx="1031">
                  <c:v>36924</c:v>
                </c:pt>
                <c:pt idx="1032">
                  <c:v>36927</c:v>
                </c:pt>
                <c:pt idx="1033">
                  <c:v>36928</c:v>
                </c:pt>
                <c:pt idx="1034">
                  <c:v>36929</c:v>
                </c:pt>
                <c:pt idx="1035">
                  <c:v>36930</c:v>
                </c:pt>
                <c:pt idx="1036">
                  <c:v>36931</c:v>
                </c:pt>
                <c:pt idx="1037">
                  <c:v>36934</c:v>
                </c:pt>
                <c:pt idx="1038">
                  <c:v>36935</c:v>
                </c:pt>
                <c:pt idx="1039">
                  <c:v>36936</c:v>
                </c:pt>
                <c:pt idx="1040">
                  <c:v>36937</c:v>
                </c:pt>
                <c:pt idx="1041">
                  <c:v>36938</c:v>
                </c:pt>
                <c:pt idx="1042">
                  <c:v>36942</c:v>
                </c:pt>
                <c:pt idx="1043">
                  <c:v>36943</c:v>
                </c:pt>
                <c:pt idx="1044">
                  <c:v>36944</c:v>
                </c:pt>
                <c:pt idx="1045">
                  <c:v>36945</c:v>
                </c:pt>
                <c:pt idx="1046">
                  <c:v>36948</c:v>
                </c:pt>
                <c:pt idx="1047">
                  <c:v>36949</c:v>
                </c:pt>
                <c:pt idx="1048">
                  <c:v>36950</c:v>
                </c:pt>
                <c:pt idx="1049">
                  <c:v>36951</c:v>
                </c:pt>
                <c:pt idx="1050">
                  <c:v>36952</c:v>
                </c:pt>
                <c:pt idx="1051">
                  <c:v>36955</c:v>
                </c:pt>
                <c:pt idx="1052">
                  <c:v>36956</c:v>
                </c:pt>
                <c:pt idx="1053">
                  <c:v>36957</c:v>
                </c:pt>
                <c:pt idx="1054">
                  <c:v>36958</c:v>
                </c:pt>
                <c:pt idx="1055">
                  <c:v>36959</c:v>
                </c:pt>
                <c:pt idx="1056">
                  <c:v>36962</c:v>
                </c:pt>
                <c:pt idx="1057">
                  <c:v>36963</c:v>
                </c:pt>
                <c:pt idx="1058">
                  <c:v>36964</c:v>
                </c:pt>
                <c:pt idx="1059">
                  <c:v>36965</c:v>
                </c:pt>
                <c:pt idx="1060">
                  <c:v>36966</c:v>
                </c:pt>
                <c:pt idx="1061">
                  <c:v>36969</c:v>
                </c:pt>
                <c:pt idx="1062">
                  <c:v>36970</c:v>
                </c:pt>
                <c:pt idx="1063">
                  <c:v>36971</c:v>
                </c:pt>
                <c:pt idx="1064">
                  <c:v>36972</c:v>
                </c:pt>
                <c:pt idx="1065">
                  <c:v>36973</c:v>
                </c:pt>
                <c:pt idx="1066">
                  <c:v>36976</c:v>
                </c:pt>
                <c:pt idx="1067">
                  <c:v>36977</c:v>
                </c:pt>
                <c:pt idx="1068">
                  <c:v>36978</c:v>
                </c:pt>
                <c:pt idx="1069">
                  <c:v>36979</c:v>
                </c:pt>
                <c:pt idx="1070">
                  <c:v>36980</c:v>
                </c:pt>
                <c:pt idx="1071">
                  <c:v>36983</c:v>
                </c:pt>
                <c:pt idx="1072">
                  <c:v>36984</c:v>
                </c:pt>
                <c:pt idx="1073">
                  <c:v>36985</c:v>
                </c:pt>
                <c:pt idx="1074">
                  <c:v>36986</c:v>
                </c:pt>
                <c:pt idx="1075">
                  <c:v>36987</c:v>
                </c:pt>
                <c:pt idx="1076">
                  <c:v>36990</c:v>
                </c:pt>
                <c:pt idx="1077">
                  <c:v>36991</c:v>
                </c:pt>
                <c:pt idx="1078">
                  <c:v>36992</c:v>
                </c:pt>
                <c:pt idx="1079">
                  <c:v>36993</c:v>
                </c:pt>
                <c:pt idx="1080">
                  <c:v>36997</c:v>
                </c:pt>
                <c:pt idx="1081">
                  <c:v>36998</c:v>
                </c:pt>
                <c:pt idx="1082">
                  <c:v>36999</c:v>
                </c:pt>
                <c:pt idx="1083">
                  <c:v>37000</c:v>
                </c:pt>
                <c:pt idx="1084">
                  <c:v>37001</c:v>
                </c:pt>
                <c:pt idx="1085">
                  <c:v>37004</c:v>
                </c:pt>
                <c:pt idx="1086">
                  <c:v>37005</c:v>
                </c:pt>
                <c:pt idx="1087">
                  <c:v>37006</c:v>
                </c:pt>
                <c:pt idx="1088">
                  <c:v>37007</c:v>
                </c:pt>
                <c:pt idx="1089">
                  <c:v>37008</c:v>
                </c:pt>
                <c:pt idx="1090">
                  <c:v>37011</c:v>
                </c:pt>
                <c:pt idx="1091">
                  <c:v>37012</c:v>
                </c:pt>
                <c:pt idx="1092">
                  <c:v>37013</c:v>
                </c:pt>
                <c:pt idx="1093">
                  <c:v>37014</c:v>
                </c:pt>
                <c:pt idx="1094">
                  <c:v>37015</c:v>
                </c:pt>
                <c:pt idx="1095">
                  <c:v>37018</c:v>
                </c:pt>
                <c:pt idx="1096">
                  <c:v>37019</c:v>
                </c:pt>
                <c:pt idx="1097">
                  <c:v>37020</c:v>
                </c:pt>
                <c:pt idx="1098">
                  <c:v>37021</c:v>
                </c:pt>
                <c:pt idx="1099">
                  <c:v>37022</c:v>
                </c:pt>
                <c:pt idx="1100">
                  <c:v>37025</c:v>
                </c:pt>
                <c:pt idx="1101">
                  <c:v>37026</c:v>
                </c:pt>
                <c:pt idx="1102">
                  <c:v>37027</c:v>
                </c:pt>
                <c:pt idx="1103">
                  <c:v>37028</c:v>
                </c:pt>
                <c:pt idx="1104">
                  <c:v>37029</c:v>
                </c:pt>
                <c:pt idx="1105">
                  <c:v>37032</c:v>
                </c:pt>
                <c:pt idx="1106">
                  <c:v>37033</c:v>
                </c:pt>
                <c:pt idx="1107">
                  <c:v>37034</c:v>
                </c:pt>
                <c:pt idx="1108">
                  <c:v>37035</c:v>
                </c:pt>
                <c:pt idx="1109">
                  <c:v>37036</c:v>
                </c:pt>
                <c:pt idx="1110">
                  <c:v>37040</c:v>
                </c:pt>
                <c:pt idx="1111">
                  <c:v>37041</c:v>
                </c:pt>
                <c:pt idx="1112">
                  <c:v>37042</c:v>
                </c:pt>
                <c:pt idx="1113">
                  <c:v>37043</c:v>
                </c:pt>
                <c:pt idx="1114">
                  <c:v>37046</c:v>
                </c:pt>
                <c:pt idx="1115">
                  <c:v>37047</c:v>
                </c:pt>
                <c:pt idx="1116">
                  <c:v>37048</c:v>
                </c:pt>
                <c:pt idx="1117">
                  <c:v>37049</c:v>
                </c:pt>
                <c:pt idx="1118">
                  <c:v>37050</c:v>
                </c:pt>
                <c:pt idx="1119">
                  <c:v>37053</c:v>
                </c:pt>
                <c:pt idx="1120">
                  <c:v>37054</c:v>
                </c:pt>
                <c:pt idx="1121">
                  <c:v>37055</c:v>
                </c:pt>
                <c:pt idx="1122">
                  <c:v>37056</c:v>
                </c:pt>
                <c:pt idx="1123">
                  <c:v>37057</c:v>
                </c:pt>
                <c:pt idx="1124">
                  <c:v>37060</c:v>
                </c:pt>
                <c:pt idx="1125">
                  <c:v>37061</c:v>
                </c:pt>
                <c:pt idx="1126">
                  <c:v>37062</c:v>
                </c:pt>
                <c:pt idx="1127">
                  <c:v>37063</c:v>
                </c:pt>
                <c:pt idx="1128">
                  <c:v>37064</c:v>
                </c:pt>
                <c:pt idx="1129">
                  <c:v>37067</c:v>
                </c:pt>
                <c:pt idx="1130">
                  <c:v>37068</c:v>
                </c:pt>
                <c:pt idx="1131">
                  <c:v>37069</c:v>
                </c:pt>
                <c:pt idx="1132">
                  <c:v>37070</c:v>
                </c:pt>
                <c:pt idx="1133">
                  <c:v>37071</c:v>
                </c:pt>
                <c:pt idx="1134">
                  <c:v>37074</c:v>
                </c:pt>
                <c:pt idx="1135">
                  <c:v>37075</c:v>
                </c:pt>
                <c:pt idx="1136">
                  <c:v>37077</c:v>
                </c:pt>
                <c:pt idx="1137">
                  <c:v>37078</c:v>
                </c:pt>
                <c:pt idx="1138">
                  <c:v>37081</c:v>
                </c:pt>
                <c:pt idx="1139">
                  <c:v>37082</c:v>
                </c:pt>
                <c:pt idx="1140">
                  <c:v>37083</c:v>
                </c:pt>
                <c:pt idx="1141">
                  <c:v>37084</c:v>
                </c:pt>
                <c:pt idx="1142">
                  <c:v>37085</c:v>
                </c:pt>
                <c:pt idx="1143">
                  <c:v>37088</c:v>
                </c:pt>
                <c:pt idx="1144">
                  <c:v>37089</c:v>
                </c:pt>
                <c:pt idx="1145">
                  <c:v>37090</c:v>
                </c:pt>
                <c:pt idx="1146">
                  <c:v>37091</c:v>
                </c:pt>
                <c:pt idx="1147">
                  <c:v>37092</c:v>
                </c:pt>
                <c:pt idx="1148">
                  <c:v>37095</c:v>
                </c:pt>
                <c:pt idx="1149">
                  <c:v>37096</c:v>
                </c:pt>
                <c:pt idx="1150">
                  <c:v>37097</c:v>
                </c:pt>
                <c:pt idx="1151">
                  <c:v>37098</c:v>
                </c:pt>
                <c:pt idx="1152">
                  <c:v>37099</c:v>
                </c:pt>
                <c:pt idx="1153">
                  <c:v>37102</c:v>
                </c:pt>
                <c:pt idx="1154">
                  <c:v>37103</c:v>
                </c:pt>
                <c:pt idx="1155">
                  <c:v>37104</c:v>
                </c:pt>
                <c:pt idx="1156">
                  <c:v>37105</c:v>
                </c:pt>
                <c:pt idx="1157">
                  <c:v>37106</c:v>
                </c:pt>
                <c:pt idx="1158">
                  <c:v>37109</c:v>
                </c:pt>
                <c:pt idx="1159">
                  <c:v>37110</c:v>
                </c:pt>
                <c:pt idx="1160">
                  <c:v>37111</c:v>
                </c:pt>
                <c:pt idx="1161">
                  <c:v>37112</c:v>
                </c:pt>
                <c:pt idx="1162">
                  <c:v>37113</c:v>
                </c:pt>
                <c:pt idx="1163">
                  <c:v>37116</c:v>
                </c:pt>
                <c:pt idx="1164">
                  <c:v>37117</c:v>
                </c:pt>
                <c:pt idx="1165">
                  <c:v>37118</c:v>
                </c:pt>
                <c:pt idx="1166">
                  <c:v>37119</c:v>
                </c:pt>
                <c:pt idx="1167">
                  <c:v>37120</c:v>
                </c:pt>
                <c:pt idx="1168">
                  <c:v>37123</c:v>
                </c:pt>
                <c:pt idx="1169">
                  <c:v>37124</c:v>
                </c:pt>
                <c:pt idx="1170">
                  <c:v>37125</c:v>
                </c:pt>
                <c:pt idx="1171">
                  <c:v>37126</c:v>
                </c:pt>
                <c:pt idx="1172">
                  <c:v>37127</c:v>
                </c:pt>
                <c:pt idx="1173">
                  <c:v>37130</c:v>
                </c:pt>
                <c:pt idx="1174">
                  <c:v>37131</c:v>
                </c:pt>
                <c:pt idx="1175">
                  <c:v>37132</c:v>
                </c:pt>
                <c:pt idx="1176">
                  <c:v>37133</c:v>
                </c:pt>
                <c:pt idx="1177">
                  <c:v>37134</c:v>
                </c:pt>
                <c:pt idx="1178">
                  <c:v>37138</c:v>
                </c:pt>
                <c:pt idx="1179">
                  <c:v>37139</c:v>
                </c:pt>
                <c:pt idx="1180">
                  <c:v>37140</c:v>
                </c:pt>
                <c:pt idx="1181">
                  <c:v>37141</c:v>
                </c:pt>
                <c:pt idx="1182">
                  <c:v>37144</c:v>
                </c:pt>
                <c:pt idx="1183">
                  <c:v>37151</c:v>
                </c:pt>
                <c:pt idx="1184">
                  <c:v>37152</c:v>
                </c:pt>
                <c:pt idx="1185">
                  <c:v>37153</c:v>
                </c:pt>
                <c:pt idx="1186">
                  <c:v>37154</c:v>
                </c:pt>
                <c:pt idx="1187">
                  <c:v>37155</c:v>
                </c:pt>
                <c:pt idx="1188">
                  <c:v>37158</c:v>
                </c:pt>
                <c:pt idx="1189">
                  <c:v>37159</c:v>
                </c:pt>
                <c:pt idx="1190">
                  <c:v>37160</c:v>
                </c:pt>
                <c:pt idx="1191">
                  <c:v>37161</c:v>
                </c:pt>
                <c:pt idx="1192">
                  <c:v>37162</c:v>
                </c:pt>
                <c:pt idx="1193">
                  <c:v>37165</c:v>
                </c:pt>
                <c:pt idx="1194">
                  <c:v>37166</c:v>
                </c:pt>
                <c:pt idx="1195">
                  <c:v>37167</c:v>
                </c:pt>
                <c:pt idx="1196">
                  <c:v>37168</c:v>
                </c:pt>
                <c:pt idx="1197">
                  <c:v>37169</c:v>
                </c:pt>
                <c:pt idx="1198">
                  <c:v>37172</c:v>
                </c:pt>
                <c:pt idx="1199">
                  <c:v>37173</c:v>
                </c:pt>
                <c:pt idx="1200">
                  <c:v>37174</c:v>
                </c:pt>
                <c:pt idx="1201">
                  <c:v>37175</c:v>
                </c:pt>
                <c:pt idx="1202">
                  <c:v>37176</c:v>
                </c:pt>
                <c:pt idx="1203">
                  <c:v>37179</c:v>
                </c:pt>
                <c:pt idx="1204">
                  <c:v>37180</c:v>
                </c:pt>
                <c:pt idx="1205">
                  <c:v>37181</c:v>
                </c:pt>
                <c:pt idx="1206">
                  <c:v>37182</c:v>
                </c:pt>
                <c:pt idx="1207">
                  <c:v>37183</c:v>
                </c:pt>
                <c:pt idx="1208">
                  <c:v>37186</c:v>
                </c:pt>
                <c:pt idx="1209">
                  <c:v>37187</c:v>
                </c:pt>
                <c:pt idx="1210">
                  <c:v>37188</c:v>
                </c:pt>
                <c:pt idx="1211">
                  <c:v>37189</c:v>
                </c:pt>
                <c:pt idx="1212">
                  <c:v>37190</c:v>
                </c:pt>
                <c:pt idx="1213">
                  <c:v>37193</c:v>
                </c:pt>
                <c:pt idx="1214">
                  <c:v>37194</c:v>
                </c:pt>
                <c:pt idx="1215">
                  <c:v>37195</c:v>
                </c:pt>
                <c:pt idx="1216">
                  <c:v>37196</c:v>
                </c:pt>
                <c:pt idx="1217">
                  <c:v>37197</c:v>
                </c:pt>
                <c:pt idx="1218">
                  <c:v>37200</c:v>
                </c:pt>
                <c:pt idx="1219">
                  <c:v>37201</c:v>
                </c:pt>
                <c:pt idx="1220">
                  <c:v>37202</c:v>
                </c:pt>
                <c:pt idx="1221">
                  <c:v>37203</c:v>
                </c:pt>
                <c:pt idx="1222">
                  <c:v>37204</c:v>
                </c:pt>
                <c:pt idx="1223">
                  <c:v>37207</c:v>
                </c:pt>
                <c:pt idx="1224">
                  <c:v>37208</c:v>
                </c:pt>
                <c:pt idx="1225">
                  <c:v>37209</c:v>
                </c:pt>
                <c:pt idx="1226">
                  <c:v>37210</c:v>
                </c:pt>
                <c:pt idx="1227">
                  <c:v>37211</c:v>
                </c:pt>
                <c:pt idx="1228">
                  <c:v>37214</c:v>
                </c:pt>
                <c:pt idx="1229">
                  <c:v>37215</c:v>
                </c:pt>
                <c:pt idx="1230">
                  <c:v>37216</c:v>
                </c:pt>
                <c:pt idx="1231">
                  <c:v>37218</c:v>
                </c:pt>
                <c:pt idx="1232">
                  <c:v>37221</c:v>
                </c:pt>
                <c:pt idx="1233">
                  <c:v>37222</c:v>
                </c:pt>
                <c:pt idx="1234">
                  <c:v>37223</c:v>
                </c:pt>
                <c:pt idx="1235">
                  <c:v>37224</c:v>
                </c:pt>
                <c:pt idx="1236">
                  <c:v>37225</c:v>
                </c:pt>
                <c:pt idx="1237">
                  <c:v>37228</c:v>
                </c:pt>
                <c:pt idx="1238">
                  <c:v>37229</c:v>
                </c:pt>
                <c:pt idx="1239">
                  <c:v>37230</c:v>
                </c:pt>
                <c:pt idx="1240">
                  <c:v>37231</c:v>
                </c:pt>
                <c:pt idx="1241">
                  <c:v>37232</c:v>
                </c:pt>
                <c:pt idx="1242">
                  <c:v>37235</c:v>
                </c:pt>
                <c:pt idx="1243">
                  <c:v>37236</c:v>
                </c:pt>
                <c:pt idx="1244">
                  <c:v>37237</c:v>
                </c:pt>
                <c:pt idx="1245">
                  <c:v>37238</c:v>
                </c:pt>
                <c:pt idx="1246">
                  <c:v>37239</c:v>
                </c:pt>
                <c:pt idx="1247">
                  <c:v>37242</c:v>
                </c:pt>
                <c:pt idx="1248">
                  <c:v>37243</c:v>
                </c:pt>
                <c:pt idx="1249">
                  <c:v>37244</c:v>
                </c:pt>
                <c:pt idx="1250">
                  <c:v>37245</c:v>
                </c:pt>
                <c:pt idx="1251">
                  <c:v>37246</c:v>
                </c:pt>
                <c:pt idx="1252">
                  <c:v>37249</c:v>
                </c:pt>
                <c:pt idx="1253">
                  <c:v>37251</c:v>
                </c:pt>
                <c:pt idx="1254">
                  <c:v>37252</c:v>
                </c:pt>
                <c:pt idx="1255">
                  <c:v>37253</c:v>
                </c:pt>
                <c:pt idx="1256">
                  <c:v>37256</c:v>
                </c:pt>
              </c:numCache>
            </c:numRef>
          </c:cat>
          <c:val>
            <c:numRef>
              <c:f>'Questions 1'!$B$3:$B$1259</c:f>
              <c:numCache>
                <c:formatCode>0.00</c:formatCode>
                <c:ptCount val="1257"/>
                <c:pt idx="0">
                  <c:v>737.01</c:v>
                </c:pt>
                <c:pt idx="1">
                  <c:v>748.03</c:v>
                </c:pt>
                <c:pt idx="2">
                  <c:v>747.65</c:v>
                </c:pt>
                <c:pt idx="3">
                  <c:v>753.23</c:v>
                </c:pt>
                <c:pt idx="4">
                  <c:v>748.41</c:v>
                </c:pt>
                <c:pt idx="5">
                  <c:v>754.85</c:v>
                </c:pt>
                <c:pt idx="6">
                  <c:v>759.5</c:v>
                </c:pt>
                <c:pt idx="7">
                  <c:v>759.51</c:v>
                </c:pt>
                <c:pt idx="8">
                  <c:v>768.86</c:v>
                </c:pt>
                <c:pt idx="9">
                  <c:v>767.2</c:v>
                </c:pt>
                <c:pt idx="10">
                  <c:v>769.75</c:v>
                </c:pt>
                <c:pt idx="11">
                  <c:v>776.17</c:v>
                </c:pt>
                <c:pt idx="12">
                  <c:v>776.7</c:v>
                </c:pt>
                <c:pt idx="13">
                  <c:v>782.72</c:v>
                </c:pt>
                <c:pt idx="14">
                  <c:v>786.23</c:v>
                </c:pt>
                <c:pt idx="15">
                  <c:v>777.56</c:v>
                </c:pt>
                <c:pt idx="16">
                  <c:v>770.52</c:v>
                </c:pt>
                <c:pt idx="17">
                  <c:v>765.02</c:v>
                </c:pt>
                <c:pt idx="18">
                  <c:v>765.02</c:v>
                </c:pt>
                <c:pt idx="19">
                  <c:v>772.5</c:v>
                </c:pt>
                <c:pt idx="20">
                  <c:v>784.17</c:v>
                </c:pt>
                <c:pt idx="21">
                  <c:v>786.16</c:v>
                </c:pt>
                <c:pt idx="22">
                  <c:v>786.73</c:v>
                </c:pt>
                <c:pt idx="23">
                  <c:v>789.26</c:v>
                </c:pt>
                <c:pt idx="24">
                  <c:v>778.28</c:v>
                </c:pt>
                <c:pt idx="25">
                  <c:v>780.15</c:v>
                </c:pt>
                <c:pt idx="26">
                  <c:v>789.56</c:v>
                </c:pt>
                <c:pt idx="27">
                  <c:v>785.43</c:v>
                </c:pt>
                <c:pt idx="28">
                  <c:v>789.59</c:v>
                </c:pt>
                <c:pt idx="29">
                  <c:v>802.77</c:v>
                </c:pt>
                <c:pt idx="30">
                  <c:v>811.82</c:v>
                </c:pt>
                <c:pt idx="31">
                  <c:v>808.48</c:v>
                </c:pt>
                <c:pt idx="32">
                  <c:v>816.29</c:v>
                </c:pt>
                <c:pt idx="33">
                  <c:v>812.49</c:v>
                </c:pt>
                <c:pt idx="34">
                  <c:v>802.8</c:v>
                </c:pt>
                <c:pt idx="35">
                  <c:v>801.77</c:v>
                </c:pt>
                <c:pt idx="36">
                  <c:v>810.28</c:v>
                </c:pt>
                <c:pt idx="37">
                  <c:v>812.03</c:v>
                </c:pt>
                <c:pt idx="38">
                  <c:v>805.68</c:v>
                </c:pt>
                <c:pt idx="39">
                  <c:v>795.07</c:v>
                </c:pt>
                <c:pt idx="40">
                  <c:v>790.82</c:v>
                </c:pt>
                <c:pt idx="41">
                  <c:v>795.31</c:v>
                </c:pt>
                <c:pt idx="42">
                  <c:v>790.95</c:v>
                </c:pt>
                <c:pt idx="43">
                  <c:v>801.99</c:v>
                </c:pt>
                <c:pt idx="44">
                  <c:v>798.56</c:v>
                </c:pt>
                <c:pt idx="45">
                  <c:v>804.97</c:v>
                </c:pt>
                <c:pt idx="46">
                  <c:v>813.65</c:v>
                </c:pt>
                <c:pt idx="47">
                  <c:v>811.34</c:v>
                </c:pt>
                <c:pt idx="48">
                  <c:v>804.26</c:v>
                </c:pt>
                <c:pt idx="49">
                  <c:v>789.56</c:v>
                </c:pt>
                <c:pt idx="50">
                  <c:v>793.17</c:v>
                </c:pt>
                <c:pt idx="51">
                  <c:v>795.71</c:v>
                </c:pt>
                <c:pt idx="52">
                  <c:v>789.66</c:v>
                </c:pt>
                <c:pt idx="53">
                  <c:v>785.77</c:v>
                </c:pt>
                <c:pt idx="54">
                  <c:v>782.65</c:v>
                </c:pt>
                <c:pt idx="55">
                  <c:v>784.1</c:v>
                </c:pt>
                <c:pt idx="56">
                  <c:v>790.89</c:v>
                </c:pt>
                <c:pt idx="57">
                  <c:v>789.07</c:v>
                </c:pt>
                <c:pt idx="58">
                  <c:v>790.5</c:v>
                </c:pt>
                <c:pt idx="59">
                  <c:v>773.88</c:v>
                </c:pt>
                <c:pt idx="60">
                  <c:v>757.12</c:v>
                </c:pt>
                <c:pt idx="61">
                  <c:v>759.64</c:v>
                </c:pt>
                <c:pt idx="62">
                  <c:v>750.11</c:v>
                </c:pt>
                <c:pt idx="63">
                  <c:v>750.32</c:v>
                </c:pt>
                <c:pt idx="64">
                  <c:v>757.9</c:v>
                </c:pt>
                <c:pt idx="65">
                  <c:v>762.13</c:v>
                </c:pt>
                <c:pt idx="66">
                  <c:v>766.12</c:v>
                </c:pt>
                <c:pt idx="67">
                  <c:v>760.6</c:v>
                </c:pt>
                <c:pt idx="68">
                  <c:v>758.34</c:v>
                </c:pt>
                <c:pt idx="69">
                  <c:v>737.65</c:v>
                </c:pt>
                <c:pt idx="70">
                  <c:v>743.73</c:v>
                </c:pt>
                <c:pt idx="71">
                  <c:v>754.72</c:v>
                </c:pt>
                <c:pt idx="72">
                  <c:v>763.53</c:v>
                </c:pt>
                <c:pt idx="73">
                  <c:v>761.77</c:v>
                </c:pt>
                <c:pt idx="74">
                  <c:v>766.34</c:v>
                </c:pt>
                <c:pt idx="75">
                  <c:v>760.37</c:v>
                </c:pt>
                <c:pt idx="76">
                  <c:v>774.61</c:v>
                </c:pt>
                <c:pt idx="77">
                  <c:v>773.64</c:v>
                </c:pt>
                <c:pt idx="78">
                  <c:v>771.18</c:v>
                </c:pt>
                <c:pt idx="79">
                  <c:v>765.37</c:v>
                </c:pt>
                <c:pt idx="80">
                  <c:v>772.96</c:v>
                </c:pt>
                <c:pt idx="81">
                  <c:v>794.05</c:v>
                </c:pt>
                <c:pt idx="82">
                  <c:v>801.34</c:v>
                </c:pt>
                <c:pt idx="83">
                  <c:v>798.53</c:v>
                </c:pt>
                <c:pt idx="84">
                  <c:v>812.97</c:v>
                </c:pt>
                <c:pt idx="85">
                  <c:v>830.29</c:v>
                </c:pt>
                <c:pt idx="86">
                  <c:v>827.76</c:v>
                </c:pt>
                <c:pt idx="87">
                  <c:v>815.62</c:v>
                </c:pt>
                <c:pt idx="88">
                  <c:v>820.26</c:v>
                </c:pt>
                <c:pt idx="89">
                  <c:v>824.78</c:v>
                </c:pt>
                <c:pt idx="90">
                  <c:v>837.66</c:v>
                </c:pt>
                <c:pt idx="91">
                  <c:v>833.13</c:v>
                </c:pt>
                <c:pt idx="92">
                  <c:v>836.04</c:v>
                </c:pt>
                <c:pt idx="93">
                  <c:v>841.88</c:v>
                </c:pt>
                <c:pt idx="94">
                  <c:v>829.75</c:v>
                </c:pt>
                <c:pt idx="95">
                  <c:v>833.27</c:v>
                </c:pt>
                <c:pt idx="96">
                  <c:v>841.66</c:v>
                </c:pt>
                <c:pt idx="97">
                  <c:v>839.35</c:v>
                </c:pt>
                <c:pt idx="98">
                  <c:v>835.66</c:v>
                </c:pt>
                <c:pt idx="99">
                  <c:v>847.03</c:v>
                </c:pt>
                <c:pt idx="100">
                  <c:v>849.71</c:v>
                </c:pt>
                <c:pt idx="101">
                  <c:v>847.21</c:v>
                </c:pt>
                <c:pt idx="102">
                  <c:v>844.08</c:v>
                </c:pt>
                <c:pt idx="103">
                  <c:v>848.28</c:v>
                </c:pt>
                <c:pt idx="104">
                  <c:v>846.36</c:v>
                </c:pt>
                <c:pt idx="105">
                  <c:v>845.48</c:v>
                </c:pt>
                <c:pt idx="106">
                  <c:v>840.11</c:v>
                </c:pt>
                <c:pt idx="107">
                  <c:v>843.43</c:v>
                </c:pt>
                <c:pt idx="108">
                  <c:v>858.01</c:v>
                </c:pt>
                <c:pt idx="109">
                  <c:v>862.91</c:v>
                </c:pt>
                <c:pt idx="110">
                  <c:v>865.27</c:v>
                </c:pt>
                <c:pt idx="111">
                  <c:v>869.57</c:v>
                </c:pt>
                <c:pt idx="112">
                  <c:v>883.46</c:v>
                </c:pt>
                <c:pt idx="113">
                  <c:v>893.27</c:v>
                </c:pt>
                <c:pt idx="114">
                  <c:v>893.9</c:v>
                </c:pt>
                <c:pt idx="115">
                  <c:v>894.42</c:v>
                </c:pt>
                <c:pt idx="116">
                  <c:v>889.06</c:v>
                </c:pt>
                <c:pt idx="117">
                  <c:v>897.99</c:v>
                </c:pt>
                <c:pt idx="118">
                  <c:v>898.7</c:v>
                </c:pt>
                <c:pt idx="119">
                  <c:v>878.62</c:v>
                </c:pt>
                <c:pt idx="120">
                  <c:v>896.34</c:v>
                </c:pt>
                <c:pt idx="121">
                  <c:v>888.99</c:v>
                </c:pt>
                <c:pt idx="122">
                  <c:v>883.68</c:v>
                </c:pt>
                <c:pt idx="123">
                  <c:v>887.3</c:v>
                </c:pt>
                <c:pt idx="124">
                  <c:v>885.14</c:v>
                </c:pt>
                <c:pt idx="125">
                  <c:v>891.03</c:v>
                </c:pt>
                <c:pt idx="126">
                  <c:v>904.03</c:v>
                </c:pt>
                <c:pt idx="127">
                  <c:v>916.92</c:v>
                </c:pt>
                <c:pt idx="128">
                  <c:v>912.2</c:v>
                </c:pt>
                <c:pt idx="129">
                  <c:v>918.75</c:v>
                </c:pt>
                <c:pt idx="130">
                  <c:v>907.54</c:v>
                </c:pt>
                <c:pt idx="131">
                  <c:v>913.78</c:v>
                </c:pt>
                <c:pt idx="132">
                  <c:v>916.68</c:v>
                </c:pt>
                <c:pt idx="133">
                  <c:v>918.38</c:v>
                </c:pt>
                <c:pt idx="134">
                  <c:v>925.76</c:v>
                </c:pt>
                <c:pt idx="135">
                  <c:v>936.59</c:v>
                </c:pt>
                <c:pt idx="136">
                  <c:v>931.61</c:v>
                </c:pt>
                <c:pt idx="137">
                  <c:v>915.3</c:v>
                </c:pt>
                <c:pt idx="138">
                  <c:v>912.94</c:v>
                </c:pt>
                <c:pt idx="139">
                  <c:v>933.98</c:v>
                </c:pt>
                <c:pt idx="140">
                  <c:v>936.56</c:v>
                </c:pt>
                <c:pt idx="141">
                  <c:v>940.3</c:v>
                </c:pt>
                <c:pt idx="142">
                  <c:v>938.79</c:v>
                </c:pt>
                <c:pt idx="143">
                  <c:v>936.45</c:v>
                </c:pt>
                <c:pt idx="144">
                  <c:v>942.29</c:v>
                </c:pt>
                <c:pt idx="145">
                  <c:v>952.29</c:v>
                </c:pt>
                <c:pt idx="146">
                  <c:v>954.31</c:v>
                </c:pt>
                <c:pt idx="147">
                  <c:v>947.14</c:v>
                </c:pt>
                <c:pt idx="148">
                  <c:v>950.3</c:v>
                </c:pt>
                <c:pt idx="149">
                  <c:v>952.37</c:v>
                </c:pt>
                <c:pt idx="150">
                  <c:v>960.32</c:v>
                </c:pt>
                <c:pt idx="151">
                  <c:v>951.19</c:v>
                </c:pt>
                <c:pt idx="152">
                  <c:v>933.54</c:v>
                </c:pt>
                <c:pt idx="153">
                  <c:v>937</c:v>
                </c:pt>
                <c:pt idx="154">
                  <c:v>926.53</c:v>
                </c:pt>
                <c:pt idx="155">
                  <c:v>922.02</c:v>
                </c:pt>
                <c:pt idx="156">
                  <c:v>924.77</c:v>
                </c:pt>
                <c:pt idx="157">
                  <c:v>900.81</c:v>
                </c:pt>
                <c:pt idx="158">
                  <c:v>912.49</c:v>
                </c:pt>
                <c:pt idx="159">
                  <c:v>926.01</c:v>
                </c:pt>
                <c:pt idx="160">
                  <c:v>939.35</c:v>
                </c:pt>
                <c:pt idx="161">
                  <c:v>925.05</c:v>
                </c:pt>
                <c:pt idx="162">
                  <c:v>923.54</c:v>
                </c:pt>
                <c:pt idx="163">
                  <c:v>920.16</c:v>
                </c:pt>
                <c:pt idx="164">
                  <c:v>913.02</c:v>
                </c:pt>
                <c:pt idx="165">
                  <c:v>913.7</c:v>
                </c:pt>
                <c:pt idx="166">
                  <c:v>903.67</c:v>
                </c:pt>
                <c:pt idx="167">
                  <c:v>899.47</c:v>
                </c:pt>
                <c:pt idx="168">
                  <c:v>927.58</c:v>
                </c:pt>
                <c:pt idx="169">
                  <c:v>927.86</c:v>
                </c:pt>
                <c:pt idx="170">
                  <c:v>930.87</c:v>
                </c:pt>
                <c:pt idx="171">
                  <c:v>929.05</c:v>
                </c:pt>
                <c:pt idx="172">
                  <c:v>931.2</c:v>
                </c:pt>
                <c:pt idx="173">
                  <c:v>933.62</c:v>
                </c:pt>
                <c:pt idx="174">
                  <c:v>919.03</c:v>
                </c:pt>
                <c:pt idx="175">
                  <c:v>912.59</c:v>
                </c:pt>
                <c:pt idx="176">
                  <c:v>923.91</c:v>
                </c:pt>
                <c:pt idx="177">
                  <c:v>919.77</c:v>
                </c:pt>
                <c:pt idx="178">
                  <c:v>945.64</c:v>
                </c:pt>
                <c:pt idx="179">
                  <c:v>943</c:v>
                </c:pt>
                <c:pt idx="180">
                  <c:v>947.29</c:v>
                </c:pt>
                <c:pt idx="181">
                  <c:v>950.51</c:v>
                </c:pt>
                <c:pt idx="182">
                  <c:v>955.43</c:v>
                </c:pt>
                <c:pt idx="183">
                  <c:v>951.93</c:v>
                </c:pt>
                <c:pt idx="184">
                  <c:v>944.48</c:v>
                </c:pt>
                <c:pt idx="185">
                  <c:v>937.91</c:v>
                </c:pt>
                <c:pt idx="186">
                  <c:v>945.22</c:v>
                </c:pt>
                <c:pt idx="187">
                  <c:v>953.34</c:v>
                </c:pt>
                <c:pt idx="188">
                  <c:v>947.28</c:v>
                </c:pt>
                <c:pt idx="189">
                  <c:v>955.41</c:v>
                </c:pt>
                <c:pt idx="190">
                  <c:v>960.46</c:v>
                </c:pt>
                <c:pt idx="191">
                  <c:v>965.03</c:v>
                </c:pt>
                <c:pt idx="192">
                  <c:v>972.69</c:v>
                </c:pt>
                <c:pt idx="193">
                  <c:v>983.12</c:v>
                </c:pt>
                <c:pt idx="194">
                  <c:v>973.84</c:v>
                </c:pt>
                <c:pt idx="195">
                  <c:v>970.62</c:v>
                </c:pt>
                <c:pt idx="196">
                  <c:v>966.98</c:v>
                </c:pt>
                <c:pt idx="197">
                  <c:v>968.1</c:v>
                </c:pt>
                <c:pt idx="198">
                  <c:v>970.28</c:v>
                </c:pt>
                <c:pt idx="199">
                  <c:v>965.72</c:v>
                </c:pt>
                <c:pt idx="200">
                  <c:v>955.25</c:v>
                </c:pt>
                <c:pt idx="201">
                  <c:v>944.16</c:v>
                </c:pt>
                <c:pt idx="202">
                  <c:v>955.61</c:v>
                </c:pt>
                <c:pt idx="203">
                  <c:v>972.28</c:v>
                </c:pt>
                <c:pt idx="204">
                  <c:v>968.49</c:v>
                </c:pt>
                <c:pt idx="205">
                  <c:v>950.69</c:v>
                </c:pt>
                <c:pt idx="206">
                  <c:v>941.64</c:v>
                </c:pt>
                <c:pt idx="207">
                  <c:v>876.99</c:v>
                </c:pt>
                <c:pt idx="208">
                  <c:v>921.85</c:v>
                </c:pt>
                <c:pt idx="209">
                  <c:v>919.16</c:v>
                </c:pt>
                <c:pt idx="210">
                  <c:v>903.68</c:v>
                </c:pt>
                <c:pt idx="211">
                  <c:v>914.62</c:v>
                </c:pt>
                <c:pt idx="212">
                  <c:v>938.99</c:v>
                </c:pt>
                <c:pt idx="213">
                  <c:v>940.76</c:v>
                </c:pt>
                <c:pt idx="214">
                  <c:v>942.76</c:v>
                </c:pt>
                <c:pt idx="215">
                  <c:v>938.03</c:v>
                </c:pt>
                <c:pt idx="216">
                  <c:v>927.51</c:v>
                </c:pt>
                <c:pt idx="217">
                  <c:v>921.13</c:v>
                </c:pt>
                <c:pt idx="218">
                  <c:v>923.78</c:v>
                </c:pt>
                <c:pt idx="219">
                  <c:v>905.96</c:v>
                </c:pt>
                <c:pt idx="220">
                  <c:v>916.66</c:v>
                </c:pt>
                <c:pt idx="221">
                  <c:v>928.35</c:v>
                </c:pt>
                <c:pt idx="222">
                  <c:v>946.2</c:v>
                </c:pt>
                <c:pt idx="223">
                  <c:v>938.23</c:v>
                </c:pt>
                <c:pt idx="224">
                  <c:v>944.59</c:v>
                </c:pt>
                <c:pt idx="225">
                  <c:v>958.98</c:v>
                </c:pt>
                <c:pt idx="226">
                  <c:v>963.09</c:v>
                </c:pt>
                <c:pt idx="227">
                  <c:v>946.67</c:v>
                </c:pt>
                <c:pt idx="228">
                  <c:v>950.82</c:v>
                </c:pt>
                <c:pt idx="229">
                  <c:v>951.64</c:v>
                </c:pt>
                <c:pt idx="230">
                  <c:v>955.4</c:v>
                </c:pt>
                <c:pt idx="231">
                  <c:v>974.77</c:v>
                </c:pt>
                <c:pt idx="232">
                  <c:v>971.68</c:v>
                </c:pt>
                <c:pt idx="233">
                  <c:v>976.77</c:v>
                </c:pt>
                <c:pt idx="234">
                  <c:v>973.1</c:v>
                </c:pt>
                <c:pt idx="235">
                  <c:v>983.79</c:v>
                </c:pt>
                <c:pt idx="236">
                  <c:v>982.37</c:v>
                </c:pt>
                <c:pt idx="237">
                  <c:v>975.78</c:v>
                </c:pt>
                <c:pt idx="238">
                  <c:v>969.79</c:v>
                </c:pt>
                <c:pt idx="239">
                  <c:v>954.94</c:v>
                </c:pt>
                <c:pt idx="240">
                  <c:v>953.39</c:v>
                </c:pt>
                <c:pt idx="241">
                  <c:v>963.39</c:v>
                </c:pt>
                <c:pt idx="242">
                  <c:v>968.04</c:v>
                </c:pt>
                <c:pt idx="243">
                  <c:v>965.54</c:v>
                </c:pt>
                <c:pt idx="244">
                  <c:v>955.3</c:v>
                </c:pt>
                <c:pt idx="245">
                  <c:v>946.78</c:v>
                </c:pt>
                <c:pt idx="246">
                  <c:v>953.7</c:v>
                </c:pt>
                <c:pt idx="247">
                  <c:v>939.13</c:v>
                </c:pt>
                <c:pt idx="248">
                  <c:v>932.7</c:v>
                </c:pt>
                <c:pt idx="249">
                  <c:v>936.46</c:v>
                </c:pt>
                <c:pt idx="250">
                  <c:v>953.35</c:v>
                </c:pt>
                <c:pt idx="251">
                  <c:v>970.84</c:v>
                </c:pt>
                <c:pt idx="252">
                  <c:v>970.43</c:v>
                </c:pt>
                <c:pt idx="253">
                  <c:v>975.04</c:v>
                </c:pt>
                <c:pt idx="254">
                  <c:v>977.07</c:v>
                </c:pt>
                <c:pt idx="255">
                  <c:v>966.58</c:v>
                </c:pt>
                <c:pt idx="256">
                  <c:v>964</c:v>
                </c:pt>
                <c:pt idx="257">
                  <c:v>956.05</c:v>
                </c:pt>
                <c:pt idx="258">
                  <c:v>927.69</c:v>
                </c:pt>
                <c:pt idx="259">
                  <c:v>939.21</c:v>
                </c:pt>
                <c:pt idx="260">
                  <c:v>952.12</c:v>
                </c:pt>
                <c:pt idx="261">
                  <c:v>957.94</c:v>
                </c:pt>
                <c:pt idx="262">
                  <c:v>950.73</c:v>
                </c:pt>
                <c:pt idx="263">
                  <c:v>961.51</c:v>
                </c:pt>
                <c:pt idx="264">
                  <c:v>978.6</c:v>
                </c:pt>
                <c:pt idx="265">
                  <c:v>970.81</c:v>
                </c:pt>
                <c:pt idx="266">
                  <c:v>963.04</c:v>
                </c:pt>
                <c:pt idx="267">
                  <c:v>957.59</c:v>
                </c:pt>
                <c:pt idx="268">
                  <c:v>956.95</c:v>
                </c:pt>
                <c:pt idx="269">
                  <c:v>969.02</c:v>
                </c:pt>
                <c:pt idx="270">
                  <c:v>977.46</c:v>
                </c:pt>
                <c:pt idx="271">
                  <c:v>985.49</c:v>
                </c:pt>
                <c:pt idx="272">
                  <c:v>980.28</c:v>
                </c:pt>
                <c:pt idx="273">
                  <c:v>1001.27</c:v>
                </c:pt>
                <c:pt idx="274">
                  <c:v>1006</c:v>
                </c:pt>
                <c:pt idx="275">
                  <c:v>1006.9</c:v>
                </c:pt>
                <c:pt idx="276">
                  <c:v>1003.54</c:v>
                </c:pt>
                <c:pt idx="277">
                  <c:v>1012.46</c:v>
                </c:pt>
                <c:pt idx="278">
                  <c:v>1010.74</c:v>
                </c:pt>
                <c:pt idx="279">
                  <c:v>1019.01</c:v>
                </c:pt>
                <c:pt idx="280">
                  <c:v>1020.01</c:v>
                </c:pt>
                <c:pt idx="281">
                  <c:v>1024.1400000000001</c:v>
                </c:pt>
                <c:pt idx="282">
                  <c:v>1020.09</c:v>
                </c:pt>
                <c:pt idx="283">
                  <c:v>1022.76</c:v>
                </c:pt>
                <c:pt idx="284">
                  <c:v>1032.08</c:v>
                </c:pt>
                <c:pt idx="285">
                  <c:v>1028.28</c:v>
                </c:pt>
                <c:pt idx="286">
                  <c:v>1034.21</c:v>
                </c:pt>
                <c:pt idx="287">
                  <c:v>1038.1400000000001</c:v>
                </c:pt>
                <c:pt idx="288">
                  <c:v>1030.56</c:v>
                </c:pt>
                <c:pt idx="289">
                  <c:v>1042.9000000000001</c:v>
                </c:pt>
                <c:pt idx="290">
                  <c:v>1048.67</c:v>
                </c:pt>
                <c:pt idx="291">
                  <c:v>1049.3399999999999</c:v>
                </c:pt>
                <c:pt idx="292">
                  <c:v>1047.7</c:v>
                </c:pt>
                <c:pt idx="293">
                  <c:v>1052.02</c:v>
                </c:pt>
                <c:pt idx="294">
                  <c:v>1047.33</c:v>
                </c:pt>
                <c:pt idx="295">
                  <c:v>1035.05</c:v>
                </c:pt>
                <c:pt idx="296">
                  <c:v>1055.69</c:v>
                </c:pt>
                <c:pt idx="297">
                  <c:v>1052.31</c:v>
                </c:pt>
                <c:pt idx="298">
                  <c:v>1064.25</c:v>
                </c:pt>
                <c:pt idx="299">
                  <c:v>1068.47</c:v>
                </c:pt>
                <c:pt idx="300">
                  <c:v>1069.92</c:v>
                </c:pt>
                <c:pt idx="301">
                  <c:v>1068.6099999999999</c:v>
                </c:pt>
                <c:pt idx="302">
                  <c:v>1079.27</c:v>
                </c:pt>
                <c:pt idx="303">
                  <c:v>1080.45</c:v>
                </c:pt>
                <c:pt idx="304">
                  <c:v>1085.52</c:v>
                </c:pt>
                <c:pt idx="305">
                  <c:v>1089.74</c:v>
                </c:pt>
                <c:pt idx="306">
                  <c:v>1099.1600000000001</c:v>
                </c:pt>
                <c:pt idx="307">
                  <c:v>1095.55</c:v>
                </c:pt>
                <c:pt idx="308">
                  <c:v>1105.6500000000001</c:v>
                </c:pt>
                <c:pt idx="309">
                  <c:v>1101.93</c:v>
                </c:pt>
                <c:pt idx="310">
                  <c:v>1100.8</c:v>
                </c:pt>
                <c:pt idx="311">
                  <c:v>1095.44</c:v>
                </c:pt>
                <c:pt idx="312">
                  <c:v>1093.5999999999999</c:v>
                </c:pt>
                <c:pt idx="313">
                  <c:v>1101.75</c:v>
                </c:pt>
                <c:pt idx="314">
                  <c:v>1108.1500000000001</c:v>
                </c:pt>
                <c:pt idx="315">
                  <c:v>1120.01</c:v>
                </c:pt>
                <c:pt idx="316">
                  <c:v>1122.7</c:v>
                </c:pt>
                <c:pt idx="317">
                  <c:v>1121.3800000000001</c:v>
                </c:pt>
                <c:pt idx="318">
                  <c:v>1109.55</c:v>
                </c:pt>
                <c:pt idx="319">
                  <c:v>1101.6500000000001</c:v>
                </c:pt>
                <c:pt idx="320">
                  <c:v>1110.67</c:v>
                </c:pt>
                <c:pt idx="321">
                  <c:v>1109.69</c:v>
                </c:pt>
                <c:pt idx="322">
                  <c:v>1115.75</c:v>
                </c:pt>
                <c:pt idx="323">
                  <c:v>1119.32</c:v>
                </c:pt>
                <c:pt idx="324">
                  <c:v>1108.17</c:v>
                </c:pt>
                <c:pt idx="325">
                  <c:v>1122.72</c:v>
                </c:pt>
                <c:pt idx="326">
                  <c:v>1123.6500000000001</c:v>
                </c:pt>
                <c:pt idx="327">
                  <c:v>1126.67</c:v>
                </c:pt>
                <c:pt idx="328">
                  <c:v>1130.54</c:v>
                </c:pt>
                <c:pt idx="329">
                  <c:v>1119.58</c:v>
                </c:pt>
                <c:pt idx="330">
                  <c:v>1107.9000000000001</c:v>
                </c:pt>
                <c:pt idx="331">
                  <c:v>1086.54</c:v>
                </c:pt>
                <c:pt idx="332">
                  <c:v>1085.1099999999999</c:v>
                </c:pt>
                <c:pt idx="333">
                  <c:v>1094.6199999999999</c:v>
                </c:pt>
                <c:pt idx="334">
                  <c:v>1111.75</c:v>
                </c:pt>
                <c:pt idx="335">
                  <c:v>1121</c:v>
                </c:pt>
                <c:pt idx="336">
                  <c:v>1122.07</c:v>
                </c:pt>
                <c:pt idx="337">
                  <c:v>1115.5</c:v>
                </c:pt>
                <c:pt idx="338">
                  <c:v>1104.92</c:v>
                </c:pt>
                <c:pt idx="339">
                  <c:v>1095.1400000000001</c:v>
                </c:pt>
                <c:pt idx="340">
                  <c:v>1108.1400000000001</c:v>
                </c:pt>
                <c:pt idx="341">
                  <c:v>1106.6400000000001</c:v>
                </c:pt>
                <c:pt idx="342">
                  <c:v>1115.79</c:v>
                </c:pt>
                <c:pt idx="343">
                  <c:v>1118.8599999999999</c:v>
                </c:pt>
                <c:pt idx="344">
                  <c:v>1117.3699999999999</c:v>
                </c:pt>
                <c:pt idx="345">
                  <c:v>1108.73</c:v>
                </c:pt>
                <c:pt idx="346">
                  <c:v>1105.82</c:v>
                </c:pt>
                <c:pt idx="347">
                  <c:v>1109.52</c:v>
                </c:pt>
                <c:pt idx="348">
                  <c:v>1119.06</c:v>
                </c:pt>
                <c:pt idx="349">
                  <c:v>1114.6400000000001</c:v>
                </c:pt>
                <c:pt idx="350">
                  <c:v>1110.47</c:v>
                </c:pt>
                <c:pt idx="351">
                  <c:v>1094.02</c:v>
                </c:pt>
                <c:pt idx="352">
                  <c:v>1092.23</c:v>
                </c:pt>
                <c:pt idx="353">
                  <c:v>1097.5999999999999</c:v>
                </c:pt>
                <c:pt idx="354">
                  <c:v>1090.82</c:v>
                </c:pt>
                <c:pt idx="355">
                  <c:v>1090.98</c:v>
                </c:pt>
                <c:pt idx="356">
                  <c:v>1093.22</c:v>
                </c:pt>
                <c:pt idx="357">
                  <c:v>1082.73</c:v>
                </c:pt>
                <c:pt idx="358">
                  <c:v>1094.83</c:v>
                </c:pt>
                <c:pt idx="359">
                  <c:v>1113.8599999999999</c:v>
                </c:pt>
                <c:pt idx="360">
                  <c:v>1115.72</c:v>
                </c:pt>
                <c:pt idx="361">
                  <c:v>1118.4100000000001</c:v>
                </c:pt>
                <c:pt idx="362">
                  <c:v>1112.28</c:v>
                </c:pt>
                <c:pt idx="363">
                  <c:v>1094.58</c:v>
                </c:pt>
                <c:pt idx="364">
                  <c:v>1098.8399999999999</c:v>
                </c:pt>
                <c:pt idx="365">
                  <c:v>1077.01</c:v>
                </c:pt>
                <c:pt idx="366">
                  <c:v>1087.5899999999999</c:v>
                </c:pt>
                <c:pt idx="367">
                  <c:v>1107.1099999999999</c:v>
                </c:pt>
                <c:pt idx="368">
                  <c:v>1106.3699999999999</c:v>
                </c:pt>
                <c:pt idx="369">
                  <c:v>1100.6500000000001</c:v>
                </c:pt>
                <c:pt idx="370">
                  <c:v>1103.21</c:v>
                </c:pt>
                <c:pt idx="371">
                  <c:v>1119.49</c:v>
                </c:pt>
                <c:pt idx="372">
                  <c:v>1132.8800000000001</c:v>
                </c:pt>
                <c:pt idx="373">
                  <c:v>1129.28</c:v>
                </c:pt>
                <c:pt idx="374">
                  <c:v>1133.2</c:v>
                </c:pt>
                <c:pt idx="375">
                  <c:v>1138.49</c:v>
                </c:pt>
                <c:pt idx="376">
                  <c:v>1133.8399999999999</c:v>
                </c:pt>
                <c:pt idx="377">
                  <c:v>1148.56</c:v>
                </c:pt>
                <c:pt idx="378">
                  <c:v>1146.42</c:v>
                </c:pt>
                <c:pt idx="379">
                  <c:v>1157.33</c:v>
                </c:pt>
                <c:pt idx="380">
                  <c:v>1154.6600000000001</c:v>
                </c:pt>
                <c:pt idx="381">
                  <c:v>1166.3800000000001</c:v>
                </c:pt>
                <c:pt idx="382">
                  <c:v>1158.56</c:v>
                </c:pt>
                <c:pt idx="383">
                  <c:v>1164.33</c:v>
                </c:pt>
                <c:pt idx="384">
                  <c:v>1165.19</c:v>
                </c:pt>
                <c:pt idx="385">
                  <c:v>1177.58</c:v>
                </c:pt>
                <c:pt idx="386">
                  <c:v>1174.81</c:v>
                </c:pt>
                <c:pt idx="387">
                  <c:v>1183.99</c:v>
                </c:pt>
                <c:pt idx="388">
                  <c:v>1186.75</c:v>
                </c:pt>
                <c:pt idx="389">
                  <c:v>1184.0999999999999</c:v>
                </c:pt>
                <c:pt idx="390">
                  <c:v>1165.07</c:v>
                </c:pt>
                <c:pt idx="391">
                  <c:v>1164.08</c:v>
                </c:pt>
                <c:pt idx="392">
                  <c:v>1139.75</c:v>
                </c:pt>
                <c:pt idx="393">
                  <c:v>1140.8</c:v>
                </c:pt>
                <c:pt idx="394">
                  <c:v>1147.27</c:v>
                </c:pt>
                <c:pt idx="395">
                  <c:v>1130.24</c:v>
                </c:pt>
                <c:pt idx="396">
                  <c:v>1125.21</c:v>
                </c:pt>
                <c:pt idx="397">
                  <c:v>1142.95</c:v>
                </c:pt>
                <c:pt idx="398">
                  <c:v>1120.67</c:v>
                </c:pt>
                <c:pt idx="399">
                  <c:v>1112.44</c:v>
                </c:pt>
                <c:pt idx="400">
                  <c:v>1072.1199999999999</c:v>
                </c:pt>
                <c:pt idx="401">
                  <c:v>1081.43</c:v>
                </c:pt>
                <c:pt idx="402">
                  <c:v>1089.6300000000001</c:v>
                </c:pt>
                <c:pt idx="403">
                  <c:v>1089.45</c:v>
                </c:pt>
                <c:pt idx="404">
                  <c:v>1083.1400000000001</c:v>
                </c:pt>
                <c:pt idx="405">
                  <c:v>1068.98</c:v>
                </c:pt>
                <c:pt idx="406">
                  <c:v>1084.22</c:v>
                </c:pt>
                <c:pt idx="407">
                  <c:v>1074.9100000000001</c:v>
                </c:pt>
                <c:pt idx="408">
                  <c:v>1062.75</c:v>
                </c:pt>
                <c:pt idx="409">
                  <c:v>1083.67</c:v>
                </c:pt>
                <c:pt idx="410">
                  <c:v>1101.2</c:v>
                </c:pt>
                <c:pt idx="411">
                  <c:v>1098.06</c:v>
                </c:pt>
                <c:pt idx="412">
                  <c:v>1091.5999999999999</c:v>
                </c:pt>
                <c:pt idx="413">
                  <c:v>1081.24</c:v>
                </c:pt>
                <c:pt idx="414">
                  <c:v>1088.1400000000001</c:v>
                </c:pt>
                <c:pt idx="415">
                  <c:v>1092.8499999999999</c:v>
                </c:pt>
                <c:pt idx="416">
                  <c:v>1084.19</c:v>
                </c:pt>
                <c:pt idx="417">
                  <c:v>1042.5899999999999</c:v>
                </c:pt>
                <c:pt idx="418">
                  <c:v>1027.1400000000001</c:v>
                </c:pt>
                <c:pt idx="419">
                  <c:v>957.28</c:v>
                </c:pt>
                <c:pt idx="420">
                  <c:v>994.26</c:v>
                </c:pt>
                <c:pt idx="421">
                  <c:v>990.48</c:v>
                </c:pt>
                <c:pt idx="422">
                  <c:v>982.26</c:v>
                </c:pt>
                <c:pt idx="423">
                  <c:v>973.89</c:v>
                </c:pt>
                <c:pt idx="424">
                  <c:v>1023.46</c:v>
                </c:pt>
                <c:pt idx="425">
                  <c:v>1006.2</c:v>
                </c:pt>
                <c:pt idx="426">
                  <c:v>980.19</c:v>
                </c:pt>
                <c:pt idx="427">
                  <c:v>1009.06</c:v>
                </c:pt>
                <c:pt idx="428">
                  <c:v>1029.72</c:v>
                </c:pt>
                <c:pt idx="429">
                  <c:v>1037.68</c:v>
                </c:pt>
                <c:pt idx="430">
                  <c:v>1045.48</c:v>
                </c:pt>
                <c:pt idx="431">
                  <c:v>1018.87</c:v>
                </c:pt>
                <c:pt idx="432">
                  <c:v>1020.09</c:v>
                </c:pt>
                <c:pt idx="433">
                  <c:v>1023.89</c:v>
                </c:pt>
                <c:pt idx="434">
                  <c:v>1029.6300000000001</c:v>
                </c:pt>
                <c:pt idx="435">
                  <c:v>1066.0899999999999</c:v>
                </c:pt>
                <c:pt idx="436">
                  <c:v>1042.72</c:v>
                </c:pt>
                <c:pt idx="437">
                  <c:v>1044.75</c:v>
                </c:pt>
                <c:pt idx="438">
                  <c:v>1048.69</c:v>
                </c:pt>
                <c:pt idx="439">
                  <c:v>1049.02</c:v>
                </c:pt>
                <c:pt idx="440">
                  <c:v>1017.01</c:v>
                </c:pt>
                <c:pt idx="441">
                  <c:v>986.39</c:v>
                </c:pt>
                <c:pt idx="442">
                  <c:v>1002.6</c:v>
                </c:pt>
                <c:pt idx="443">
                  <c:v>988.56</c:v>
                </c:pt>
                <c:pt idx="444">
                  <c:v>984.59</c:v>
                </c:pt>
                <c:pt idx="445">
                  <c:v>970.68</c:v>
                </c:pt>
                <c:pt idx="446">
                  <c:v>959.44</c:v>
                </c:pt>
                <c:pt idx="447">
                  <c:v>984.39</c:v>
                </c:pt>
                <c:pt idx="448">
                  <c:v>997.71</c:v>
                </c:pt>
                <c:pt idx="449">
                  <c:v>994.8</c:v>
                </c:pt>
                <c:pt idx="450">
                  <c:v>1005.53</c:v>
                </c:pt>
                <c:pt idx="451">
                  <c:v>1047.49</c:v>
                </c:pt>
                <c:pt idx="452">
                  <c:v>1056.42</c:v>
                </c:pt>
                <c:pt idx="453">
                  <c:v>1062.3900000000001</c:v>
                </c:pt>
                <c:pt idx="454">
                  <c:v>1063.93</c:v>
                </c:pt>
                <c:pt idx="455">
                  <c:v>1069.92</c:v>
                </c:pt>
                <c:pt idx="456">
                  <c:v>1078.48</c:v>
                </c:pt>
                <c:pt idx="457">
                  <c:v>1070.67</c:v>
                </c:pt>
                <c:pt idx="458">
                  <c:v>1072.32</c:v>
                </c:pt>
                <c:pt idx="459">
                  <c:v>1065.3399999999999</c:v>
                </c:pt>
                <c:pt idx="460">
                  <c:v>1068.0899999999999</c:v>
                </c:pt>
                <c:pt idx="461">
                  <c:v>1085.93</c:v>
                </c:pt>
                <c:pt idx="462">
                  <c:v>1098.67</c:v>
                </c:pt>
                <c:pt idx="463">
                  <c:v>1111.5999999999999</c:v>
                </c:pt>
                <c:pt idx="464">
                  <c:v>1110.8399999999999</c:v>
                </c:pt>
                <c:pt idx="465">
                  <c:v>1118.67</c:v>
                </c:pt>
                <c:pt idx="466">
                  <c:v>1133.8499999999999</c:v>
                </c:pt>
                <c:pt idx="467">
                  <c:v>1141.01</c:v>
                </c:pt>
                <c:pt idx="468">
                  <c:v>1130.2</c:v>
                </c:pt>
                <c:pt idx="469">
                  <c:v>1128.26</c:v>
                </c:pt>
                <c:pt idx="470">
                  <c:v>1120.97</c:v>
                </c:pt>
                <c:pt idx="471">
                  <c:v>1117.69</c:v>
                </c:pt>
                <c:pt idx="472">
                  <c:v>1125.72</c:v>
                </c:pt>
                <c:pt idx="473">
                  <c:v>1135.8699999999999</c:v>
                </c:pt>
                <c:pt idx="474">
                  <c:v>1139.32</c:v>
                </c:pt>
                <c:pt idx="475">
                  <c:v>1144.48</c:v>
                </c:pt>
                <c:pt idx="476">
                  <c:v>1152.6099999999999</c:v>
                </c:pt>
                <c:pt idx="477">
                  <c:v>1163.55</c:v>
                </c:pt>
                <c:pt idx="478">
                  <c:v>1188.21</c:v>
                </c:pt>
                <c:pt idx="479">
                  <c:v>1182.99</c:v>
                </c:pt>
                <c:pt idx="480">
                  <c:v>1186.8699999999999</c:v>
                </c:pt>
                <c:pt idx="481">
                  <c:v>1192.33</c:v>
                </c:pt>
                <c:pt idx="482">
                  <c:v>1163.6300000000001</c:v>
                </c:pt>
                <c:pt idx="483">
                  <c:v>1175.28</c:v>
                </c:pt>
                <c:pt idx="484">
                  <c:v>1171.25</c:v>
                </c:pt>
                <c:pt idx="485">
                  <c:v>1150.1400000000001</c:v>
                </c:pt>
                <c:pt idx="486">
                  <c:v>1176.74</c:v>
                </c:pt>
                <c:pt idx="487">
                  <c:v>1187.7</c:v>
                </c:pt>
                <c:pt idx="488">
                  <c:v>1181.3800000000001</c:v>
                </c:pt>
                <c:pt idx="489">
                  <c:v>1183.49</c:v>
                </c:pt>
                <c:pt idx="490">
                  <c:v>1165.02</c:v>
                </c:pt>
                <c:pt idx="491">
                  <c:v>1166.46</c:v>
                </c:pt>
                <c:pt idx="492">
                  <c:v>1141.2</c:v>
                </c:pt>
                <c:pt idx="493">
                  <c:v>1162.83</c:v>
                </c:pt>
                <c:pt idx="494">
                  <c:v>1161.94</c:v>
                </c:pt>
                <c:pt idx="495">
                  <c:v>1179.98</c:v>
                </c:pt>
                <c:pt idx="496">
                  <c:v>1188.03</c:v>
                </c:pt>
                <c:pt idx="497">
                  <c:v>1202.8399999999999</c:v>
                </c:pt>
                <c:pt idx="498">
                  <c:v>1203.57</c:v>
                </c:pt>
                <c:pt idx="499">
                  <c:v>1228.54</c:v>
                </c:pt>
                <c:pt idx="500">
                  <c:v>1226.27</c:v>
                </c:pt>
                <c:pt idx="501">
                  <c:v>1225.49</c:v>
                </c:pt>
                <c:pt idx="502">
                  <c:v>1241.81</c:v>
                </c:pt>
                <c:pt idx="503">
                  <c:v>1231.93</c:v>
                </c:pt>
                <c:pt idx="504">
                  <c:v>1229.23</c:v>
                </c:pt>
                <c:pt idx="505">
                  <c:v>1228.0999999999999</c:v>
                </c:pt>
                <c:pt idx="506">
                  <c:v>1244.78</c:v>
                </c:pt>
                <c:pt idx="507">
                  <c:v>1272.3399999999999</c:v>
                </c:pt>
                <c:pt idx="508">
                  <c:v>1269.73</c:v>
                </c:pt>
                <c:pt idx="509">
                  <c:v>1275.0899999999999</c:v>
                </c:pt>
                <c:pt idx="510">
                  <c:v>1263.8800000000001</c:v>
                </c:pt>
                <c:pt idx="511">
                  <c:v>1239.51</c:v>
                </c:pt>
                <c:pt idx="512">
                  <c:v>1234.4000000000001</c:v>
                </c:pt>
                <c:pt idx="513">
                  <c:v>1212.19</c:v>
                </c:pt>
                <c:pt idx="514">
                  <c:v>1243.26</c:v>
                </c:pt>
                <c:pt idx="515">
                  <c:v>1252</c:v>
                </c:pt>
                <c:pt idx="516">
                  <c:v>1256.6199999999999</c:v>
                </c:pt>
                <c:pt idx="517">
                  <c:v>1235.1600000000001</c:v>
                </c:pt>
                <c:pt idx="518">
                  <c:v>1225.19</c:v>
                </c:pt>
                <c:pt idx="519">
                  <c:v>1233.98</c:v>
                </c:pt>
                <c:pt idx="520">
                  <c:v>1252.31</c:v>
                </c:pt>
                <c:pt idx="521">
                  <c:v>1243.17</c:v>
                </c:pt>
                <c:pt idx="522">
                  <c:v>1265.3699999999999</c:v>
                </c:pt>
                <c:pt idx="523">
                  <c:v>1279.6400000000001</c:v>
                </c:pt>
                <c:pt idx="524">
                  <c:v>1273</c:v>
                </c:pt>
                <c:pt idx="525">
                  <c:v>1261.99</c:v>
                </c:pt>
                <c:pt idx="526">
                  <c:v>1272.07</c:v>
                </c:pt>
                <c:pt idx="527">
                  <c:v>1248.49</c:v>
                </c:pt>
                <c:pt idx="528">
                  <c:v>1239.4000000000001</c:v>
                </c:pt>
                <c:pt idx="529">
                  <c:v>1243.77</c:v>
                </c:pt>
                <c:pt idx="530">
                  <c:v>1216.1400000000001</c:v>
                </c:pt>
                <c:pt idx="531">
                  <c:v>1223.55</c:v>
                </c:pt>
                <c:pt idx="532">
                  <c:v>1254.04</c:v>
                </c:pt>
                <c:pt idx="533">
                  <c:v>1230.1300000000001</c:v>
                </c:pt>
                <c:pt idx="534">
                  <c:v>1241.8699999999999</c:v>
                </c:pt>
                <c:pt idx="535">
                  <c:v>1224.03</c:v>
                </c:pt>
                <c:pt idx="536">
                  <c:v>1237.28</c:v>
                </c:pt>
                <c:pt idx="537">
                  <c:v>1239.22</c:v>
                </c:pt>
                <c:pt idx="538">
                  <c:v>1272.1400000000001</c:v>
                </c:pt>
                <c:pt idx="539">
                  <c:v>1271.18</c:v>
                </c:pt>
                <c:pt idx="540">
                  <c:v>1253.4100000000001</c:v>
                </c:pt>
                <c:pt idx="541">
                  <c:v>1245.02</c:v>
                </c:pt>
                <c:pt idx="542">
                  <c:v>1238.33</c:v>
                </c:pt>
                <c:pt idx="543">
                  <c:v>1236.1600000000001</c:v>
                </c:pt>
                <c:pt idx="544">
                  <c:v>1225.5</c:v>
                </c:pt>
                <c:pt idx="545">
                  <c:v>1227.7</c:v>
                </c:pt>
                <c:pt idx="546">
                  <c:v>1246.6400000000001</c:v>
                </c:pt>
                <c:pt idx="547">
                  <c:v>1275.47</c:v>
                </c:pt>
                <c:pt idx="548">
                  <c:v>1282.73</c:v>
                </c:pt>
                <c:pt idx="549">
                  <c:v>1279.8399999999999</c:v>
                </c:pt>
                <c:pt idx="550">
                  <c:v>1286.8399999999999</c:v>
                </c:pt>
                <c:pt idx="551">
                  <c:v>1297.68</c:v>
                </c:pt>
                <c:pt idx="552">
                  <c:v>1294.5899999999999</c:v>
                </c:pt>
                <c:pt idx="553">
                  <c:v>1307.26</c:v>
                </c:pt>
                <c:pt idx="554">
                  <c:v>1306.3800000000001</c:v>
                </c:pt>
                <c:pt idx="555">
                  <c:v>1297.82</c:v>
                </c:pt>
                <c:pt idx="556">
                  <c:v>1316.55</c:v>
                </c:pt>
                <c:pt idx="557">
                  <c:v>1299.29</c:v>
                </c:pt>
                <c:pt idx="558">
                  <c:v>1297.01</c:v>
                </c:pt>
                <c:pt idx="559">
                  <c:v>1262.1400000000001</c:v>
                </c:pt>
                <c:pt idx="560">
                  <c:v>1268.5899999999999</c:v>
                </c:pt>
                <c:pt idx="561">
                  <c:v>1289.99</c:v>
                </c:pt>
                <c:pt idx="562">
                  <c:v>1282.8</c:v>
                </c:pt>
                <c:pt idx="563">
                  <c:v>1310.17</c:v>
                </c:pt>
                <c:pt idx="564">
                  <c:v>1300.75</c:v>
                </c:pt>
                <c:pt idx="565">
                  <c:v>1286.3699999999999</c:v>
                </c:pt>
                <c:pt idx="566">
                  <c:v>1293.72</c:v>
                </c:pt>
                <c:pt idx="567">
                  <c:v>1321.12</c:v>
                </c:pt>
                <c:pt idx="568">
                  <c:v>1317.89</c:v>
                </c:pt>
                <c:pt idx="569">
                  <c:v>1326.89</c:v>
                </c:pt>
                <c:pt idx="570">
                  <c:v>1343.98</c:v>
                </c:pt>
                <c:pt idx="571">
                  <c:v>1348.35</c:v>
                </c:pt>
                <c:pt idx="572">
                  <c:v>1358.63</c:v>
                </c:pt>
                <c:pt idx="573">
                  <c:v>1349.82</c:v>
                </c:pt>
                <c:pt idx="574">
                  <c:v>1328.44</c:v>
                </c:pt>
                <c:pt idx="575">
                  <c:v>1322.85</c:v>
                </c:pt>
                <c:pt idx="576">
                  <c:v>1319</c:v>
                </c:pt>
                <c:pt idx="577">
                  <c:v>1289.48</c:v>
                </c:pt>
                <c:pt idx="578">
                  <c:v>1306.17</c:v>
                </c:pt>
                <c:pt idx="579">
                  <c:v>1336.12</c:v>
                </c:pt>
                <c:pt idx="580">
                  <c:v>1358.82</c:v>
                </c:pt>
                <c:pt idx="581">
                  <c:v>1356.85</c:v>
                </c:pt>
                <c:pt idx="582">
                  <c:v>1360.04</c:v>
                </c:pt>
                <c:pt idx="583">
                  <c:v>1362.8</c:v>
                </c:pt>
                <c:pt idx="584">
                  <c:v>1350.91</c:v>
                </c:pt>
                <c:pt idx="585">
                  <c:v>1342.83</c:v>
                </c:pt>
                <c:pt idx="586">
                  <c:v>1335.18</c:v>
                </c:pt>
                <c:pt idx="587">
                  <c:v>1354.63</c:v>
                </c:pt>
                <c:pt idx="588">
                  <c:v>1332</c:v>
                </c:pt>
                <c:pt idx="589">
                  <c:v>1347.31</c:v>
                </c:pt>
                <c:pt idx="590">
                  <c:v>1332.05</c:v>
                </c:pt>
                <c:pt idx="591">
                  <c:v>1345</c:v>
                </c:pt>
                <c:pt idx="592">
                  <c:v>1340.3</c:v>
                </c:pt>
                <c:pt idx="593">
                  <c:v>1355.61</c:v>
                </c:pt>
                <c:pt idx="594">
                  <c:v>1364</c:v>
                </c:pt>
                <c:pt idx="595">
                  <c:v>1367.56</c:v>
                </c:pt>
                <c:pt idx="596">
                  <c:v>1337.8</c:v>
                </c:pt>
                <c:pt idx="597">
                  <c:v>1339.49</c:v>
                </c:pt>
                <c:pt idx="598">
                  <c:v>1333.32</c:v>
                </c:pt>
                <c:pt idx="599">
                  <c:v>1344.23</c:v>
                </c:pt>
                <c:pt idx="600">
                  <c:v>1338.83</c:v>
                </c:pt>
                <c:pt idx="601">
                  <c:v>1330.29</c:v>
                </c:pt>
                <c:pt idx="602">
                  <c:v>1306.6500000000001</c:v>
                </c:pt>
                <c:pt idx="603">
                  <c:v>1284.4000000000001</c:v>
                </c:pt>
                <c:pt idx="604">
                  <c:v>1304.76</c:v>
                </c:pt>
                <c:pt idx="605">
                  <c:v>1281.4100000000001</c:v>
                </c:pt>
                <c:pt idx="606">
                  <c:v>1301.8399999999999</c:v>
                </c:pt>
                <c:pt idx="607">
                  <c:v>1294.26</c:v>
                </c:pt>
                <c:pt idx="608">
                  <c:v>1294.81</c:v>
                </c:pt>
                <c:pt idx="609">
                  <c:v>1299.54</c:v>
                </c:pt>
                <c:pt idx="610">
                  <c:v>1327.75</c:v>
                </c:pt>
                <c:pt idx="611">
                  <c:v>1334.52</c:v>
                </c:pt>
                <c:pt idx="612">
                  <c:v>1317.33</c:v>
                </c:pt>
                <c:pt idx="613">
                  <c:v>1318.64</c:v>
                </c:pt>
                <c:pt idx="614">
                  <c:v>1302.82</c:v>
                </c:pt>
                <c:pt idx="615">
                  <c:v>1293.6400000000001</c:v>
                </c:pt>
                <c:pt idx="616">
                  <c:v>1294</c:v>
                </c:pt>
                <c:pt idx="617">
                  <c:v>1301.1600000000001</c:v>
                </c:pt>
                <c:pt idx="618">
                  <c:v>1330.41</c:v>
                </c:pt>
                <c:pt idx="619">
                  <c:v>1339.9</c:v>
                </c:pt>
                <c:pt idx="620">
                  <c:v>1342.84</c:v>
                </c:pt>
                <c:pt idx="621">
                  <c:v>1349</c:v>
                </c:pt>
                <c:pt idx="622">
                  <c:v>1335.88</c:v>
                </c:pt>
                <c:pt idx="623">
                  <c:v>1333.06</c:v>
                </c:pt>
                <c:pt idx="624">
                  <c:v>1315.78</c:v>
                </c:pt>
                <c:pt idx="625">
                  <c:v>1315.31</c:v>
                </c:pt>
                <c:pt idx="626">
                  <c:v>1331.35</c:v>
                </c:pt>
                <c:pt idx="627">
                  <c:v>1351.45</c:v>
                </c:pt>
                <c:pt idx="628">
                  <c:v>1372.71</c:v>
                </c:pt>
                <c:pt idx="629">
                  <c:v>1380.96</c:v>
                </c:pt>
                <c:pt idx="630">
                  <c:v>1391.22</c:v>
                </c:pt>
                <c:pt idx="631">
                  <c:v>1388.12</c:v>
                </c:pt>
                <c:pt idx="632">
                  <c:v>1395.86</c:v>
                </c:pt>
                <c:pt idx="633">
                  <c:v>1394.42</c:v>
                </c:pt>
                <c:pt idx="634">
                  <c:v>1403.28</c:v>
                </c:pt>
                <c:pt idx="635">
                  <c:v>1399.1</c:v>
                </c:pt>
                <c:pt idx="636">
                  <c:v>1393.56</c:v>
                </c:pt>
                <c:pt idx="637">
                  <c:v>1398.17</c:v>
                </c:pt>
                <c:pt idx="638">
                  <c:v>1409.62</c:v>
                </c:pt>
                <c:pt idx="639">
                  <c:v>1418.78</c:v>
                </c:pt>
                <c:pt idx="640">
                  <c:v>1407.65</c:v>
                </c:pt>
                <c:pt idx="641">
                  <c:v>1377.1</c:v>
                </c:pt>
                <c:pt idx="642">
                  <c:v>1379.29</c:v>
                </c:pt>
                <c:pt idx="643">
                  <c:v>1360.97</c:v>
                </c:pt>
                <c:pt idx="644">
                  <c:v>1356.94</c:v>
                </c:pt>
                <c:pt idx="645">
                  <c:v>1347.76</c:v>
                </c:pt>
                <c:pt idx="646">
                  <c:v>1362.84</c:v>
                </c:pt>
                <c:pt idx="647">
                  <c:v>1365.4</c:v>
                </c:pt>
                <c:pt idx="648">
                  <c:v>1341.03</c:v>
                </c:pt>
                <c:pt idx="649">
                  <c:v>1328.72</c:v>
                </c:pt>
                <c:pt idx="650">
                  <c:v>1328.05</c:v>
                </c:pt>
                <c:pt idx="651">
                  <c:v>1322.18</c:v>
                </c:pt>
                <c:pt idx="652">
                  <c:v>1305.33</c:v>
                </c:pt>
                <c:pt idx="653">
                  <c:v>1313.71</c:v>
                </c:pt>
                <c:pt idx="654">
                  <c:v>1300.29</c:v>
                </c:pt>
                <c:pt idx="655">
                  <c:v>1297.8</c:v>
                </c:pt>
                <c:pt idx="656">
                  <c:v>1281.43</c:v>
                </c:pt>
                <c:pt idx="657">
                  <c:v>1301.93</c:v>
                </c:pt>
                <c:pt idx="658">
                  <c:v>1298.1600000000001</c:v>
                </c:pt>
                <c:pt idx="659">
                  <c:v>1327.68</c:v>
                </c:pt>
                <c:pt idx="660">
                  <c:v>1330.77</c:v>
                </c:pt>
                <c:pt idx="661">
                  <c:v>1344.16</c:v>
                </c:pt>
                <c:pt idx="662">
                  <c:v>1332.84</c:v>
                </c:pt>
                <c:pt idx="663">
                  <c:v>1323.59</c:v>
                </c:pt>
                <c:pt idx="664">
                  <c:v>1336.61</c:v>
                </c:pt>
                <c:pt idx="665">
                  <c:v>1360.22</c:v>
                </c:pt>
                <c:pt idx="666">
                  <c:v>1363.5</c:v>
                </c:pt>
                <c:pt idx="667">
                  <c:v>1381.79</c:v>
                </c:pt>
                <c:pt idx="668">
                  <c:v>1362.01</c:v>
                </c:pt>
                <c:pt idx="669">
                  <c:v>1348.27</c:v>
                </c:pt>
                <c:pt idx="670">
                  <c:v>1324.02</c:v>
                </c:pt>
                <c:pt idx="671">
                  <c:v>1320.41</c:v>
                </c:pt>
                <c:pt idx="672">
                  <c:v>1331.07</c:v>
                </c:pt>
                <c:pt idx="673">
                  <c:v>1319.11</c:v>
                </c:pt>
                <c:pt idx="674">
                  <c:v>1357.24</c:v>
                </c:pt>
                <c:pt idx="675">
                  <c:v>1350.45</c:v>
                </c:pt>
                <c:pt idx="676">
                  <c:v>1344.15</c:v>
                </c:pt>
                <c:pt idx="677">
                  <c:v>1347.66</c:v>
                </c:pt>
                <c:pt idx="678">
                  <c:v>1351.66</c:v>
                </c:pt>
                <c:pt idx="679">
                  <c:v>1344.13</c:v>
                </c:pt>
                <c:pt idx="680">
                  <c:v>1336.29</c:v>
                </c:pt>
                <c:pt idx="681">
                  <c:v>1317.97</c:v>
                </c:pt>
                <c:pt idx="682">
                  <c:v>1318.48</c:v>
                </c:pt>
                <c:pt idx="683">
                  <c:v>1335.42</c:v>
                </c:pt>
                <c:pt idx="684">
                  <c:v>1335.53</c:v>
                </c:pt>
                <c:pt idx="685">
                  <c:v>1307.58</c:v>
                </c:pt>
                <c:pt idx="686">
                  <c:v>1310.51</c:v>
                </c:pt>
                <c:pt idx="687">
                  <c:v>1280.4100000000001</c:v>
                </c:pt>
                <c:pt idx="688">
                  <c:v>1277.3599999999999</c:v>
                </c:pt>
                <c:pt idx="689">
                  <c:v>1283.31</c:v>
                </c:pt>
                <c:pt idx="690">
                  <c:v>1282.2</c:v>
                </c:pt>
                <c:pt idx="691">
                  <c:v>1268.3699999999999</c:v>
                </c:pt>
                <c:pt idx="692">
                  <c:v>1282.71</c:v>
                </c:pt>
                <c:pt idx="693">
                  <c:v>1282.81</c:v>
                </c:pt>
                <c:pt idx="694">
                  <c:v>1304.5999999999999</c:v>
                </c:pt>
                <c:pt idx="695">
                  <c:v>1301.3499999999999</c:v>
                </c:pt>
                <c:pt idx="696">
                  <c:v>1325.4</c:v>
                </c:pt>
                <c:pt idx="697">
                  <c:v>1317.64</c:v>
                </c:pt>
                <c:pt idx="698">
                  <c:v>1336.02</c:v>
                </c:pt>
                <c:pt idx="699">
                  <c:v>1335.21</c:v>
                </c:pt>
                <c:pt idx="700">
                  <c:v>1313.04</c:v>
                </c:pt>
                <c:pt idx="701">
                  <c:v>1285.55</c:v>
                </c:pt>
                <c:pt idx="702">
                  <c:v>1283.42</c:v>
                </c:pt>
                <c:pt idx="703">
                  <c:v>1247.4100000000001</c:v>
                </c:pt>
                <c:pt idx="704">
                  <c:v>1254.1300000000001</c:v>
                </c:pt>
                <c:pt idx="705">
                  <c:v>1261.32</c:v>
                </c:pt>
                <c:pt idx="706">
                  <c:v>1289.43</c:v>
                </c:pt>
                <c:pt idx="707">
                  <c:v>1283.6099999999999</c:v>
                </c:pt>
                <c:pt idx="708">
                  <c:v>1301.6500000000001</c:v>
                </c:pt>
                <c:pt idx="709">
                  <c:v>1293.6300000000001</c:v>
                </c:pt>
                <c:pt idx="710">
                  <c:v>1281.9100000000001</c:v>
                </c:pt>
                <c:pt idx="711">
                  <c:v>1296.71</c:v>
                </c:pt>
                <c:pt idx="712">
                  <c:v>1342.44</c:v>
                </c:pt>
                <c:pt idx="713">
                  <c:v>1362.93</c:v>
                </c:pt>
                <c:pt idx="714">
                  <c:v>1354.12</c:v>
                </c:pt>
                <c:pt idx="715">
                  <c:v>1347.74</c:v>
                </c:pt>
                <c:pt idx="716">
                  <c:v>1354.93</c:v>
                </c:pt>
                <c:pt idx="717">
                  <c:v>1362.64</c:v>
                </c:pt>
                <c:pt idx="718">
                  <c:v>1370.23</c:v>
                </c:pt>
                <c:pt idx="719">
                  <c:v>1377.01</c:v>
                </c:pt>
                <c:pt idx="720">
                  <c:v>1365.28</c:v>
                </c:pt>
                <c:pt idx="721">
                  <c:v>1373.46</c:v>
                </c:pt>
                <c:pt idx="722">
                  <c:v>1381.46</c:v>
                </c:pt>
                <c:pt idx="723">
                  <c:v>1396.06</c:v>
                </c:pt>
                <c:pt idx="724">
                  <c:v>1394.39</c:v>
                </c:pt>
                <c:pt idx="725">
                  <c:v>1420.07</c:v>
                </c:pt>
                <c:pt idx="726">
                  <c:v>1410.71</c:v>
                </c:pt>
                <c:pt idx="727">
                  <c:v>1424.94</c:v>
                </c:pt>
                <c:pt idx="728">
                  <c:v>1422</c:v>
                </c:pt>
                <c:pt idx="729">
                  <c:v>1420.94</c:v>
                </c:pt>
                <c:pt idx="730">
                  <c:v>1404.64</c:v>
                </c:pt>
                <c:pt idx="731">
                  <c:v>1417.08</c:v>
                </c:pt>
                <c:pt idx="732">
                  <c:v>1416.62</c:v>
                </c:pt>
                <c:pt idx="733">
                  <c:v>1407.83</c:v>
                </c:pt>
                <c:pt idx="734">
                  <c:v>1389.07</c:v>
                </c:pt>
                <c:pt idx="735">
                  <c:v>1397.72</c:v>
                </c:pt>
                <c:pt idx="736">
                  <c:v>1409.04</c:v>
                </c:pt>
                <c:pt idx="737">
                  <c:v>1433.3</c:v>
                </c:pt>
                <c:pt idx="738">
                  <c:v>1423.33</c:v>
                </c:pt>
                <c:pt idx="739">
                  <c:v>1409.17</c:v>
                </c:pt>
                <c:pt idx="740">
                  <c:v>1403.88</c:v>
                </c:pt>
                <c:pt idx="741">
                  <c:v>1408.11</c:v>
                </c:pt>
                <c:pt idx="742">
                  <c:v>1417.04</c:v>
                </c:pt>
                <c:pt idx="743">
                  <c:v>1415.22</c:v>
                </c:pt>
                <c:pt idx="744">
                  <c:v>1403.17</c:v>
                </c:pt>
                <c:pt idx="745">
                  <c:v>1413.33</c:v>
                </c:pt>
                <c:pt idx="746">
                  <c:v>1418.78</c:v>
                </c:pt>
                <c:pt idx="747">
                  <c:v>1421.03</c:v>
                </c:pt>
                <c:pt idx="748">
                  <c:v>1418.09</c:v>
                </c:pt>
                <c:pt idx="749">
                  <c:v>1433.43</c:v>
                </c:pt>
                <c:pt idx="750">
                  <c:v>1435.99</c:v>
                </c:pt>
                <c:pt idx="751">
                  <c:v>1458.34</c:v>
                </c:pt>
                <c:pt idx="752">
                  <c:v>1457.1</c:v>
                </c:pt>
                <c:pt idx="753">
                  <c:v>1457.66</c:v>
                </c:pt>
                <c:pt idx="754">
                  <c:v>1463.46</c:v>
                </c:pt>
                <c:pt idx="755">
                  <c:v>1464.47</c:v>
                </c:pt>
                <c:pt idx="756">
                  <c:v>1469.25</c:v>
                </c:pt>
                <c:pt idx="757">
                  <c:v>1455.22</c:v>
                </c:pt>
                <c:pt idx="758">
                  <c:v>1399.42</c:v>
                </c:pt>
                <c:pt idx="759">
                  <c:v>1402.11</c:v>
                </c:pt>
                <c:pt idx="760">
                  <c:v>1403.45</c:v>
                </c:pt>
                <c:pt idx="761">
                  <c:v>1441.47</c:v>
                </c:pt>
                <c:pt idx="762">
                  <c:v>1457.6</c:v>
                </c:pt>
                <c:pt idx="763">
                  <c:v>1438.56</c:v>
                </c:pt>
                <c:pt idx="764">
                  <c:v>1432.25</c:v>
                </c:pt>
                <c:pt idx="765">
                  <c:v>1449.68</c:v>
                </c:pt>
                <c:pt idx="766">
                  <c:v>1465.15</c:v>
                </c:pt>
                <c:pt idx="767">
                  <c:v>1455.14</c:v>
                </c:pt>
                <c:pt idx="768">
                  <c:v>1455.9</c:v>
                </c:pt>
                <c:pt idx="769">
                  <c:v>1445.57</c:v>
                </c:pt>
                <c:pt idx="770">
                  <c:v>1441.36</c:v>
                </c:pt>
                <c:pt idx="771">
                  <c:v>1401.53</c:v>
                </c:pt>
                <c:pt idx="772">
                  <c:v>1410.03</c:v>
                </c:pt>
                <c:pt idx="773">
                  <c:v>1404.09</c:v>
                </c:pt>
                <c:pt idx="774">
                  <c:v>1398.56</c:v>
                </c:pt>
                <c:pt idx="775">
                  <c:v>1360.16</c:v>
                </c:pt>
                <c:pt idx="776">
                  <c:v>1394.46</c:v>
                </c:pt>
                <c:pt idx="777">
                  <c:v>1409.28</c:v>
                </c:pt>
                <c:pt idx="778">
                  <c:v>1409.12</c:v>
                </c:pt>
                <c:pt idx="779">
                  <c:v>1424.97</c:v>
                </c:pt>
                <c:pt idx="780">
                  <c:v>1424.37</c:v>
                </c:pt>
                <c:pt idx="781">
                  <c:v>1424.24</c:v>
                </c:pt>
                <c:pt idx="782">
                  <c:v>1441.72</c:v>
                </c:pt>
                <c:pt idx="783">
                  <c:v>1411.71</c:v>
                </c:pt>
                <c:pt idx="784">
                  <c:v>1416.83</c:v>
                </c:pt>
                <c:pt idx="785">
                  <c:v>1387.12</c:v>
                </c:pt>
                <c:pt idx="786">
                  <c:v>1389.94</c:v>
                </c:pt>
                <c:pt idx="787">
                  <c:v>1402.05</c:v>
                </c:pt>
                <c:pt idx="788">
                  <c:v>1387.67</c:v>
                </c:pt>
                <c:pt idx="789">
                  <c:v>1388.26</c:v>
                </c:pt>
                <c:pt idx="790">
                  <c:v>1346.09</c:v>
                </c:pt>
                <c:pt idx="791">
                  <c:v>1352.17</c:v>
                </c:pt>
                <c:pt idx="792">
                  <c:v>1360.69</c:v>
                </c:pt>
                <c:pt idx="793">
                  <c:v>1353.43</c:v>
                </c:pt>
                <c:pt idx="794">
                  <c:v>1333.36</c:v>
                </c:pt>
                <c:pt idx="795">
                  <c:v>1348.05</c:v>
                </c:pt>
                <c:pt idx="796">
                  <c:v>1366.42</c:v>
                </c:pt>
                <c:pt idx="797">
                  <c:v>1379.19</c:v>
                </c:pt>
                <c:pt idx="798">
                  <c:v>1381.76</c:v>
                </c:pt>
                <c:pt idx="799">
                  <c:v>1409.17</c:v>
                </c:pt>
                <c:pt idx="800">
                  <c:v>1391.28</c:v>
                </c:pt>
                <c:pt idx="801">
                  <c:v>1355.62</c:v>
                </c:pt>
                <c:pt idx="802">
                  <c:v>1366.7</c:v>
                </c:pt>
                <c:pt idx="803">
                  <c:v>1401.69</c:v>
                </c:pt>
                <c:pt idx="804">
                  <c:v>1395.07</c:v>
                </c:pt>
                <c:pt idx="805">
                  <c:v>1383.62</c:v>
                </c:pt>
                <c:pt idx="806">
                  <c:v>1359.15</c:v>
                </c:pt>
                <c:pt idx="807">
                  <c:v>1392.14</c:v>
                </c:pt>
                <c:pt idx="808">
                  <c:v>1458.47</c:v>
                </c:pt>
                <c:pt idx="809">
                  <c:v>1464.47</c:v>
                </c:pt>
                <c:pt idx="810">
                  <c:v>1456.63</c:v>
                </c:pt>
                <c:pt idx="811">
                  <c:v>1493.87</c:v>
                </c:pt>
                <c:pt idx="812">
                  <c:v>1500.64</c:v>
                </c:pt>
                <c:pt idx="813">
                  <c:v>1527.35</c:v>
                </c:pt>
                <c:pt idx="814">
                  <c:v>1527.46</c:v>
                </c:pt>
                <c:pt idx="815">
                  <c:v>1523.86</c:v>
                </c:pt>
                <c:pt idx="816">
                  <c:v>1507.73</c:v>
                </c:pt>
                <c:pt idx="817">
                  <c:v>1508.52</c:v>
                </c:pt>
                <c:pt idx="818">
                  <c:v>1487.92</c:v>
                </c:pt>
                <c:pt idx="819">
                  <c:v>1498.58</c:v>
                </c:pt>
                <c:pt idx="820">
                  <c:v>1505.97</c:v>
                </c:pt>
                <c:pt idx="821">
                  <c:v>1494.73</c:v>
                </c:pt>
                <c:pt idx="822">
                  <c:v>1487.37</c:v>
                </c:pt>
                <c:pt idx="823">
                  <c:v>1501.34</c:v>
                </c:pt>
                <c:pt idx="824">
                  <c:v>1516.35</c:v>
                </c:pt>
                <c:pt idx="825">
                  <c:v>1504.46</c:v>
                </c:pt>
                <c:pt idx="826">
                  <c:v>1500.59</c:v>
                </c:pt>
                <c:pt idx="827">
                  <c:v>1467.17</c:v>
                </c:pt>
                <c:pt idx="828">
                  <c:v>1440.51</c:v>
                </c:pt>
                <c:pt idx="829">
                  <c:v>1356.56</c:v>
                </c:pt>
                <c:pt idx="830">
                  <c:v>1401.44</c:v>
                </c:pt>
                <c:pt idx="831">
                  <c:v>1441.61</c:v>
                </c:pt>
                <c:pt idx="832">
                  <c:v>1427.47</c:v>
                </c:pt>
                <c:pt idx="833">
                  <c:v>1434.54</c:v>
                </c:pt>
                <c:pt idx="834">
                  <c:v>1429.86</c:v>
                </c:pt>
                <c:pt idx="835">
                  <c:v>1477.44</c:v>
                </c:pt>
                <c:pt idx="836">
                  <c:v>1460.99</c:v>
                </c:pt>
                <c:pt idx="837">
                  <c:v>1464.92</c:v>
                </c:pt>
                <c:pt idx="838">
                  <c:v>1452.43</c:v>
                </c:pt>
                <c:pt idx="839">
                  <c:v>1468.25</c:v>
                </c:pt>
                <c:pt idx="840">
                  <c:v>1446.29</c:v>
                </c:pt>
                <c:pt idx="841">
                  <c:v>1415.1</c:v>
                </c:pt>
                <c:pt idx="842">
                  <c:v>1409.57</c:v>
                </c:pt>
                <c:pt idx="843">
                  <c:v>1432.63</c:v>
                </c:pt>
                <c:pt idx="844">
                  <c:v>1424.17</c:v>
                </c:pt>
                <c:pt idx="845">
                  <c:v>1412.14</c:v>
                </c:pt>
                <c:pt idx="846">
                  <c:v>1383.05</c:v>
                </c:pt>
                <c:pt idx="847">
                  <c:v>1407.81</c:v>
                </c:pt>
                <c:pt idx="848">
                  <c:v>1420.96</c:v>
                </c:pt>
                <c:pt idx="849">
                  <c:v>1452.36</c:v>
                </c:pt>
                <c:pt idx="850">
                  <c:v>1466.04</c:v>
                </c:pt>
                <c:pt idx="851">
                  <c:v>1447.8</c:v>
                </c:pt>
                <c:pt idx="852">
                  <c:v>1437.21</c:v>
                </c:pt>
                <c:pt idx="853">
                  <c:v>1406.95</c:v>
                </c:pt>
                <c:pt idx="854">
                  <c:v>1400.72</c:v>
                </c:pt>
                <c:pt idx="855">
                  <c:v>1373.86</c:v>
                </c:pt>
                <c:pt idx="856">
                  <c:v>1399.05</c:v>
                </c:pt>
                <c:pt idx="857">
                  <c:v>1381.52</c:v>
                </c:pt>
                <c:pt idx="858">
                  <c:v>1378.02</c:v>
                </c:pt>
                <c:pt idx="859">
                  <c:v>1422.45</c:v>
                </c:pt>
                <c:pt idx="860">
                  <c:v>1420.6</c:v>
                </c:pt>
                <c:pt idx="861">
                  <c:v>1448.81</c:v>
                </c:pt>
                <c:pt idx="862">
                  <c:v>1477.26</c:v>
                </c:pt>
                <c:pt idx="863">
                  <c:v>1467.63</c:v>
                </c:pt>
                <c:pt idx="864">
                  <c:v>1457.84</c:v>
                </c:pt>
                <c:pt idx="865">
                  <c:v>1471.36</c:v>
                </c:pt>
                <c:pt idx="866">
                  <c:v>1461.67</c:v>
                </c:pt>
                <c:pt idx="867">
                  <c:v>1456.95</c:v>
                </c:pt>
                <c:pt idx="868">
                  <c:v>1446</c:v>
                </c:pt>
                <c:pt idx="869">
                  <c:v>1469.44</c:v>
                </c:pt>
                <c:pt idx="870">
                  <c:v>1470.54</c:v>
                </c:pt>
                <c:pt idx="871">
                  <c:v>1478.73</c:v>
                </c:pt>
                <c:pt idx="872">
                  <c:v>1464.46</c:v>
                </c:pt>
                <c:pt idx="873">
                  <c:v>1486</c:v>
                </c:pt>
                <c:pt idx="874">
                  <c:v>1475.95</c:v>
                </c:pt>
                <c:pt idx="875">
                  <c:v>1479.13</c:v>
                </c:pt>
                <c:pt idx="876">
                  <c:v>1452.18</c:v>
                </c:pt>
                <c:pt idx="877">
                  <c:v>1441.48</c:v>
                </c:pt>
                <c:pt idx="878">
                  <c:v>1455.31</c:v>
                </c:pt>
                <c:pt idx="879">
                  <c:v>1450.55</c:v>
                </c:pt>
                <c:pt idx="880">
                  <c:v>1454.82</c:v>
                </c:pt>
                <c:pt idx="881">
                  <c:v>1442.39</c:v>
                </c:pt>
                <c:pt idx="882">
                  <c:v>1454.6</c:v>
                </c:pt>
                <c:pt idx="883">
                  <c:v>1469.54</c:v>
                </c:pt>
                <c:pt idx="884">
                  <c:v>1446.23</c:v>
                </c:pt>
                <c:pt idx="885">
                  <c:v>1456.67</c:v>
                </c:pt>
                <c:pt idx="886">
                  <c:v>1478.9</c:v>
                </c:pt>
                <c:pt idx="887">
                  <c:v>1475.62</c:v>
                </c:pt>
                <c:pt idx="888">
                  <c:v>1480.88</c:v>
                </c:pt>
                <c:pt idx="889">
                  <c:v>1492.92</c:v>
                </c:pt>
                <c:pt idx="890">
                  <c:v>1495.84</c:v>
                </c:pt>
                <c:pt idx="891">
                  <c:v>1509.98</c:v>
                </c:pt>
                <c:pt idx="892">
                  <c:v>1510.49</c:v>
                </c:pt>
                <c:pt idx="893">
                  <c:v>1493.74</c:v>
                </c:pt>
                <c:pt idx="894">
                  <c:v>1481.96</c:v>
                </c:pt>
                <c:pt idx="895">
                  <c:v>1495.57</c:v>
                </c:pt>
                <c:pt idx="896">
                  <c:v>1480.19</c:v>
                </c:pt>
                <c:pt idx="897">
                  <c:v>1464.29</c:v>
                </c:pt>
                <c:pt idx="898">
                  <c:v>1474.47</c:v>
                </c:pt>
                <c:pt idx="899">
                  <c:v>1452.42</c:v>
                </c:pt>
                <c:pt idx="900">
                  <c:v>1449.62</c:v>
                </c:pt>
                <c:pt idx="901">
                  <c:v>1419.89</c:v>
                </c:pt>
                <c:pt idx="902">
                  <c:v>1430.83</c:v>
                </c:pt>
                <c:pt idx="903">
                  <c:v>1438.1</c:v>
                </c:pt>
                <c:pt idx="904">
                  <c:v>1438.7</c:v>
                </c:pt>
                <c:pt idx="905">
                  <c:v>1452.56</c:v>
                </c:pt>
                <c:pt idx="906">
                  <c:v>1462.93</c:v>
                </c:pt>
                <c:pt idx="907">
                  <c:v>1479.32</c:v>
                </c:pt>
                <c:pt idx="908">
                  <c:v>1482.8</c:v>
                </c:pt>
                <c:pt idx="909">
                  <c:v>1472.87</c:v>
                </c:pt>
                <c:pt idx="910">
                  <c:v>1460.25</c:v>
                </c:pt>
                <c:pt idx="911">
                  <c:v>1471.84</c:v>
                </c:pt>
                <c:pt idx="912">
                  <c:v>1491.56</c:v>
                </c:pt>
                <c:pt idx="913">
                  <c:v>1484.43</c:v>
                </c:pt>
                <c:pt idx="914">
                  <c:v>1479.85</c:v>
                </c:pt>
                <c:pt idx="915">
                  <c:v>1496.07</c:v>
                </c:pt>
                <c:pt idx="916">
                  <c:v>1491.72</c:v>
                </c:pt>
                <c:pt idx="917">
                  <c:v>1499.48</c:v>
                </c:pt>
                <c:pt idx="918">
                  <c:v>1498.13</c:v>
                </c:pt>
                <c:pt idx="919">
                  <c:v>1505.97</c:v>
                </c:pt>
                <c:pt idx="920">
                  <c:v>1508.31</c:v>
                </c:pt>
                <c:pt idx="921">
                  <c:v>1506.45</c:v>
                </c:pt>
                <c:pt idx="922">
                  <c:v>1514.09</c:v>
                </c:pt>
                <c:pt idx="923">
                  <c:v>1509.84</c:v>
                </c:pt>
                <c:pt idx="924">
                  <c:v>1502.59</c:v>
                </c:pt>
                <c:pt idx="925">
                  <c:v>1517.68</c:v>
                </c:pt>
                <c:pt idx="926">
                  <c:v>1520.77</c:v>
                </c:pt>
                <c:pt idx="927">
                  <c:v>1507.08</c:v>
                </c:pt>
                <c:pt idx="928">
                  <c:v>1492.25</c:v>
                </c:pt>
                <c:pt idx="929">
                  <c:v>1502.51</c:v>
                </c:pt>
                <c:pt idx="930">
                  <c:v>1494.5</c:v>
                </c:pt>
                <c:pt idx="931">
                  <c:v>1489.26</c:v>
                </c:pt>
                <c:pt idx="932">
                  <c:v>1481.99</c:v>
                </c:pt>
                <c:pt idx="933">
                  <c:v>1484.91</c:v>
                </c:pt>
                <c:pt idx="934">
                  <c:v>1480.87</c:v>
                </c:pt>
                <c:pt idx="935">
                  <c:v>1465.81</c:v>
                </c:pt>
                <c:pt idx="936">
                  <c:v>1444.51</c:v>
                </c:pt>
                <c:pt idx="937">
                  <c:v>1459.9</c:v>
                </c:pt>
                <c:pt idx="938">
                  <c:v>1451.34</c:v>
                </c:pt>
                <c:pt idx="939">
                  <c:v>1449.05</c:v>
                </c:pt>
                <c:pt idx="940">
                  <c:v>1448.72</c:v>
                </c:pt>
                <c:pt idx="941">
                  <c:v>1439.03</c:v>
                </c:pt>
                <c:pt idx="942">
                  <c:v>1427.21</c:v>
                </c:pt>
                <c:pt idx="943">
                  <c:v>1426.57</c:v>
                </c:pt>
                <c:pt idx="944">
                  <c:v>1458.29</c:v>
                </c:pt>
                <c:pt idx="945">
                  <c:v>1436.51</c:v>
                </c:pt>
                <c:pt idx="946">
                  <c:v>1436.23</c:v>
                </c:pt>
                <c:pt idx="947">
                  <c:v>1426.46</c:v>
                </c:pt>
                <c:pt idx="948">
                  <c:v>1434.32</c:v>
                </c:pt>
                <c:pt idx="949">
                  <c:v>1436.28</c:v>
                </c:pt>
                <c:pt idx="950">
                  <c:v>1408.99</c:v>
                </c:pt>
                <c:pt idx="951">
                  <c:v>1402.03</c:v>
                </c:pt>
                <c:pt idx="952">
                  <c:v>1387.02</c:v>
                </c:pt>
                <c:pt idx="953">
                  <c:v>1364.59</c:v>
                </c:pt>
                <c:pt idx="954">
                  <c:v>1329.78</c:v>
                </c:pt>
                <c:pt idx="955">
                  <c:v>1374.17</c:v>
                </c:pt>
                <c:pt idx="956">
                  <c:v>1374.62</c:v>
                </c:pt>
                <c:pt idx="957">
                  <c:v>1349.97</c:v>
                </c:pt>
                <c:pt idx="958">
                  <c:v>1342.13</c:v>
                </c:pt>
                <c:pt idx="959">
                  <c:v>1388.76</c:v>
                </c:pt>
                <c:pt idx="960">
                  <c:v>1396.93</c:v>
                </c:pt>
                <c:pt idx="961">
                  <c:v>1395.78</c:v>
                </c:pt>
                <c:pt idx="962">
                  <c:v>1398.13</c:v>
                </c:pt>
                <c:pt idx="963">
                  <c:v>1364.9</c:v>
                </c:pt>
                <c:pt idx="964">
                  <c:v>1364.44</c:v>
                </c:pt>
                <c:pt idx="965">
                  <c:v>1379.58</c:v>
                </c:pt>
                <c:pt idx="966">
                  <c:v>1398.66</c:v>
                </c:pt>
                <c:pt idx="967">
                  <c:v>1429.4</c:v>
                </c:pt>
                <c:pt idx="968">
                  <c:v>1421.22</c:v>
                </c:pt>
                <c:pt idx="969">
                  <c:v>1428.32</c:v>
                </c:pt>
                <c:pt idx="970">
                  <c:v>1426.69</c:v>
                </c:pt>
                <c:pt idx="971">
                  <c:v>1432.19</c:v>
                </c:pt>
                <c:pt idx="972">
                  <c:v>1431.87</c:v>
                </c:pt>
                <c:pt idx="973">
                  <c:v>1409.28</c:v>
                </c:pt>
                <c:pt idx="974">
                  <c:v>1400.14</c:v>
                </c:pt>
                <c:pt idx="975">
                  <c:v>1365.98</c:v>
                </c:pt>
                <c:pt idx="976">
                  <c:v>1351.26</c:v>
                </c:pt>
                <c:pt idx="977">
                  <c:v>1382.95</c:v>
                </c:pt>
                <c:pt idx="978">
                  <c:v>1389.81</c:v>
                </c:pt>
                <c:pt idx="979">
                  <c:v>1372.32</c:v>
                </c:pt>
                <c:pt idx="980">
                  <c:v>1367.72</c:v>
                </c:pt>
                <c:pt idx="981">
                  <c:v>1342.62</c:v>
                </c:pt>
                <c:pt idx="982">
                  <c:v>1347.35</c:v>
                </c:pt>
                <c:pt idx="983">
                  <c:v>1322.36</c:v>
                </c:pt>
                <c:pt idx="984">
                  <c:v>1341.77</c:v>
                </c:pt>
                <c:pt idx="985">
                  <c:v>1348.97</c:v>
                </c:pt>
                <c:pt idx="986">
                  <c:v>1336.09</c:v>
                </c:pt>
                <c:pt idx="987">
                  <c:v>1341.93</c:v>
                </c:pt>
                <c:pt idx="988">
                  <c:v>1314.95</c:v>
                </c:pt>
                <c:pt idx="989">
                  <c:v>1315.23</c:v>
                </c:pt>
                <c:pt idx="990">
                  <c:v>1324.97</c:v>
                </c:pt>
                <c:pt idx="991">
                  <c:v>1376.54</c:v>
                </c:pt>
                <c:pt idx="992">
                  <c:v>1351.46</c:v>
                </c:pt>
                <c:pt idx="993">
                  <c:v>1343.55</c:v>
                </c:pt>
                <c:pt idx="994">
                  <c:v>1369.89</c:v>
                </c:pt>
                <c:pt idx="995">
                  <c:v>1380.2</c:v>
                </c:pt>
                <c:pt idx="996">
                  <c:v>1371.18</c:v>
                </c:pt>
                <c:pt idx="997">
                  <c:v>1359.99</c:v>
                </c:pt>
                <c:pt idx="998">
                  <c:v>1340.93</c:v>
                </c:pt>
                <c:pt idx="999">
                  <c:v>1312.15</c:v>
                </c:pt>
                <c:pt idx="1000">
                  <c:v>1322.74</c:v>
                </c:pt>
                <c:pt idx="1001">
                  <c:v>1305.5999999999999</c:v>
                </c:pt>
                <c:pt idx="1002">
                  <c:v>1264.74</c:v>
                </c:pt>
                <c:pt idx="1003">
                  <c:v>1274.8599999999999</c:v>
                </c:pt>
                <c:pt idx="1004">
                  <c:v>1305.95</c:v>
                </c:pt>
                <c:pt idx="1005">
                  <c:v>1315.19</c:v>
                </c:pt>
                <c:pt idx="1006">
                  <c:v>1328.92</c:v>
                </c:pt>
                <c:pt idx="1007">
                  <c:v>1334.22</c:v>
                </c:pt>
                <c:pt idx="1008">
                  <c:v>1320.28</c:v>
                </c:pt>
                <c:pt idx="1009">
                  <c:v>1283.27</c:v>
                </c:pt>
                <c:pt idx="1010">
                  <c:v>1347.56</c:v>
                </c:pt>
                <c:pt idx="1011">
                  <c:v>1333.34</c:v>
                </c:pt>
                <c:pt idx="1012">
                  <c:v>1298.3499999999999</c:v>
                </c:pt>
                <c:pt idx="1013">
                  <c:v>1295.8599999999999</c:v>
                </c:pt>
                <c:pt idx="1014">
                  <c:v>1300.8</c:v>
                </c:pt>
                <c:pt idx="1015">
                  <c:v>1313.27</c:v>
                </c:pt>
                <c:pt idx="1016">
                  <c:v>1326.82</c:v>
                </c:pt>
                <c:pt idx="1017">
                  <c:v>1318.55</c:v>
                </c:pt>
                <c:pt idx="1018">
                  <c:v>1326.65</c:v>
                </c:pt>
                <c:pt idx="1019">
                  <c:v>1329.47</c:v>
                </c:pt>
                <c:pt idx="1020">
                  <c:v>1347.97</c:v>
                </c:pt>
                <c:pt idx="1021">
                  <c:v>1342.54</c:v>
                </c:pt>
                <c:pt idx="1022">
                  <c:v>1342.9</c:v>
                </c:pt>
                <c:pt idx="1023">
                  <c:v>1360.4</c:v>
                </c:pt>
                <c:pt idx="1024">
                  <c:v>1364.3</c:v>
                </c:pt>
                <c:pt idx="1025">
                  <c:v>1357.51</c:v>
                </c:pt>
                <c:pt idx="1026">
                  <c:v>1354.95</c:v>
                </c:pt>
                <c:pt idx="1027">
                  <c:v>1364.17</c:v>
                </c:pt>
                <c:pt idx="1028">
                  <c:v>1373.73</c:v>
                </c:pt>
                <c:pt idx="1029">
                  <c:v>1366.01</c:v>
                </c:pt>
                <c:pt idx="1030">
                  <c:v>1373.47</c:v>
                </c:pt>
                <c:pt idx="1031">
                  <c:v>1349.47</c:v>
                </c:pt>
                <c:pt idx="1032">
                  <c:v>1354.31</c:v>
                </c:pt>
                <c:pt idx="1033">
                  <c:v>1352.26</c:v>
                </c:pt>
                <c:pt idx="1034">
                  <c:v>1340.89</c:v>
                </c:pt>
                <c:pt idx="1035">
                  <c:v>1332.53</c:v>
                </c:pt>
                <c:pt idx="1036">
                  <c:v>1314.76</c:v>
                </c:pt>
                <c:pt idx="1037">
                  <c:v>1330.31</c:v>
                </c:pt>
                <c:pt idx="1038">
                  <c:v>1318.8</c:v>
                </c:pt>
                <c:pt idx="1039">
                  <c:v>1315.92</c:v>
                </c:pt>
                <c:pt idx="1040">
                  <c:v>1326.61</c:v>
                </c:pt>
                <c:pt idx="1041">
                  <c:v>1301.53</c:v>
                </c:pt>
                <c:pt idx="1042">
                  <c:v>1278.94</c:v>
                </c:pt>
                <c:pt idx="1043">
                  <c:v>1255.27</c:v>
                </c:pt>
                <c:pt idx="1044">
                  <c:v>1252.82</c:v>
                </c:pt>
                <c:pt idx="1045">
                  <c:v>1245.8599999999999</c:v>
                </c:pt>
                <c:pt idx="1046">
                  <c:v>1267.6500000000001</c:v>
                </c:pt>
                <c:pt idx="1047">
                  <c:v>1257.94</c:v>
                </c:pt>
                <c:pt idx="1048">
                  <c:v>1239.94</c:v>
                </c:pt>
                <c:pt idx="1049">
                  <c:v>1241.23</c:v>
                </c:pt>
                <c:pt idx="1050">
                  <c:v>1234.18</c:v>
                </c:pt>
                <c:pt idx="1051">
                  <c:v>1241.4100000000001</c:v>
                </c:pt>
                <c:pt idx="1052">
                  <c:v>1253.8</c:v>
                </c:pt>
                <c:pt idx="1053">
                  <c:v>1261.8900000000001</c:v>
                </c:pt>
                <c:pt idx="1054">
                  <c:v>1264.74</c:v>
                </c:pt>
                <c:pt idx="1055">
                  <c:v>1233.42</c:v>
                </c:pt>
                <c:pt idx="1056">
                  <c:v>1180.1600000000001</c:v>
                </c:pt>
                <c:pt idx="1057">
                  <c:v>1197.6600000000001</c:v>
                </c:pt>
                <c:pt idx="1058">
                  <c:v>1166.71</c:v>
                </c:pt>
                <c:pt idx="1059">
                  <c:v>1173.56</c:v>
                </c:pt>
                <c:pt idx="1060">
                  <c:v>1150.53</c:v>
                </c:pt>
                <c:pt idx="1061">
                  <c:v>1170.81</c:v>
                </c:pt>
                <c:pt idx="1062">
                  <c:v>1142.6199999999999</c:v>
                </c:pt>
                <c:pt idx="1063">
                  <c:v>1122.1400000000001</c:v>
                </c:pt>
                <c:pt idx="1064">
                  <c:v>1117.58</c:v>
                </c:pt>
                <c:pt idx="1065">
                  <c:v>1139.83</c:v>
                </c:pt>
                <c:pt idx="1066">
                  <c:v>1152.69</c:v>
                </c:pt>
                <c:pt idx="1067">
                  <c:v>1182.17</c:v>
                </c:pt>
                <c:pt idx="1068">
                  <c:v>1153.29</c:v>
                </c:pt>
                <c:pt idx="1069">
                  <c:v>1147.95</c:v>
                </c:pt>
                <c:pt idx="1070">
                  <c:v>1160.33</c:v>
                </c:pt>
                <c:pt idx="1071">
                  <c:v>1145.8699999999999</c:v>
                </c:pt>
                <c:pt idx="1072">
                  <c:v>1106.46</c:v>
                </c:pt>
                <c:pt idx="1073">
                  <c:v>1103.25</c:v>
                </c:pt>
                <c:pt idx="1074">
                  <c:v>1151.44</c:v>
                </c:pt>
                <c:pt idx="1075">
                  <c:v>1128.43</c:v>
                </c:pt>
                <c:pt idx="1076">
                  <c:v>1137.5899999999999</c:v>
                </c:pt>
                <c:pt idx="1077">
                  <c:v>1168.3800000000001</c:v>
                </c:pt>
                <c:pt idx="1078">
                  <c:v>1165.8900000000001</c:v>
                </c:pt>
                <c:pt idx="1079">
                  <c:v>1183.5</c:v>
                </c:pt>
                <c:pt idx="1080">
                  <c:v>1179.68</c:v>
                </c:pt>
                <c:pt idx="1081">
                  <c:v>1191.81</c:v>
                </c:pt>
                <c:pt idx="1082">
                  <c:v>1238.1600000000001</c:v>
                </c:pt>
                <c:pt idx="1083">
                  <c:v>1253.69</c:v>
                </c:pt>
                <c:pt idx="1084">
                  <c:v>1242.98</c:v>
                </c:pt>
                <c:pt idx="1085">
                  <c:v>1224.3599999999999</c:v>
                </c:pt>
                <c:pt idx="1086">
                  <c:v>1209.47</c:v>
                </c:pt>
                <c:pt idx="1087">
                  <c:v>1228.75</c:v>
                </c:pt>
                <c:pt idx="1088">
                  <c:v>1234.52</c:v>
                </c:pt>
                <c:pt idx="1089">
                  <c:v>1253.05</c:v>
                </c:pt>
                <c:pt idx="1090">
                  <c:v>1249.46</c:v>
                </c:pt>
                <c:pt idx="1091">
                  <c:v>1266.44</c:v>
                </c:pt>
                <c:pt idx="1092">
                  <c:v>1267.43</c:v>
                </c:pt>
                <c:pt idx="1093">
                  <c:v>1248.58</c:v>
                </c:pt>
                <c:pt idx="1094">
                  <c:v>1266.6099999999999</c:v>
                </c:pt>
                <c:pt idx="1095">
                  <c:v>1263.51</c:v>
                </c:pt>
                <c:pt idx="1096">
                  <c:v>1261.2</c:v>
                </c:pt>
                <c:pt idx="1097">
                  <c:v>1255.54</c:v>
                </c:pt>
                <c:pt idx="1098">
                  <c:v>1255.18</c:v>
                </c:pt>
                <c:pt idx="1099">
                  <c:v>1245.67</c:v>
                </c:pt>
                <c:pt idx="1100">
                  <c:v>1248.92</c:v>
                </c:pt>
                <c:pt idx="1101">
                  <c:v>1249.44</c:v>
                </c:pt>
                <c:pt idx="1102">
                  <c:v>1284.99</c:v>
                </c:pt>
                <c:pt idx="1103">
                  <c:v>1288.49</c:v>
                </c:pt>
                <c:pt idx="1104">
                  <c:v>1291.96</c:v>
                </c:pt>
                <c:pt idx="1105">
                  <c:v>1312.83</c:v>
                </c:pt>
                <c:pt idx="1106">
                  <c:v>1309.3800000000001</c:v>
                </c:pt>
                <c:pt idx="1107">
                  <c:v>1289.05</c:v>
                </c:pt>
                <c:pt idx="1108">
                  <c:v>1293.17</c:v>
                </c:pt>
                <c:pt idx="1109">
                  <c:v>1277.8900000000001</c:v>
                </c:pt>
                <c:pt idx="1110">
                  <c:v>1267.93</c:v>
                </c:pt>
                <c:pt idx="1111">
                  <c:v>1248.08</c:v>
                </c:pt>
                <c:pt idx="1112">
                  <c:v>1255.82</c:v>
                </c:pt>
                <c:pt idx="1113">
                  <c:v>1260.67</c:v>
                </c:pt>
                <c:pt idx="1114">
                  <c:v>1267.1099999999999</c:v>
                </c:pt>
                <c:pt idx="1115">
                  <c:v>1283.57</c:v>
                </c:pt>
                <c:pt idx="1116">
                  <c:v>1270.03</c:v>
                </c:pt>
                <c:pt idx="1117">
                  <c:v>1276.96</c:v>
                </c:pt>
                <c:pt idx="1118">
                  <c:v>1264.96</c:v>
                </c:pt>
                <c:pt idx="1119">
                  <c:v>1254.3900000000001</c:v>
                </c:pt>
                <c:pt idx="1120">
                  <c:v>1255.8499999999999</c:v>
                </c:pt>
                <c:pt idx="1121">
                  <c:v>1241.5999999999999</c:v>
                </c:pt>
                <c:pt idx="1122">
                  <c:v>1219.8699999999999</c:v>
                </c:pt>
                <c:pt idx="1123">
                  <c:v>1214.3599999999999</c:v>
                </c:pt>
                <c:pt idx="1124">
                  <c:v>1208.43</c:v>
                </c:pt>
                <c:pt idx="1125">
                  <c:v>1212.58</c:v>
                </c:pt>
                <c:pt idx="1126">
                  <c:v>1223.1400000000001</c:v>
                </c:pt>
                <c:pt idx="1127">
                  <c:v>1237.04</c:v>
                </c:pt>
                <c:pt idx="1128">
                  <c:v>1225.3499999999999</c:v>
                </c:pt>
                <c:pt idx="1129">
                  <c:v>1218.5999999999999</c:v>
                </c:pt>
                <c:pt idx="1130">
                  <c:v>1216.76</c:v>
                </c:pt>
                <c:pt idx="1131">
                  <c:v>1211.07</c:v>
                </c:pt>
                <c:pt idx="1132">
                  <c:v>1226.2</c:v>
                </c:pt>
                <c:pt idx="1133">
                  <c:v>1224.3800000000001</c:v>
                </c:pt>
                <c:pt idx="1134">
                  <c:v>1236.72</c:v>
                </c:pt>
                <c:pt idx="1135">
                  <c:v>1234.45</c:v>
                </c:pt>
                <c:pt idx="1136">
                  <c:v>1219.24</c:v>
                </c:pt>
                <c:pt idx="1137">
                  <c:v>1190.5899999999999</c:v>
                </c:pt>
                <c:pt idx="1138">
                  <c:v>1198.78</c:v>
                </c:pt>
                <c:pt idx="1139">
                  <c:v>1181.52</c:v>
                </c:pt>
                <c:pt idx="1140">
                  <c:v>1180.18</c:v>
                </c:pt>
                <c:pt idx="1141">
                  <c:v>1208.1400000000001</c:v>
                </c:pt>
                <c:pt idx="1142">
                  <c:v>1215.68</c:v>
                </c:pt>
                <c:pt idx="1143">
                  <c:v>1202.45</c:v>
                </c:pt>
                <c:pt idx="1144">
                  <c:v>1214.44</c:v>
                </c:pt>
                <c:pt idx="1145">
                  <c:v>1207.71</c:v>
                </c:pt>
                <c:pt idx="1146">
                  <c:v>1215.02</c:v>
                </c:pt>
                <c:pt idx="1147">
                  <c:v>1210.8499999999999</c:v>
                </c:pt>
                <c:pt idx="1148">
                  <c:v>1191.03</c:v>
                </c:pt>
                <c:pt idx="1149">
                  <c:v>1171.6500000000001</c:v>
                </c:pt>
                <c:pt idx="1150">
                  <c:v>1190.49</c:v>
                </c:pt>
                <c:pt idx="1151">
                  <c:v>1202.93</c:v>
                </c:pt>
                <c:pt idx="1152">
                  <c:v>1205.82</c:v>
                </c:pt>
                <c:pt idx="1153">
                  <c:v>1204.52</c:v>
                </c:pt>
                <c:pt idx="1154">
                  <c:v>1211.23</c:v>
                </c:pt>
                <c:pt idx="1155">
                  <c:v>1215.93</c:v>
                </c:pt>
                <c:pt idx="1156">
                  <c:v>1220.75</c:v>
                </c:pt>
                <c:pt idx="1157">
                  <c:v>1214.3499999999999</c:v>
                </c:pt>
                <c:pt idx="1158">
                  <c:v>1200.48</c:v>
                </c:pt>
                <c:pt idx="1159">
                  <c:v>1204.4000000000001</c:v>
                </c:pt>
                <c:pt idx="1160">
                  <c:v>1183.53</c:v>
                </c:pt>
                <c:pt idx="1161">
                  <c:v>1183.43</c:v>
                </c:pt>
                <c:pt idx="1162">
                  <c:v>1190.1600000000001</c:v>
                </c:pt>
                <c:pt idx="1163">
                  <c:v>1191.29</c:v>
                </c:pt>
                <c:pt idx="1164">
                  <c:v>1186.73</c:v>
                </c:pt>
                <c:pt idx="1165">
                  <c:v>1178.02</c:v>
                </c:pt>
                <c:pt idx="1166">
                  <c:v>1181.6600000000001</c:v>
                </c:pt>
                <c:pt idx="1167">
                  <c:v>1161.97</c:v>
                </c:pt>
                <c:pt idx="1168">
                  <c:v>1171.4100000000001</c:v>
                </c:pt>
                <c:pt idx="1169">
                  <c:v>1157.26</c:v>
                </c:pt>
                <c:pt idx="1170">
                  <c:v>1165.31</c:v>
                </c:pt>
                <c:pt idx="1171">
                  <c:v>1162.0899999999999</c:v>
                </c:pt>
                <c:pt idx="1172">
                  <c:v>1184.93</c:v>
                </c:pt>
                <c:pt idx="1173">
                  <c:v>1179.21</c:v>
                </c:pt>
                <c:pt idx="1174">
                  <c:v>1161.51</c:v>
                </c:pt>
                <c:pt idx="1175">
                  <c:v>1148.56</c:v>
                </c:pt>
                <c:pt idx="1176">
                  <c:v>1129.03</c:v>
                </c:pt>
                <c:pt idx="1177">
                  <c:v>1133.58</c:v>
                </c:pt>
                <c:pt idx="1178">
                  <c:v>1132.94</c:v>
                </c:pt>
                <c:pt idx="1179">
                  <c:v>1131.74</c:v>
                </c:pt>
                <c:pt idx="1180">
                  <c:v>1106.4000000000001</c:v>
                </c:pt>
                <c:pt idx="1181">
                  <c:v>1085.78</c:v>
                </c:pt>
                <c:pt idx="1182">
                  <c:v>1092.54</c:v>
                </c:pt>
                <c:pt idx="1183">
                  <c:v>1038.77</c:v>
                </c:pt>
                <c:pt idx="1184">
                  <c:v>1032.74</c:v>
                </c:pt>
                <c:pt idx="1185">
                  <c:v>1016.1</c:v>
                </c:pt>
                <c:pt idx="1186">
                  <c:v>984.54</c:v>
                </c:pt>
                <c:pt idx="1187">
                  <c:v>965.8</c:v>
                </c:pt>
                <c:pt idx="1188">
                  <c:v>1003.45</c:v>
                </c:pt>
                <c:pt idx="1189">
                  <c:v>1012.27</c:v>
                </c:pt>
                <c:pt idx="1190">
                  <c:v>1007.04</c:v>
                </c:pt>
                <c:pt idx="1191">
                  <c:v>1018.61</c:v>
                </c:pt>
                <c:pt idx="1192">
                  <c:v>1040.94</c:v>
                </c:pt>
                <c:pt idx="1193">
                  <c:v>1038.55</c:v>
                </c:pt>
                <c:pt idx="1194">
                  <c:v>1051.33</c:v>
                </c:pt>
                <c:pt idx="1195">
                  <c:v>1072.28</c:v>
                </c:pt>
                <c:pt idx="1196">
                  <c:v>1069.6300000000001</c:v>
                </c:pt>
                <c:pt idx="1197">
                  <c:v>1071.3800000000001</c:v>
                </c:pt>
                <c:pt idx="1198">
                  <c:v>1062.44</c:v>
                </c:pt>
                <c:pt idx="1199" formatCode="General">
                  <c:v>1056.75</c:v>
                </c:pt>
                <c:pt idx="1200" formatCode="General">
                  <c:v>1080.99</c:v>
                </c:pt>
                <c:pt idx="1201" formatCode="General">
                  <c:v>1097.43</c:v>
                </c:pt>
                <c:pt idx="1202" formatCode="General">
                  <c:v>1091.6500000000001</c:v>
                </c:pt>
                <c:pt idx="1203" formatCode="General">
                  <c:v>1089.98</c:v>
                </c:pt>
                <c:pt idx="1204">
                  <c:v>1097.54</c:v>
                </c:pt>
                <c:pt idx="1205">
                  <c:v>1077.0899999999999</c:v>
                </c:pt>
                <c:pt idx="1206">
                  <c:v>1068.6099999999999</c:v>
                </c:pt>
                <c:pt idx="1207">
                  <c:v>1073.48</c:v>
                </c:pt>
                <c:pt idx="1208">
                  <c:v>1089.9000000000001</c:v>
                </c:pt>
                <c:pt idx="1209">
                  <c:v>1084.78</c:v>
                </c:pt>
                <c:pt idx="1210">
                  <c:v>1085.2</c:v>
                </c:pt>
                <c:pt idx="1211">
                  <c:v>1100.0899999999999</c:v>
                </c:pt>
                <c:pt idx="1212">
                  <c:v>1104.6099999999999</c:v>
                </c:pt>
                <c:pt idx="1213">
                  <c:v>1078.3</c:v>
                </c:pt>
                <c:pt idx="1214">
                  <c:v>1059.79</c:v>
                </c:pt>
                <c:pt idx="1215">
                  <c:v>1059.78</c:v>
                </c:pt>
                <c:pt idx="1216">
                  <c:v>1084.0999999999999</c:v>
                </c:pt>
                <c:pt idx="1217">
                  <c:v>1087.2</c:v>
                </c:pt>
                <c:pt idx="1218">
                  <c:v>1102.8399999999999</c:v>
                </c:pt>
                <c:pt idx="1219">
                  <c:v>1118.8599999999999</c:v>
                </c:pt>
                <c:pt idx="1220">
                  <c:v>1115.8</c:v>
                </c:pt>
                <c:pt idx="1221">
                  <c:v>1118.54</c:v>
                </c:pt>
                <c:pt idx="1222">
                  <c:v>1120.31</c:v>
                </c:pt>
                <c:pt idx="1223">
                  <c:v>1118.33</c:v>
                </c:pt>
                <c:pt idx="1224">
                  <c:v>1139.0899999999999</c:v>
                </c:pt>
                <c:pt idx="1225">
                  <c:v>1141.21</c:v>
                </c:pt>
                <c:pt idx="1226">
                  <c:v>1142.24</c:v>
                </c:pt>
                <c:pt idx="1227">
                  <c:v>1138.6500000000001</c:v>
                </c:pt>
                <c:pt idx="1228">
                  <c:v>1151.06</c:v>
                </c:pt>
                <c:pt idx="1229">
                  <c:v>1142.6600000000001</c:v>
                </c:pt>
                <c:pt idx="1230">
                  <c:v>1137.03</c:v>
                </c:pt>
                <c:pt idx="1231">
                  <c:v>1150.3399999999999</c:v>
                </c:pt>
                <c:pt idx="1232">
                  <c:v>1157.42</c:v>
                </c:pt>
                <c:pt idx="1233">
                  <c:v>1149.5</c:v>
                </c:pt>
                <c:pt idx="1234">
                  <c:v>1128.52</c:v>
                </c:pt>
                <c:pt idx="1235">
                  <c:v>1140.2</c:v>
                </c:pt>
                <c:pt idx="1236">
                  <c:v>1139.45</c:v>
                </c:pt>
                <c:pt idx="1237">
                  <c:v>1129.9000000000001</c:v>
                </c:pt>
                <c:pt idx="1238">
                  <c:v>1144.8</c:v>
                </c:pt>
                <c:pt idx="1239">
                  <c:v>1170.3499999999999</c:v>
                </c:pt>
                <c:pt idx="1240">
                  <c:v>1167.0999999999999</c:v>
                </c:pt>
                <c:pt idx="1241">
                  <c:v>1158.31</c:v>
                </c:pt>
                <c:pt idx="1242">
                  <c:v>1139.93</c:v>
                </c:pt>
                <c:pt idx="1243">
                  <c:v>1136.76</c:v>
                </c:pt>
                <c:pt idx="1244">
                  <c:v>1137.07</c:v>
                </c:pt>
                <c:pt idx="1245">
                  <c:v>1119.3800000000001</c:v>
                </c:pt>
                <c:pt idx="1246">
                  <c:v>1123.0899999999999</c:v>
                </c:pt>
                <c:pt idx="1247">
                  <c:v>1134.3599999999999</c:v>
                </c:pt>
                <c:pt idx="1248">
                  <c:v>1142.92</c:v>
                </c:pt>
                <c:pt idx="1249">
                  <c:v>1149.56</c:v>
                </c:pt>
                <c:pt idx="1250">
                  <c:v>1139.93</c:v>
                </c:pt>
                <c:pt idx="1251">
                  <c:v>1144.8900000000001</c:v>
                </c:pt>
                <c:pt idx="1252">
                  <c:v>1144.6500000000001</c:v>
                </c:pt>
                <c:pt idx="1253">
                  <c:v>1149.3699999999999</c:v>
                </c:pt>
                <c:pt idx="1254">
                  <c:v>1157.1300000000001</c:v>
                </c:pt>
                <c:pt idx="1255">
                  <c:v>1161.02</c:v>
                </c:pt>
                <c:pt idx="1256">
                  <c:v>1148.08</c:v>
                </c:pt>
              </c:numCache>
            </c:numRef>
          </c:val>
        </c:ser>
        <c:marker val="1"/>
        <c:axId val="550552704"/>
        <c:axId val="550554624"/>
      </c:lineChart>
      <c:dateAx>
        <c:axId val="550552704"/>
        <c:scaling>
          <c:orientation val="minMax"/>
        </c:scaling>
        <c:axPos val="b"/>
        <c:numFmt formatCode="dd/mm/yyyy" sourceLinked="0"/>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s-ES"/>
          </a:p>
        </c:txPr>
        <c:crossAx val="550554624"/>
        <c:crosses val="autoZero"/>
        <c:auto val="1"/>
        <c:lblOffset val="100"/>
        <c:baseTimeUnit val="days"/>
        <c:majorUnit val="3"/>
        <c:majorTimeUnit val="months"/>
        <c:minorUnit val="1"/>
        <c:minorTimeUnit val="months"/>
      </c:dateAx>
      <c:valAx>
        <c:axId val="550554624"/>
        <c:scaling>
          <c:orientation val="minMax"/>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550552704"/>
        <c:crosses val="autoZero"/>
        <c:crossBetween val="between"/>
      </c:valAx>
      <c:spPr>
        <a:solidFill>
          <a:srgbClr val="FFFFFF"/>
        </a:solidFill>
        <a:ln w="12700">
          <a:solidFill>
            <a:srgbClr val="808080"/>
          </a:solidFill>
          <a:prstDash val="solid"/>
        </a:ln>
      </c:spPr>
    </c:plotArea>
    <c:legend>
      <c:legendPos val="r"/>
      <c:layout>
        <c:manualLayout>
          <c:xMode val="edge"/>
          <c:yMode val="edge"/>
          <c:x val="0.58549321549346844"/>
          <c:y val="0.50515633442176233"/>
          <c:w val="0.12435254134374552"/>
          <c:h val="7.9038065929935605E-2"/>
        </c:manualLayout>
      </c:layout>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s-E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1182819184348085"/>
          <c:y val="6.8306193183789013E-2"/>
          <c:w val="0.87957173969199365"/>
          <c:h val="0.84699679547898388"/>
        </c:manualLayout>
      </c:layout>
      <c:areaChart>
        <c:grouping val="stacked"/>
        <c:ser>
          <c:idx val="1"/>
          <c:order val="0"/>
          <c:tx>
            <c:strRef>
              <c:f>'Question 2'!$K$2</c:f>
              <c:strCache>
                <c:ptCount val="1"/>
                <c:pt idx="0">
                  <c:v>Normal</c:v>
                </c:pt>
              </c:strCache>
            </c:strRef>
          </c:tx>
          <c:spPr>
            <a:noFill/>
            <a:ln w="25400">
              <a:solidFill>
                <a:srgbClr val="FF0000"/>
              </a:solidFill>
              <a:prstDash val="solid"/>
            </a:ln>
          </c:spPr>
          <c:cat>
            <c:numRef>
              <c:f>'Question 2'!$I$3:$I$31</c:f>
              <c:numCache>
                <c:formatCode>0.00%</c:formatCode>
                <c:ptCount val="29"/>
                <c:pt idx="0">
                  <c:v>-7.0000000000000007E-2</c:v>
                </c:pt>
                <c:pt idx="1">
                  <c:v>-6.5000000000000002E-2</c:v>
                </c:pt>
                <c:pt idx="2">
                  <c:v>-0.06</c:v>
                </c:pt>
                <c:pt idx="3">
                  <c:v>-5.5E-2</c:v>
                </c:pt>
                <c:pt idx="4">
                  <c:v>-0.05</c:v>
                </c:pt>
                <c:pt idx="5">
                  <c:v>-4.4999999999999998E-2</c:v>
                </c:pt>
                <c:pt idx="6">
                  <c:v>-0.04</c:v>
                </c:pt>
                <c:pt idx="7">
                  <c:v>-3.5000000000000003E-2</c:v>
                </c:pt>
                <c:pt idx="8">
                  <c:v>-0.03</c:v>
                </c:pt>
                <c:pt idx="9">
                  <c:v>-2.5000000000000001E-2</c:v>
                </c:pt>
                <c:pt idx="10">
                  <c:v>-0.02</c:v>
                </c:pt>
                <c:pt idx="11">
                  <c:v>-1.4999999999999999E-2</c:v>
                </c:pt>
                <c:pt idx="12">
                  <c:v>-9.9999999999998996E-3</c:v>
                </c:pt>
                <c:pt idx="13">
                  <c:v>-4.9999999999999099E-3</c:v>
                </c:pt>
                <c:pt idx="14">
                  <c:v>9.7144514654701197E-17</c:v>
                </c:pt>
                <c:pt idx="15">
                  <c:v>5.0000000000000903E-3</c:v>
                </c:pt>
                <c:pt idx="16">
                  <c:v>1.0000000000000101E-2</c:v>
                </c:pt>
                <c:pt idx="17">
                  <c:v>1.50000000000001E-2</c:v>
                </c:pt>
                <c:pt idx="18">
                  <c:v>2.0000000000000101E-2</c:v>
                </c:pt>
                <c:pt idx="19">
                  <c:v>2.5000000000000099E-2</c:v>
                </c:pt>
                <c:pt idx="20">
                  <c:v>0.03</c:v>
                </c:pt>
                <c:pt idx="21">
                  <c:v>3.5000000000000003E-2</c:v>
                </c:pt>
                <c:pt idx="22">
                  <c:v>0.04</c:v>
                </c:pt>
                <c:pt idx="23">
                  <c:v>4.4999999999999998E-2</c:v>
                </c:pt>
                <c:pt idx="24">
                  <c:v>0.05</c:v>
                </c:pt>
                <c:pt idx="25">
                  <c:v>5.5E-2</c:v>
                </c:pt>
                <c:pt idx="26">
                  <c:v>0.06</c:v>
                </c:pt>
                <c:pt idx="27">
                  <c:v>6.5000000000000002E-2</c:v>
                </c:pt>
                <c:pt idx="28">
                  <c:v>7.0000000000000007E-2</c:v>
                </c:pt>
              </c:numCache>
            </c:numRef>
          </c:cat>
          <c:val>
            <c:numRef>
              <c:f>'Question 2'!$K$3:$K$31</c:f>
              <c:numCache>
                <c:formatCode>0.00%</c:formatCode>
                <c:ptCount val="29"/>
                <c:pt idx="0">
                  <c:v>3.870252532860848E-8</c:v>
                </c:pt>
                <c:pt idx="1">
                  <c:v>3.1486530334836662E-7</c:v>
                </c:pt>
                <c:pt idx="2">
                  <c:v>2.1931803468689276E-6</c:v>
                </c:pt>
                <c:pt idx="3">
                  <c:v>1.3079403011632651E-5</c:v>
                </c:pt>
                <c:pt idx="4">
                  <c:v>6.6782940106185782E-5</c:v>
                </c:pt>
                <c:pt idx="5">
                  <c:v>2.9194912960940297E-4</c:v>
                </c:pt>
                <c:pt idx="6">
                  <c:v>1.0927300130478814E-3</c:v>
                </c:pt>
                <c:pt idx="7">
                  <c:v>3.5017295032865681E-3</c:v>
                </c:pt>
                <c:pt idx="8">
                  <c:v>9.6076319066401138E-3</c:v>
                </c:pt>
                <c:pt idx="9">
                  <c:v>2.2569095441037298E-2</c:v>
                </c:pt>
                <c:pt idx="10">
                  <c:v>4.5391651831980059E-2</c:v>
                </c:pt>
                <c:pt idx="11">
                  <c:v>7.8163114914559642E-2</c:v>
                </c:pt>
                <c:pt idx="12">
                  <c:v>0.11523695292125215</c:v>
                </c:pt>
                <c:pt idx="13">
                  <c:v>0.14546071264173474</c:v>
                </c:pt>
                <c:pt idx="14">
                  <c:v>0.15720403627047935</c:v>
                </c:pt>
                <c:pt idx="15">
                  <c:v>0.14546071264173391</c:v>
                </c:pt>
                <c:pt idx="16">
                  <c:v>0.11523695292125069</c:v>
                </c:pt>
                <c:pt idx="17">
                  <c:v>7.816311491455892E-2</c:v>
                </c:pt>
                <c:pt idx="18">
                  <c:v>4.539165183197949E-2</c:v>
                </c:pt>
                <c:pt idx="19">
                  <c:v>2.2569095441036961E-2</c:v>
                </c:pt>
                <c:pt idx="20">
                  <c:v>9.6076319066401138E-3</c:v>
                </c:pt>
                <c:pt idx="21">
                  <c:v>3.5017295032865681E-3</c:v>
                </c:pt>
                <c:pt idx="22">
                  <c:v>1.0927300130478814E-3</c:v>
                </c:pt>
                <c:pt idx="23">
                  <c:v>2.9194912960940297E-4</c:v>
                </c:pt>
                <c:pt idx="24">
                  <c:v>6.6782940106185782E-5</c:v>
                </c:pt>
                <c:pt idx="25">
                  <c:v>1.3079403011632651E-5</c:v>
                </c:pt>
                <c:pt idx="26">
                  <c:v>2.1931803468689276E-6</c:v>
                </c:pt>
                <c:pt idx="27">
                  <c:v>3.1486530334836662E-7</c:v>
                </c:pt>
                <c:pt idx="28">
                  <c:v>3.870252532860848E-8</c:v>
                </c:pt>
              </c:numCache>
            </c:numRef>
          </c:val>
        </c:ser>
        <c:axId val="530406400"/>
        <c:axId val="531486208"/>
      </c:areaChart>
      <c:barChart>
        <c:barDir val="col"/>
        <c:grouping val="clustered"/>
        <c:ser>
          <c:idx val="0"/>
          <c:order val="1"/>
          <c:tx>
            <c:strRef>
              <c:f>'Question 2'!$J$2</c:f>
              <c:strCache>
                <c:ptCount val="1"/>
                <c:pt idx="0">
                  <c:v>Frequency</c:v>
                </c:pt>
              </c:strCache>
            </c:strRef>
          </c:tx>
          <c:spPr>
            <a:solidFill>
              <a:srgbClr val="9999FF"/>
            </a:solidFill>
            <a:ln w="12700">
              <a:solidFill>
                <a:srgbClr val="000000"/>
              </a:solidFill>
              <a:prstDash val="solid"/>
            </a:ln>
          </c:spPr>
          <c:cat>
            <c:numRef>
              <c:f>'Question 2'!$I$3:$I$31</c:f>
              <c:numCache>
                <c:formatCode>0.00%</c:formatCode>
                <c:ptCount val="29"/>
                <c:pt idx="0">
                  <c:v>-7.0000000000000007E-2</c:v>
                </c:pt>
                <c:pt idx="1">
                  <c:v>-6.5000000000000002E-2</c:v>
                </c:pt>
                <c:pt idx="2">
                  <c:v>-0.06</c:v>
                </c:pt>
                <c:pt idx="3">
                  <c:v>-5.5E-2</c:v>
                </c:pt>
                <c:pt idx="4">
                  <c:v>-0.05</c:v>
                </c:pt>
                <c:pt idx="5">
                  <c:v>-4.4999999999999998E-2</c:v>
                </c:pt>
                <c:pt idx="6">
                  <c:v>-0.04</c:v>
                </c:pt>
                <c:pt idx="7">
                  <c:v>-3.5000000000000003E-2</c:v>
                </c:pt>
                <c:pt idx="8">
                  <c:v>-0.03</c:v>
                </c:pt>
                <c:pt idx="9">
                  <c:v>-2.5000000000000001E-2</c:v>
                </c:pt>
                <c:pt idx="10">
                  <c:v>-0.02</c:v>
                </c:pt>
                <c:pt idx="11">
                  <c:v>-1.4999999999999999E-2</c:v>
                </c:pt>
                <c:pt idx="12">
                  <c:v>-9.9999999999998996E-3</c:v>
                </c:pt>
                <c:pt idx="13">
                  <c:v>-4.9999999999999099E-3</c:v>
                </c:pt>
                <c:pt idx="14">
                  <c:v>9.7144514654701197E-17</c:v>
                </c:pt>
                <c:pt idx="15">
                  <c:v>5.0000000000000903E-3</c:v>
                </c:pt>
                <c:pt idx="16">
                  <c:v>1.0000000000000101E-2</c:v>
                </c:pt>
                <c:pt idx="17">
                  <c:v>1.50000000000001E-2</c:v>
                </c:pt>
                <c:pt idx="18">
                  <c:v>2.0000000000000101E-2</c:v>
                </c:pt>
                <c:pt idx="19">
                  <c:v>2.5000000000000099E-2</c:v>
                </c:pt>
                <c:pt idx="20">
                  <c:v>0.03</c:v>
                </c:pt>
                <c:pt idx="21">
                  <c:v>3.5000000000000003E-2</c:v>
                </c:pt>
                <c:pt idx="22">
                  <c:v>0.04</c:v>
                </c:pt>
                <c:pt idx="23">
                  <c:v>4.4999999999999998E-2</c:v>
                </c:pt>
                <c:pt idx="24">
                  <c:v>0.05</c:v>
                </c:pt>
                <c:pt idx="25">
                  <c:v>5.5E-2</c:v>
                </c:pt>
                <c:pt idx="26">
                  <c:v>0.06</c:v>
                </c:pt>
                <c:pt idx="27">
                  <c:v>6.5000000000000002E-2</c:v>
                </c:pt>
                <c:pt idx="28">
                  <c:v>7.0000000000000007E-2</c:v>
                </c:pt>
              </c:numCache>
            </c:numRef>
          </c:cat>
          <c:val>
            <c:numRef>
              <c:f>'Question 2'!$J$3:$J$31</c:f>
              <c:numCache>
                <c:formatCode>0.00%</c:formatCode>
                <c:ptCount val="29"/>
                <c:pt idx="0">
                  <c:v>1.5923566878980893E-3</c:v>
                </c:pt>
                <c:pt idx="1">
                  <c:v>0</c:v>
                </c:pt>
                <c:pt idx="2">
                  <c:v>7.9617834394904463E-4</c:v>
                </c:pt>
                <c:pt idx="3">
                  <c:v>0</c:v>
                </c:pt>
                <c:pt idx="4">
                  <c:v>7.9617834394904463E-4</c:v>
                </c:pt>
                <c:pt idx="5">
                  <c:v>0</c:v>
                </c:pt>
                <c:pt idx="6">
                  <c:v>7.9617834394904463E-4</c:v>
                </c:pt>
                <c:pt idx="7">
                  <c:v>3.1847133757961785E-3</c:v>
                </c:pt>
                <c:pt idx="8">
                  <c:v>4.7770700636942673E-3</c:v>
                </c:pt>
                <c:pt idx="9">
                  <c:v>1.2738853503184714E-2</c:v>
                </c:pt>
                <c:pt idx="10">
                  <c:v>2.5477707006369428E-2</c:v>
                </c:pt>
                <c:pt idx="11">
                  <c:v>5.89171974522293E-2</c:v>
                </c:pt>
                <c:pt idx="12">
                  <c:v>6.4490445859872611E-2</c:v>
                </c:pt>
                <c:pt idx="13">
                  <c:v>0.14888535031847133</c:v>
                </c:pt>
                <c:pt idx="14">
                  <c:v>0.17277070063694266</c:v>
                </c:pt>
                <c:pt idx="15">
                  <c:v>0.17277070063694266</c:v>
                </c:pt>
                <c:pt idx="16">
                  <c:v>0.14570063694267515</c:v>
                </c:pt>
                <c:pt idx="17">
                  <c:v>9.315286624203821E-2</c:v>
                </c:pt>
                <c:pt idx="18">
                  <c:v>4.4585987261146494E-2</c:v>
                </c:pt>
                <c:pt idx="19">
                  <c:v>2.5477707006369428E-2</c:v>
                </c:pt>
                <c:pt idx="20">
                  <c:v>8.7579617834394902E-3</c:v>
                </c:pt>
                <c:pt idx="21">
                  <c:v>6.369426751592357E-3</c:v>
                </c:pt>
                <c:pt idx="22">
                  <c:v>3.1847133757961785E-3</c:v>
                </c:pt>
                <c:pt idx="23">
                  <c:v>1.5923566878980893E-3</c:v>
                </c:pt>
                <c:pt idx="24">
                  <c:v>3.1847133757961785E-3</c:v>
                </c:pt>
                <c:pt idx="25">
                  <c:v>0</c:v>
                </c:pt>
                <c:pt idx="26">
                  <c:v>0</c:v>
                </c:pt>
                <c:pt idx="27">
                  <c:v>0</c:v>
                </c:pt>
                <c:pt idx="28">
                  <c:v>0</c:v>
                </c:pt>
              </c:numCache>
            </c:numRef>
          </c:val>
        </c:ser>
        <c:gapWidth val="100"/>
        <c:axId val="531589760"/>
        <c:axId val="550745216"/>
      </c:barChart>
      <c:catAx>
        <c:axId val="530406400"/>
        <c:scaling>
          <c:orientation val="minMax"/>
        </c:scaling>
        <c:axPos val="b"/>
        <c:numFmt formatCode="0%" sourceLinked="0"/>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531486208"/>
        <c:crosses val="autoZero"/>
        <c:lblAlgn val="ctr"/>
        <c:lblOffset val="100"/>
        <c:tickLblSkip val="2"/>
        <c:tickMarkSkip val="2"/>
      </c:catAx>
      <c:valAx>
        <c:axId val="531486208"/>
        <c:scaling>
          <c:orientation val="minMax"/>
        </c:scaling>
        <c:axPos val="l"/>
        <c:numFmt formatCode="0.0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530406400"/>
        <c:crosses val="autoZero"/>
        <c:crossBetween val="between"/>
      </c:valAx>
      <c:catAx>
        <c:axId val="531589760"/>
        <c:scaling>
          <c:orientation val="minMax"/>
        </c:scaling>
        <c:delete val="1"/>
        <c:axPos val="b"/>
        <c:numFmt formatCode="0.00%" sourceLinked="1"/>
        <c:tickLblPos val="none"/>
        <c:crossAx val="550745216"/>
        <c:crosses val="autoZero"/>
        <c:lblAlgn val="ctr"/>
        <c:lblOffset val="100"/>
      </c:catAx>
      <c:valAx>
        <c:axId val="550745216"/>
        <c:scaling>
          <c:orientation val="minMax"/>
        </c:scaling>
        <c:delete val="1"/>
        <c:axPos val="l"/>
        <c:numFmt formatCode="0.00%" sourceLinked="1"/>
        <c:tickLblPos val="none"/>
        <c:crossAx val="531589760"/>
        <c:crosses val="autoZero"/>
        <c:crossBetween val="between"/>
      </c:valAx>
      <c:spPr>
        <a:solidFill>
          <a:srgbClr val="FFFFFF"/>
        </a:solidFill>
        <a:ln w="12700">
          <a:solidFill>
            <a:srgbClr val="808080"/>
          </a:solidFill>
          <a:prstDash val="solid"/>
        </a:ln>
      </c:spPr>
    </c:plotArea>
    <c:legend>
      <c:legendPos val="r"/>
      <c:layout>
        <c:manualLayout>
          <c:xMode val="edge"/>
          <c:yMode val="edge"/>
          <c:x val="0.76774354784851284"/>
          <c:y val="0.34153096591894511"/>
          <c:w val="0.17419391421772978"/>
          <c:h val="0.1174866522761171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oddHeader>&amp;A</c:oddHeader>
      <c:oddFooter>Page &amp;P</c:oddFooter>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9.8231827111984277E-2"/>
          <c:y val="8.3333604601577474E-2"/>
          <c:w val="0.8526522593320236"/>
          <c:h val="0.83666939019983788"/>
        </c:manualLayout>
      </c:layout>
      <c:scatterChart>
        <c:scatterStyle val="smoothMarker"/>
        <c:ser>
          <c:idx val="0"/>
          <c:order val="0"/>
          <c:tx>
            <c:strRef>
              <c:f>'Question 3'!$E$2</c:f>
              <c:strCache>
                <c:ptCount val="1"/>
                <c:pt idx="0">
                  <c:v>Correlation</c:v>
                </c:pt>
              </c:strCache>
            </c:strRef>
          </c:tx>
          <c:spPr>
            <a:ln w="12700">
              <a:solidFill>
                <a:srgbClr val="000080"/>
              </a:solidFill>
              <a:prstDash val="solid"/>
            </a:ln>
          </c:spPr>
          <c:marker>
            <c:symbol val="none"/>
          </c:marker>
          <c:xVal>
            <c:numRef>
              <c:f>'Question 3'!$D$3:$D$102</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'Question 3'!$E$3:$E$102</c:f>
              <c:numCache>
                <c:formatCode>0.0000</c:formatCode>
                <c:ptCount val="100"/>
                <c:pt idx="0">
                  <c:v>-4.6127432038461621E-3</c:v>
                </c:pt>
                <c:pt idx="1">
                  <c:v>-4.7967750199469729E-2</c:v>
                </c:pt>
                <c:pt idx="2">
                  <c:v>-3.2973439881241851E-2</c:v>
                </c:pt>
                <c:pt idx="3">
                  <c:v>2.340556197191641E-2</c:v>
                </c:pt>
                <c:pt idx="4">
                  <c:v>-5.8101504813311111E-2</c:v>
                </c:pt>
                <c:pt idx="5">
                  <c:v>-1.9244301473171181E-2</c:v>
                </c:pt>
                <c:pt idx="6">
                  <c:v>-2.3420552604902566E-2</c:v>
                </c:pt>
                <c:pt idx="7">
                  <c:v>-1.6774378134764484E-2</c:v>
                </c:pt>
                <c:pt idx="8">
                  <c:v>9.8368905451507397E-3</c:v>
                </c:pt>
                <c:pt idx="9">
                  <c:v>4.718787158122565E-2</c:v>
                </c:pt>
                <c:pt idx="10">
                  <c:v>-5.2375384057710854E-2</c:v>
                </c:pt>
                <c:pt idx="11">
                  <c:v>6.0122687935261987E-2</c:v>
                </c:pt>
                <c:pt idx="12">
                  <c:v>3.9634707417465748E-2</c:v>
                </c:pt>
                <c:pt idx="13">
                  <c:v>-2.1477253598308398E-2</c:v>
                </c:pt>
                <c:pt idx="14">
                  <c:v>2.1006868477175675E-2</c:v>
                </c:pt>
                <c:pt idx="15">
                  <c:v>-4.2672352541772852E-2</c:v>
                </c:pt>
                <c:pt idx="16">
                  <c:v>5.8485412727135424E-3</c:v>
                </c:pt>
                <c:pt idx="17">
                  <c:v>-2.9604162908476252E-2</c:v>
                </c:pt>
                <c:pt idx="18">
                  <c:v>3.645473926884879E-2</c:v>
                </c:pt>
                <c:pt idx="19">
                  <c:v>3.1919628250687011E-4</c:v>
                </c:pt>
                <c:pt idx="20">
                  <c:v>-5.9632892096423092E-2</c:v>
                </c:pt>
                <c:pt idx="21">
                  <c:v>-8.785669091116468E-3</c:v>
                </c:pt>
                <c:pt idx="22">
                  <c:v>2.9350397651954421E-2</c:v>
                </c:pt>
                <c:pt idx="23">
                  <c:v>1.8917264480505212E-2</c:v>
                </c:pt>
                <c:pt idx="24">
                  <c:v>-2.2273320470999735E-2</c:v>
                </c:pt>
                <c:pt idx="25">
                  <c:v>-7.2852316178743364E-3</c:v>
                </c:pt>
                <c:pt idx="26">
                  <c:v>6.6510720432049669E-2</c:v>
                </c:pt>
                <c:pt idx="27">
                  <c:v>5.9692617018186388E-3</c:v>
                </c:pt>
                <c:pt idx="28">
                  <c:v>9.5197834827893645E-3</c:v>
                </c:pt>
                <c:pt idx="29">
                  <c:v>1.2983980839765183E-4</c:v>
                </c:pt>
                <c:pt idx="30">
                  <c:v>-3.6343301862771784E-3</c:v>
                </c:pt>
                <c:pt idx="31">
                  <c:v>-3.7646822344835087E-2</c:v>
                </c:pt>
                <c:pt idx="32">
                  <c:v>-2.8119976239648313E-2</c:v>
                </c:pt>
                <c:pt idx="33">
                  <c:v>-8.555225590473306E-2</c:v>
                </c:pt>
                <c:pt idx="34">
                  <c:v>-2.4760469588138264E-2</c:v>
                </c:pt>
                <c:pt idx="35">
                  <c:v>2.1659755384809243E-2</c:v>
                </c:pt>
                <c:pt idx="36">
                  <c:v>-2.3214780429620913E-2</c:v>
                </c:pt>
                <c:pt idx="37">
                  <c:v>2.3791138555194862E-2</c:v>
                </c:pt>
                <c:pt idx="38">
                  <c:v>5.0060840520691131E-2</c:v>
                </c:pt>
                <c:pt idx="39">
                  <c:v>-5.7635839461252968E-2</c:v>
                </c:pt>
                <c:pt idx="40">
                  <c:v>-8.538894845114043E-3</c:v>
                </c:pt>
                <c:pt idx="41">
                  <c:v>-4.4853227955540413E-2</c:v>
                </c:pt>
                <c:pt idx="42">
                  <c:v>2.901712773717223E-2</c:v>
                </c:pt>
                <c:pt idx="43">
                  <c:v>-8.8501695695563393E-3</c:v>
                </c:pt>
                <c:pt idx="44">
                  <c:v>-2.3723837241714622E-2</c:v>
                </c:pt>
                <c:pt idx="45">
                  <c:v>-7.6006542798950413E-3</c:v>
                </c:pt>
                <c:pt idx="46">
                  <c:v>2.4781157614008807E-2</c:v>
                </c:pt>
                <c:pt idx="47">
                  <c:v>2.8873611772151316E-2</c:v>
                </c:pt>
                <c:pt idx="48">
                  <c:v>1.0980303378845049E-2</c:v>
                </c:pt>
                <c:pt idx="49">
                  <c:v>-3.3197397451509708E-2</c:v>
                </c:pt>
                <c:pt idx="50">
                  <c:v>6.9783318193593916E-2</c:v>
                </c:pt>
                <c:pt idx="51">
                  <c:v>-3.9934621627254245E-2</c:v>
                </c:pt>
                <c:pt idx="52">
                  <c:v>2.2588419560402039E-2</c:v>
                </c:pt>
                <c:pt idx="53">
                  <c:v>1.7946875411985072E-2</c:v>
                </c:pt>
                <c:pt idx="54">
                  <c:v>5.3302863378002652E-3</c:v>
                </c:pt>
                <c:pt idx="55">
                  <c:v>1.1349495297558035E-2</c:v>
                </c:pt>
                <c:pt idx="56">
                  <c:v>-1.3195137868276694E-2</c:v>
                </c:pt>
                <c:pt idx="57">
                  <c:v>-1.9834266848877541E-2</c:v>
                </c:pt>
                <c:pt idx="58">
                  <c:v>-1.3041441386423738E-2</c:v>
                </c:pt>
                <c:pt idx="59">
                  <c:v>3.4929969481296654E-2</c:v>
                </c:pt>
                <c:pt idx="60">
                  <c:v>-1.0426505917316767E-2</c:v>
                </c:pt>
                <c:pt idx="61">
                  <c:v>-9.5702174138567863E-3</c:v>
                </c:pt>
                <c:pt idx="62">
                  <c:v>3.0183856769886143E-2</c:v>
                </c:pt>
                <c:pt idx="63">
                  <c:v>-1.9167798117199177E-2</c:v>
                </c:pt>
                <c:pt idx="64">
                  <c:v>-2.9619391203506356E-2</c:v>
                </c:pt>
                <c:pt idx="65">
                  <c:v>-5.6694832908738011E-3</c:v>
                </c:pt>
                <c:pt idx="66">
                  <c:v>1.2699605844116484E-2</c:v>
                </c:pt>
                <c:pt idx="67">
                  <c:v>-3.6785159263577104E-3</c:v>
                </c:pt>
                <c:pt idx="68">
                  <c:v>-3.5234490490739734E-2</c:v>
                </c:pt>
                <c:pt idx="69">
                  <c:v>3.3452186141348907E-2</c:v>
                </c:pt>
                <c:pt idx="70">
                  <c:v>-7.8448538319644111E-3</c:v>
                </c:pt>
                <c:pt idx="71">
                  <c:v>2.7275754714414881E-2</c:v>
                </c:pt>
                <c:pt idx="72">
                  <c:v>1.1636218941018258E-2</c:v>
                </c:pt>
                <c:pt idx="73">
                  <c:v>5.13325654818179E-3</c:v>
                </c:pt>
                <c:pt idx="74">
                  <c:v>2.0544469852127881E-2</c:v>
                </c:pt>
                <c:pt idx="75">
                  <c:v>-3.2516257337003945E-2</c:v>
                </c:pt>
                <c:pt idx="76">
                  <c:v>2.3260929331592461E-3</c:v>
                </c:pt>
                <c:pt idx="77">
                  <c:v>-5.0416451203028539E-2</c:v>
                </c:pt>
                <c:pt idx="78">
                  <c:v>-3.7739008674506955E-2</c:v>
                </c:pt>
                <c:pt idx="79">
                  <c:v>1.1701762682182733E-2</c:v>
                </c:pt>
                <c:pt idx="80">
                  <c:v>-1.1823905384372722E-2</c:v>
                </c:pt>
                <c:pt idx="81">
                  <c:v>7.6115030457032549E-3</c:v>
                </c:pt>
                <c:pt idx="82">
                  <c:v>1.1817229397927339E-2</c:v>
                </c:pt>
                <c:pt idx="83">
                  <c:v>1.9355966612982996E-2</c:v>
                </c:pt>
                <c:pt idx="84">
                  <c:v>2.6927593529592959E-2</c:v>
                </c:pt>
                <c:pt idx="85">
                  <c:v>1.1358123144807468E-2</c:v>
                </c:pt>
                <c:pt idx="86">
                  <c:v>5.0624774931862772E-2</c:v>
                </c:pt>
                <c:pt idx="87">
                  <c:v>2.2223719634999695E-2</c:v>
                </c:pt>
                <c:pt idx="88">
                  <c:v>-2.9501665089381117E-2</c:v>
                </c:pt>
                <c:pt idx="89">
                  <c:v>5.8014121643748797E-3</c:v>
                </c:pt>
                <c:pt idx="90">
                  <c:v>-3.8177782910674099E-2</c:v>
                </c:pt>
                <c:pt idx="91">
                  <c:v>1.7276666812239799E-2</c:v>
                </c:pt>
                <c:pt idx="92">
                  <c:v>-5.4604829977956328E-2</c:v>
                </c:pt>
                <c:pt idx="93">
                  <c:v>2.5118518167613617E-2</c:v>
                </c:pt>
                <c:pt idx="94">
                  <c:v>4.1571469823887972E-2</c:v>
                </c:pt>
                <c:pt idx="95">
                  <c:v>4.8253833360326044E-3</c:v>
                </c:pt>
                <c:pt idx="96">
                  <c:v>-1.9888064533323334E-2</c:v>
                </c:pt>
                <c:pt idx="97">
                  <c:v>1.5390603730706023E-2</c:v>
                </c:pt>
                <c:pt idx="98">
                  <c:v>9.7877750484701622E-3</c:v>
                </c:pt>
                <c:pt idx="99">
                  <c:v>1.2374924446974331E-2</c:v>
                </c:pt>
              </c:numCache>
            </c:numRef>
          </c:yVal>
          <c:smooth val="1"/>
        </c:ser>
        <c:axId val="570136448"/>
        <c:axId val="570142720"/>
      </c:scatterChart>
      <c:valAx>
        <c:axId val="570136448"/>
        <c:scaling>
          <c:orientation val="minMax"/>
          <c:max val="100"/>
          <c:min val="0"/>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570142720"/>
        <c:crosses val="autoZero"/>
        <c:crossBetween val="midCat"/>
        <c:majorUnit val="10"/>
      </c:valAx>
      <c:valAx>
        <c:axId val="570142720"/>
        <c:scaling>
          <c:orientation val="minMax"/>
          <c:max val="0.2"/>
        </c:scaling>
        <c:axPos val="l"/>
        <c:numFmt formatCode="0.0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570136448"/>
        <c:crosses val="autoZero"/>
        <c:crossBetween val="midCat"/>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0.10183299389002037"/>
          <c:y val="7.9114046297169047E-2"/>
          <c:w val="0.84725050916496947"/>
          <c:h val="0.84493801445376537"/>
        </c:manualLayout>
      </c:layout>
      <c:scatterChart>
        <c:scatterStyle val="smoothMarker"/>
        <c:ser>
          <c:idx val="0"/>
          <c:order val="0"/>
          <c:tx>
            <c:strRef>
              <c:f>'Question 4'!$F$2</c:f>
              <c:strCache>
                <c:ptCount val="1"/>
                <c:pt idx="0">
                  <c:v>Correlation</c:v>
                </c:pt>
              </c:strCache>
            </c:strRef>
          </c:tx>
          <c:spPr>
            <a:ln w="12700">
              <a:solidFill>
                <a:srgbClr val="000080"/>
              </a:solidFill>
              <a:prstDash val="solid"/>
            </a:ln>
          </c:spPr>
          <c:marker>
            <c:symbol val="none"/>
          </c:marker>
          <c:xVal>
            <c:numRef>
              <c:f>'Question 4'!$E$3:$E$102</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'Question 4'!$F$3:$F$102</c:f>
              <c:numCache>
                <c:formatCode>0.0000</c:formatCode>
                <c:ptCount val="100"/>
                <c:pt idx="0">
                  <c:v>0.16466223551837442</c:v>
                </c:pt>
                <c:pt idx="1">
                  <c:v>0.11867780243637015</c:v>
                </c:pt>
                <c:pt idx="2">
                  <c:v>5.0066623409670927E-2</c:v>
                </c:pt>
                <c:pt idx="3">
                  <c:v>4.9782983668778938E-2</c:v>
                </c:pt>
                <c:pt idx="4">
                  <c:v>0.14685730355734947</c:v>
                </c:pt>
                <c:pt idx="5">
                  <c:v>3.5605878374092681E-2</c:v>
                </c:pt>
                <c:pt idx="6">
                  <c:v>6.7753308933512266E-2</c:v>
                </c:pt>
                <c:pt idx="7">
                  <c:v>5.6171772722704509E-2</c:v>
                </c:pt>
                <c:pt idx="8">
                  <c:v>2.0032831701805545E-2</c:v>
                </c:pt>
                <c:pt idx="9">
                  <c:v>3.4473977907062692E-2</c:v>
                </c:pt>
                <c:pt idx="10">
                  <c:v>4.8346259732428884E-2</c:v>
                </c:pt>
                <c:pt idx="11">
                  <c:v>3.6342046593335051E-2</c:v>
                </c:pt>
                <c:pt idx="12">
                  <c:v>-1.4527888967382031E-2</c:v>
                </c:pt>
                <c:pt idx="13">
                  <c:v>1.6996464135595232E-2</c:v>
                </c:pt>
                <c:pt idx="14">
                  <c:v>-5.4599603757940626E-4</c:v>
                </c:pt>
                <c:pt idx="15">
                  <c:v>6.7855134183273588E-2</c:v>
                </c:pt>
                <c:pt idx="16">
                  <c:v>2.155720368733189E-2</c:v>
                </c:pt>
                <c:pt idx="17">
                  <c:v>5.0885928248897941E-2</c:v>
                </c:pt>
                <c:pt idx="18">
                  <c:v>5.9498034674758782E-2</c:v>
                </c:pt>
                <c:pt idx="19">
                  <c:v>1.4656487180985609E-2</c:v>
                </c:pt>
                <c:pt idx="20">
                  <c:v>8.1674745370997504E-2</c:v>
                </c:pt>
                <c:pt idx="21">
                  <c:v>2.6064248815646045E-2</c:v>
                </c:pt>
                <c:pt idx="22">
                  <c:v>-1.1244104325325941E-3</c:v>
                </c:pt>
                <c:pt idx="23">
                  <c:v>3.2111669751315339E-2</c:v>
                </c:pt>
                <c:pt idx="24">
                  <c:v>-4.3319031373678374E-3</c:v>
                </c:pt>
                <c:pt idx="25">
                  <c:v>1.6653887530111929E-2</c:v>
                </c:pt>
                <c:pt idx="26">
                  <c:v>5.2892902516790817E-2</c:v>
                </c:pt>
                <c:pt idx="27">
                  <c:v>1.482214336238313E-2</c:v>
                </c:pt>
                <c:pt idx="28">
                  <c:v>8.5087848778612526E-3</c:v>
                </c:pt>
                <c:pt idx="29">
                  <c:v>-7.4134848610958341E-3</c:v>
                </c:pt>
                <c:pt idx="30">
                  <c:v>7.6228396372051326E-3</c:v>
                </c:pt>
                <c:pt idx="31">
                  <c:v>6.0771856372854559E-2</c:v>
                </c:pt>
                <c:pt idx="32">
                  <c:v>1.1062206710503685E-2</c:v>
                </c:pt>
                <c:pt idx="33">
                  <c:v>-2.7116204212684628E-2</c:v>
                </c:pt>
                <c:pt idx="34">
                  <c:v>-1.8113358584108823E-2</c:v>
                </c:pt>
                <c:pt idx="35">
                  <c:v>-3.9234737689143317E-2</c:v>
                </c:pt>
                <c:pt idx="36">
                  <c:v>-2.7183775937275192E-2</c:v>
                </c:pt>
                <c:pt idx="37">
                  <c:v>-3.6245572349209512E-2</c:v>
                </c:pt>
                <c:pt idx="38">
                  <c:v>1.9746603196781884E-2</c:v>
                </c:pt>
                <c:pt idx="39">
                  <c:v>-1.7699472995846358E-2</c:v>
                </c:pt>
                <c:pt idx="40">
                  <c:v>-2.6781596489299099E-2</c:v>
                </c:pt>
                <c:pt idx="41">
                  <c:v>-1.9391175674973456E-2</c:v>
                </c:pt>
                <c:pt idx="42">
                  <c:v>-2.313111239521844E-2</c:v>
                </c:pt>
                <c:pt idx="43">
                  <c:v>-1.6267746837266017E-2</c:v>
                </c:pt>
                <c:pt idx="44">
                  <c:v>-1.4206691350960195E-2</c:v>
                </c:pt>
                <c:pt idx="45">
                  <c:v>3.7157328075764905E-2</c:v>
                </c:pt>
                <c:pt idx="46">
                  <c:v>2.1088212740473056E-2</c:v>
                </c:pt>
                <c:pt idx="47">
                  <c:v>-1.5925415255520114E-2</c:v>
                </c:pt>
                <c:pt idx="48">
                  <c:v>-3.3745418032092842E-2</c:v>
                </c:pt>
                <c:pt idx="49">
                  <c:v>2.2505943719771587E-2</c:v>
                </c:pt>
                <c:pt idx="50">
                  <c:v>5.1029767949918044E-2</c:v>
                </c:pt>
                <c:pt idx="51">
                  <c:v>-1.1709178405382806E-2</c:v>
                </c:pt>
                <c:pt idx="52">
                  <c:v>-3.8216923417471243E-3</c:v>
                </c:pt>
                <c:pt idx="53">
                  <c:v>2.4753544531563626E-3</c:v>
                </c:pt>
                <c:pt idx="54">
                  <c:v>1.2575546578070265E-2</c:v>
                </c:pt>
                <c:pt idx="55">
                  <c:v>-4.4040836804787129E-3</c:v>
                </c:pt>
                <c:pt idx="56">
                  <c:v>-2.5290145743134994E-2</c:v>
                </c:pt>
                <c:pt idx="57">
                  <c:v>-5.0642989829212314E-3</c:v>
                </c:pt>
                <c:pt idx="58">
                  <c:v>-2.1199397049689917E-2</c:v>
                </c:pt>
                <c:pt idx="59">
                  <c:v>-2.4975056146056562E-2</c:v>
                </c:pt>
                <c:pt idx="60">
                  <c:v>-4.8663954458253937E-2</c:v>
                </c:pt>
                <c:pt idx="61">
                  <c:v>-1.5313690290475789E-2</c:v>
                </c:pt>
                <c:pt idx="62">
                  <c:v>-2.6851690782622423E-2</c:v>
                </c:pt>
                <c:pt idx="63">
                  <c:v>-1.2454826377868277E-3</c:v>
                </c:pt>
                <c:pt idx="64">
                  <c:v>-1.4534788358846716E-3</c:v>
                </c:pt>
                <c:pt idx="65">
                  <c:v>8.8086733693850307E-3</c:v>
                </c:pt>
                <c:pt idx="66">
                  <c:v>-2.8505201263682837E-2</c:v>
                </c:pt>
                <c:pt idx="67">
                  <c:v>-2.8146648120773057E-3</c:v>
                </c:pt>
                <c:pt idx="68">
                  <c:v>-2.4985704235627956E-2</c:v>
                </c:pt>
                <c:pt idx="69">
                  <c:v>-1.7301609838938165E-2</c:v>
                </c:pt>
                <c:pt idx="70">
                  <c:v>8.9286113987703929E-3</c:v>
                </c:pt>
                <c:pt idx="71">
                  <c:v>3.3567422224137972E-3</c:v>
                </c:pt>
                <c:pt idx="72">
                  <c:v>-1.9693354133500677E-3</c:v>
                </c:pt>
                <c:pt idx="73">
                  <c:v>-3.4313567069344492E-2</c:v>
                </c:pt>
                <c:pt idx="74">
                  <c:v>-4.2822982178435547E-2</c:v>
                </c:pt>
                <c:pt idx="75">
                  <c:v>-2.4917017918189781E-2</c:v>
                </c:pt>
                <c:pt idx="76">
                  <c:v>-3.1533977905343694E-2</c:v>
                </c:pt>
                <c:pt idx="77">
                  <c:v>-2.6362118427904462E-2</c:v>
                </c:pt>
                <c:pt idx="78">
                  <c:v>-4.313708089968301E-2</c:v>
                </c:pt>
                <c:pt idx="79">
                  <c:v>-1.8563665965692033E-2</c:v>
                </c:pt>
                <c:pt idx="80">
                  <c:v>-8.1775686370169163E-3</c:v>
                </c:pt>
                <c:pt idx="81">
                  <c:v>-2.5937981603689937E-2</c:v>
                </c:pt>
                <c:pt idx="82">
                  <c:v>-7.7100310516531158E-3</c:v>
                </c:pt>
                <c:pt idx="83">
                  <c:v>-3.3429527878936514E-2</c:v>
                </c:pt>
                <c:pt idx="84">
                  <c:v>-3.9583016223309272E-2</c:v>
                </c:pt>
                <c:pt idx="85">
                  <c:v>-2.484111542961925E-2</c:v>
                </c:pt>
                <c:pt idx="86">
                  <c:v>-2.2650177479739922E-2</c:v>
                </c:pt>
                <c:pt idx="87">
                  <c:v>8.771051875592786E-3</c:v>
                </c:pt>
                <c:pt idx="88">
                  <c:v>-2.6375342216685239E-2</c:v>
                </c:pt>
                <c:pt idx="89">
                  <c:v>-1.2602776374296118E-2</c:v>
                </c:pt>
                <c:pt idx="90">
                  <c:v>-2.1753219378448187E-2</c:v>
                </c:pt>
                <c:pt idx="91">
                  <c:v>-2.273201672835044E-2</c:v>
                </c:pt>
                <c:pt idx="92">
                  <c:v>-1.3311176922769617E-2</c:v>
                </c:pt>
                <c:pt idx="93">
                  <c:v>-1.9253255862659215E-2</c:v>
                </c:pt>
                <c:pt idx="94">
                  <c:v>8.4512934615881777E-3</c:v>
                </c:pt>
                <c:pt idx="95">
                  <c:v>-2.1195874608562346E-2</c:v>
                </c:pt>
                <c:pt idx="96">
                  <c:v>-1.4984395564155911E-2</c:v>
                </c:pt>
                <c:pt idx="97">
                  <c:v>-5.8187458580550178E-3</c:v>
                </c:pt>
                <c:pt idx="98">
                  <c:v>-1.9020001507467386E-2</c:v>
                </c:pt>
                <c:pt idx="99">
                  <c:v>-2.4309659041516777E-2</c:v>
                </c:pt>
              </c:numCache>
            </c:numRef>
          </c:yVal>
          <c:smooth val="1"/>
        </c:ser>
        <c:axId val="579643264"/>
        <c:axId val="579848832"/>
      </c:scatterChart>
      <c:valAx>
        <c:axId val="579643264"/>
        <c:scaling>
          <c:orientation val="minMax"/>
          <c:max val="100"/>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579848832"/>
        <c:crosses val="autoZero"/>
        <c:crossBetween val="midCat"/>
        <c:majorUnit val="10"/>
      </c:valAx>
      <c:valAx>
        <c:axId val="579848832"/>
        <c:scaling>
          <c:orientation val="minMax"/>
        </c:scaling>
        <c:axPos val="l"/>
        <c:numFmt formatCode="0.0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579643264"/>
        <c:crosses val="autoZero"/>
        <c:crossBetween val="midCat"/>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9.368635437881874E-2"/>
          <c:y val="5.0000162760946487E-2"/>
          <c:w val="0.87780040733197551"/>
          <c:h val="0.72333568794169256"/>
        </c:manualLayout>
      </c:layout>
      <c:lineChart>
        <c:grouping val="standard"/>
        <c:ser>
          <c:idx val="0"/>
          <c:order val="0"/>
          <c:tx>
            <c:strRef>
              <c:f>'Questions 5'!$D$2</c:f>
              <c:strCache>
                <c:ptCount val="1"/>
                <c:pt idx="0">
                  <c:v>Conditional Variance</c:v>
                </c:pt>
              </c:strCache>
            </c:strRef>
          </c:tx>
          <c:spPr>
            <a:ln w="12700">
              <a:solidFill>
                <a:srgbClr val="000080"/>
              </a:solidFill>
              <a:prstDash val="solid"/>
            </a:ln>
          </c:spPr>
          <c:marker>
            <c:symbol val="dot"/>
            <c:size val="2"/>
            <c:spPr>
              <a:solidFill>
                <a:srgbClr val="000080"/>
              </a:solidFill>
              <a:ln>
                <a:solidFill>
                  <a:srgbClr val="000080"/>
                </a:solidFill>
                <a:prstDash val="solid"/>
              </a:ln>
            </c:spPr>
          </c:marker>
          <c:cat>
            <c:numRef>
              <c:f>'Questions 5'!$A$3:$A$1259</c:f>
              <c:numCache>
                <c:formatCode>dd\-mmm\-yy</c:formatCode>
                <c:ptCount val="1257"/>
                <c:pt idx="0">
                  <c:v>35432</c:v>
                </c:pt>
                <c:pt idx="1">
                  <c:v>35433</c:v>
                </c:pt>
                <c:pt idx="2">
                  <c:v>35436</c:v>
                </c:pt>
                <c:pt idx="3">
                  <c:v>35437</c:v>
                </c:pt>
                <c:pt idx="4">
                  <c:v>35438</c:v>
                </c:pt>
                <c:pt idx="5">
                  <c:v>35439</c:v>
                </c:pt>
                <c:pt idx="6">
                  <c:v>35440</c:v>
                </c:pt>
                <c:pt idx="7">
                  <c:v>35443</c:v>
                </c:pt>
                <c:pt idx="8">
                  <c:v>35444</c:v>
                </c:pt>
                <c:pt idx="9">
                  <c:v>35445</c:v>
                </c:pt>
                <c:pt idx="10">
                  <c:v>35446</c:v>
                </c:pt>
                <c:pt idx="11">
                  <c:v>35447</c:v>
                </c:pt>
                <c:pt idx="12">
                  <c:v>35450</c:v>
                </c:pt>
                <c:pt idx="13">
                  <c:v>35451</c:v>
                </c:pt>
                <c:pt idx="14">
                  <c:v>35452</c:v>
                </c:pt>
                <c:pt idx="15">
                  <c:v>35453</c:v>
                </c:pt>
                <c:pt idx="16">
                  <c:v>35454</c:v>
                </c:pt>
                <c:pt idx="17">
                  <c:v>35457</c:v>
                </c:pt>
                <c:pt idx="18">
                  <c:v>35458</c:v>
                </c:pt>
                <c:pt idx="19">
                  <c:v>35459</c:v>
                </c:pt>
                <c:pt idx="20">
                  <c:v>35460</c:v>
                </c:pt>
                <c:pt idx="21">
                  <c:v>35461</c:v>
                </c:pt>
                <c:pt idx="22">
                  <c:v>35464</c:v>
                </c:pt>
                <c:pt idx="23">
                  <c:v>35465</c:v>
                </c:pt>
                <c:pt idx="24">
                  <c:v>35466</c:v>
                </c:pt>
                <c:pt idx="25">
                  <c:v>35467</c:v>
                </c:pt>
                <c:pt idx="26">
                  <c:v>35468</c:v>
                </c:pt>
                <c:pt idx="27">
                  <c:v>35471</c:v>
                </c:pt>
                <c:pt idx="28">
                  <c:v>35472</c:v>
                </c:pt>
                <c:pt idx="29">
                  <c:v>35473</c:v>
                </c:pt>
                <c:pt idx="30">
                  <c:v>35474</c:v>
                </c:pt>
                <c:pt idx="31">
                  <c:v>35475</c:v>
                </c:pt>
                <c:pt idx="32">
                  <c:v>35479</c:v>
                </c:pt>
                <c:pt idx="33">
                  <c:v>35480</c:v>
                </c:pt>
                <c:pt idx="34">
                  <c:v>35481</c:v>
                </c:pt>
                <c:pt idx="35">
                  <c:v>35482</c:v>
                </c:pt>
                <c:pt idx="36">
                  <c:v>35485</c:v>
                </c:pt>
                <c:pt idx="37">
                  <c:v>35486</c:v>
                </c:pt>
                <c:pt idx="38">
                  <c:v>35487</c:v>
                </c:pt>
                <c:pt idx="39">
                  <c:v>35488</c:v>
                </c:pt>
                <c:pt idx="40">
                  <c:v>35489</c:v>
                </c:pt>
                <c:pt idx="41">
                  <c:v>35492</c:v>
                </c:pt>
                <c:pt idx="42">
                  <c:v>35493</c:v>
                </c:pt>
                <c:pt idx="43">
                  <c:v>35494</c:v>
                </c:pt>
                <c:pt idx="44">
                  <c:v>35495</c:v>
                </c:pt>
                <c:pt idx="45">
                  <c:v>35496</c:v>
                </c:pt>
                <c:pt idx="46">
                  <c:v>35499</c:v>
                </c:pt>
                <c:pt idx="47">
                  <c:v>35500</c:v>
                </c:pt>
                <c:pt idx="48">
                  <c:v>35501</c:v>
                </c:pt>
                <c:pt idx="49">
                  <c:v>35502</c:v>
                </c:pt>
                <c:pt idx="50">
                  <c:v>35503</c:v>
                </c:pt>
                <c:pt idx="51">
                  <c:v>35506</c:v>
                </c:pt>
                <c:pt idx="52">
                  <c:v>35507</c:v>
                </c:pt>
                <c:pt idx="53">
                  <c:v>35508</c:v>
                </c:pt>
                <c:pt idx="54">
                  <c:v>35509</c:v>
                </c:pt>
                <c:pt idx="55">
                  <c:v>35510</c:v>
                </c:pt>
                <c:pt idx="56">
                  <c:v>35513</c:v>
                </c:pt>
                <c:pt idx="57">
                  <c:v>35514</c:v>
                </c:pt>
                <c:pt idx="58">
                  <c:v>35515</c:v>
                </c:pt>
                <c:pt idx="59">
                  <c:v>35516</c:v>
                </c:pt>
                <c:pt idx="60">
                  <c:v>35520</c:v>
                </c:pt>
                <c:pt idx="61">
                  <c:v>35521</c:v>
                </c:pt>
                <c:pt idx="62">
                  <c:v>35522</c:v>
                </c:pt>
                <c:pt idx="63">
                  <c:v>35523</c:v>
                </c:pt>
                <c:pt idx="64">
                  <c:v>35524</c:v>
                </c:pt>
                <c:pt idx="65">
                  <c:v>35527</c:v>
                </c:pt>
                <c:pt idx="66">
                  <c:v>35528</c:v>
                </c:pt>
                <c:pt idx="67">
                  <c:v>35529</c:v>
                </c:pt>
                <c:pt idx="68">
                  <c:v>35530</c:v>
                </c:pt>
                <c:pt idx="69">
                  <c:v>35531</c:v>
                </c:pt>
                <c:pt idx="70">
                  <c:v>35534</c:v>
                </c:pt>
                <c:pt idx="71">
                  <c:v>35535</c:v>
                </c:pt>
                <c:pt idx="72">
                  <c:v>35536</c:v>
                </c:pt>
                <c:pt idx="73">
                  <c:v>35537</c:v>
                </c:pt>
                <c:pt idx="74">
                  <c:v>35538</c:v>
                </c:pt>
                <c:pt idx="75">
                  <c:v>35541</c:v>
                </c:pt>
                <c:pt idx="76">
                  <c:v>35542</c:v>
                </c:pt>
                <c:pt idx="77">
                  <c:v>35543</c:v>
                </c:pt>
                <c:pt idx="78">
                  <c:v>35544</c:v>
                </c:pt>
                <c:pt idx="79">
                  <c:v>35545</c:v>
                </c:pt>
                <c:pt idx="80">
                  <c:v>35548</c:v>
                </c:pt>
                <c:pt idx="81">
                  <c:v>35549</c:v>
                </c:pt>
                <c:pt idx="82">
                  <c:v>35550</c:v>
                </c:pt>
                <c:pt idx="83">
                  <c:v>35551</c:v>
                </c:pt>
                <c:pt idx="84">
                  <c:v>35552</c:v>
                </c:pt>
                <c:pt idx="85">
                  <c:v>35555</c:v>
                </c:pt>
                <c:pt idx="86">
                  <c:v>35556</c:v>
                </c:pt>
                <c:pt idx="87">
                  <c:v>35557</c:v>
                </c:pt>
                <c:pt idx="88">
                  <c:v>35558</c:v>
                </c:pt>
                <c:pt idx="89">
                  <c:v>35559</c:v>
                </c:pt>
                <c:pt idx="90">
                  <c:v>35562</c:v>
                </c:pt>
                <c:pt idx="91">
                  <c:v>35563</c:v>
                </c:pt>
                <c:pt idx="92">
                  <c:v>35564</c:v>
                </c:pt>
                <c:pt idx="93">
                  <c:v>35565</c:v>
                </c:pt>
                <c:pt idx="94">
                  <c:v>35566</c:v>
                </c:pt>
                <c:pt idx="95">
                  <c:v>35569</c:v>
                </c:pt>
                <c:pt idx="96">
                  <c:v>35570</c:v>
                </c:pt>
                <c:pt idx="97">
                  <c:v>35571</c:v>
                </c:pt>
                <c:pt idx="98">
                  <c:v>35572</c:v>
                </c:pt>
                <c:pt idx="99">
                  <c:v>35573</c:v>
                </c:pt>
                <c:pt idx="100">
                  <c:v>35577</c:v>
                </c:pt>
                <c:pt idx="101">
                  <c:v>35578</c:v>
                </c:pt>
                <c:pt idx="102">
                  <c:v>35579</c:v>
                </c:pt>
                <c:pt idx="103">
                  <c:v>35580</c:v>
                </c:pt>
                <c:pt idx="104">
                  <c:v>35583</c:v>
                </c:pt>
                <c:pt idx="105">
                  <c:v>35584</c:v>
                </c:pt>
                <c:pt idx="106">
                  <c:v>35585</c:v>
                </c:pt>
                <c:pt idx="107">
                  <c:v>35586</c:v>
                </c:pt>
                <c:pt idx="108">
                  <c:v>35587</c:v>
                </c:pt>
                <c:pt idx="109">
                  <c:v>35590</c:v>
                </c:pt>
                <c:pt idx="110">
                  <c:v>35591</c:v>
                </c:pt>
                <c:pt idx="111">
                  <c:v>35592</c:v>
                </c:pt>
                <c:pt idx="112">
                  <c:v>35593</c:v>
                </c:pt>
                <c:pt idx="113">
                  <c:v>35594</c:v>
                </c:pt>
                <c:pt idx="114">
                  <c:v>35597</c:v>
                </c:pt>
                <c:pt idx="115">
                  <c:v>35598</c:v>
                </c:pt>
                <c:pt idx="116">
                  <c:v>35599</c:v>
                </c:pt>
                <c:pt idx="117">
                  <c:v>35600</c:v>
                </c:pt>
                <c:pt idx="118">
                  <c:v>35601</c:v>
                </c:pt>
                <c:pt idx="119">
                  <c:v>35604</c:v>
                </c:pt>
                <c:pt idx="120">
                  <c:v>35605</c:v>
                </c:pt>
                <c:pt idx="121">
                  <c:v>35606</c:v>
                </c:pt>
                <c:pt idx="122">
                  <c:v>35607</c:v>
                </c:pt>
                <c:pt idx="123">
                  <c:v>35608</c:v>
                </c:pt>
                <c:pt idx="124">
                  <c:v>35611</c:v>
                </c:pt>
                <c:pt idx="125">
                  <c:v>35612</c:v>
                </c:pt>
                <c:pt idx="126">
                  <c:v>35613</c:v>
                </c:pt>
                <c:pt idx="127">
                  <c:v>35614</c:v>
                </c:pt>
                <c:pt idx="128">
                  <c:v>35618</c:v>
                </c:pt>
                <c:pt idx="129">
                  <c:v>35619</c:v>
                </c:pt>
                <c:pt idx="130">
                  <c:v>35620</c:v>
                </c:pt>
                <c:pt idx="131">
                  <c:v>35621</c:v>
                </c:pt>
                <c:pt idx="132">
                  <c:v>35622</c:v>
                </c:pt>
                <c:pt idx="133">
                  <c:v>35625</c:v>
                </c:pt>
                <c:pt idx="134">
                  <c:v>35626</c:v>
                </c:pt>
                <c:pt idx="135">
                  <c:v>35627</c:v>
                </c:pt>
                <c:pt idx="136">
                  <c:v>35628</c:v>
                </c:pt>
                <c:pt idx="137">
                  <c:v>35629</c:v>
                </c:pt>
                <c:pt idx="138">
                  <c:v>35632</c:v>
                </c:pt>
                <c:pt idx="139">
                  <c:v>35633</c:v>
                </c:pt>
                <c:pt idx="140">
                  <c:v>35634</c:v>
                </c:pt>
                <c:pt idx="141">
                  <c:v>35635</c:v>
                </c:pt>
                <c:pt idx="142">
                  <c:v>35636</c:v>
                </c:pt>
                <c:pt idx="143">
                  <c:v>35639</c:v>
                </c:pt>
                <c:pt idx="144">
                  <c:v>35640</c:v>
                </c:pt>
                <c:pt idx="145">
                  <c:v>35641</c:v>
                </c:pt>
                <c:pt idx="146">
                  <c:v>35642</c:v>
                </c:pt>
                <c:pt idx="147">
                  <c:v>35643</c:v>
                </c:pt>
                <c:pt idx="148">
                  <c:v>35646</c:v>
                </c:pt>
                <c:pt idx="149">
                  <c:v>35647</c:v>
                </c:pt>
                <c:pt idx="150">
                  <c:v>35648</c:v>
                </c:pt>
                <c:pt idx="151">
                  <c:v>35649</c:v>
                </c:pt>
                <c:pt idx="152">
                  <c:v>35650</c:v>
                </c:pt>
                <c:pt idx="153">
                  <c:v>35653</c:v>
                </c:pt>
                <c:pt idx="154">
                  <c:v>35654</c:v>
                </c:pt>
                <c:pt idx="155">
                  <c:v>35655</c:v>
                </c:pt>
                <c:pt idx="156">
                  <c:v>35656</c:v>
                </c:pt>
                <c:pt idx="157">
                  <c:v>35657</c:v>
                </c:pt>
                <c:pt idx="158">
                  <c:v>35660</c:v>
                </c:pt>
                <c:pt idx="159">
                  <c:v>35661</c:v>
                </c:pt>
                <c:pt idx="160">
                  <c:v>35662</c:v>
                </c:pt>
                <c:pt idx="161">
                  <c:v>35663</c:v>
                </c:pt>
                <c:pt idx="162">
                  <c:v>35664</c:v>
                </c:pt>
                <c:pt idx="163">
                  <c:v>35667</c:v>
                </c:pt>
                <c:pt idx="164">
                  <c:v>35668</c:v>
                </c:pt>
                <c:pt idx="165">
                  <c:v>35669</c:v>
                </c:pt>
                <c:pt idx="166">
                  <c:v>35670</c:v>
                </c:pt>
                <c:pt idx="167">
                  <c:v>35671</c:v>
                </c:pt>
                <c:pt idx="168">
                  <c:v>35675</c:v>
                </c:pt>
                <c:pt idx="169">
                  <c:v>35676</c:v>
                </c:pt>
                <c:pt idx="170">
                  <c:v>35677</c:v>
                </c:pt>
                <c:pt idx="171">
                  <c:v>35678</c:v>
                </c:pt>
                <c:pt idx="172">
                  <c:v>35681</c:v>
                </c:pt>
                <c:pt idx="173">
                  <c:v>35682</c:v>
                </c:pt>
                <c:pt idx="174">
                  <c:v>35683</c:v>
                </c:pt>
                <c:pt idx="175">
                  <c:v>35684</c:v>
                </c:pt>
                <c:pt idx="176">
                  <c:v>35685</c:v>
                </c:pt>
                <c:pt idx="177">
                  <c:v>35688</c:v>
                </c:pt>
                <c:pt idx="178">
                  <c:v>35689</c:v>
                </c:pt>
                <c:pt idx="179">
                  <c:v>35690</c:v>
                </c:pt>
                <c:pt idx="180">
                  <c:v>35691</c:v>
                </c:pt>
                <c:pt idx="181">
                  <c:v>35692</c:v>
                </c:pt>
                <c:pt idx="182">
                  <c:v>35695</c:v>
                </c:pt>
                <c:pt idx="183">
                  <c:v>35696</c:v>
                </c:pt>
                <c:pt idx="184">
                  <c:v>35697</c:v>
                </c:pt>
                <c:pt idx="185">
                  <c:v>35698</c:v>
                </c:pt>
                <c:pt idx="186">
                  <c:v>35699</c:v>
                </c:pt>
                <c:pt idx="187">
                  <c:v>35702</c:v>
                </c:pt>
                <c:pt idx="188">
                  <c:v>35703</c:v>
                </c:pt>
                <c:pt idx="189">
                  <c:v>35704</c:v>
                </c:pt>
                <c:pt idx="190">
                  <c:v>35705</c:v>
                </c:pt>
                <c:pt idx="191">
                  <c:v>35706</c:v>
                </c:pt>
                <c:pt idx="192">
                  <c:v>35709</c:v>
                </c:pt>
                <c:pt idx="193">
                  <c:v>35710</c:v>
                </c:pt>
                <c:pt idx="194">
                  <c:v>35711</c:v>
                </c:pt>
                <c:pt idx="195">
                  <c:v>35712</c:v>
                </c:pt>
                <c:pt idx="196">
                  <c:v>35713</c:v>
                </c:pt>
                <c:pt idx="197">
                  <c:v>35716</c:v>
                </c:pt>
                <c:pt idx="198">
                  <c:v>35717</c:v>
                </c:pt>
                <c:pt idx="199">
                  <c:v>35718</c:v>
                </c:pt>
                <c:pt idx="200">
                  <c:v>35719</c:v>
                </c:pt>
                <c:pt idx="201">
                  <c:v>35720</c:v>
                </c:pt>
                <c:pt idx="202">
                  <c:v>35723</c:v>
                </c:pt>
                <c:pt idx="203">
                  <c:v>35724</c:v>
                </c:pt>
                <c:pt idx="204">
                  <c:v>35725</c:v>
                </c:pt>
                <c:pt idx="205">
                  <c:v>35726</c:v>
                </c:pt>
                <c:pt idx="206">
                  <c:v>35727</c:v>
                </c:pt>
                <c:pt idx="207">
                  <c:v>35730</c:v>
                </c:pt>
                <c:pt idx="208">
                  <c:v>35731</c:v>
                </c:pt>
                <c:pt idx="209">
                  <c:v>35732</c:v>
                </c:pt>
                <c:pt idx="210">
                  <c:v>35733</c:v>
                </c:pt>
                <c:pt idx="211">
                  <c:v>35734</c:v>
                </c:pt>
                <c:pt idx="212">
                  <c:v>35737</c:v>
                </c:pt>
                <c:pt idx="213">
                  <c:v>35738</c:v>
                </c:pt>
                <c:pt idx="214">
                  <c:v>35739</c:v>
                </c:pt>
                <c:pt idx="215">
                  <c:v>35740</c:v>
                </c:pt>
                <c:pt idx="216">
                  <c:v>35741</c:v>
                </c:pt>
                <c:pt idx="217">
                  <c:v>35744</c:v>
                </c:pt>
                <c:pt idx="218">
                  <c:v>35745</c:v>
                </c:pt>
                <c:pt idx="219">
                  <c:v>35746</c:v>
                </c:pt>
                <c:pt idx="220">
                  <c:v>35747</c:v>
                </c:pt>
                <c:pt idx="221">
                  <c:v>35748</c:v>
                </c:pt>
                <c:pt idx="222">
                  <c:v>35751</c:v>
                </c:pt>
                <c:pt idx="223">
                  <c:v>35752</c:v>
                </c:pt>
                <c:pt idx="224">
                  <c:v>35753</c:v>
                </c:pt>
                <c:pt idx="225">
                  <c:v>35754</c:v>
                </c:pt>
                <c:pt idx="226">
                  <c:v>35755</c:v>
                </c:pt>
                <c:pt idx="227">
                  <c:v>35758</c:v>
                </c:pt>
                <c:pt idx="228">
                  <c:v>35759</c:v>
                </c:pt>
                <c:pt idx="229">
                  <c:v>35760</c:v>
                </c:pt>
                <c:pt idx="230">
                  <c:v>35762</c:v>
                </c:pt>
                <c:pt idx="231">
                  <c:v>35765</c:v>
                </c:pt>
                <c:pt idx="232">
                  <c:v>35766</c:v>
                </c:pt>
                <c:pt idx="233">
                  <c:v>35767</c:v>
                </c:pt>
                <c:pt idx="234">
                  <c:v>35768</c:v>
                </c:pt>
                <c:pt idx="235">
                  <c:v>35769</c:v>
                </c:pt>
                <c:pt idx="236">
                  <c:v>35772</c:v>
                </c:pt>
                <c:pt idx="237">
                  <c:v>35773</c:v>
                </c:pt>
                <c:pt idx="238">
                  <c:v>35774</c:v>
                </c:pt>
                <c:pt idx="239">
                  <c:v>35775</c:v>
                </c:pt>
                <c:pt idx="240">
                  <c:v>35776</c:v>
                </c:pt>
                <c:pt idx="241">
                  <c:v>35779</c:v>
                </c:pt>
                <c:pt idx="242">
                  <c:v>35780</c:v>
                </c:pt>
                <c:pt idx="243">
                  <c:v>35781</c:v>
                </c:pt>
                <c:pt idx="244">
                  <c:v>35782</c:v>
                </c:pt>
                <c:pt idx="245">
                  <c:v>35783</c:v>
                </c:pt>
                <c:pt idx="246">
                  <c:v>35786</c:v>
                </c:pt>
                <c:pt idx="247">
                  <c:v>35787</c:v>
                </c:pt>
                <c:pt idx="248">
                  <c:v>35788</c:v>
                </c:pt>
                <c:pt idx="249">
                  <c:v>35790</c:v>
                </c:pt>
                <c:pt idx="250">
                  <c:v>35793</c:v>
                </c:pt>
                <c:pt idx="251">
                  <c:v>35794</c:v>
                </c:pt>
                <c:pt idx="252">
                  <c:v>35795</c:v>
                </c:pt>
                <c:pt idx="253">
                  <c:v>35797</c:v>
                </c:pt>
                <c:pt idx="254">
                  <c:v>35800</c:v>
                </c:pt>
                <c:pt idx="255">
                  <c:v>35801</c:v>
                </c:pt>
                <c:pt idx="256">
                  <c:v>35802</c:v>
                </c:pt>
                <c:pt idx="257">
                  <c:v>35803</c:v>
                </c:pt>
                <c:pt idx="258">
                  <c:v>35804</c:v>
                </c:pt>
                <c:pt idx="259">
                  <c:v>35807</c:v>
                </c:pt>
                <c:pt idx="260">
                  <c:v>35808</c:v>
                </c:pt>
                <c:pt idx="261">
                  <c:v>35809</c:v>
                </c:pt>
                <c:pt idx="262">
                  <c:v>35810</c:v>
                </c:pt>
                <c:pt idx="263">
                  <c:v>35811</c:v>
                </c:pt>
                <c:pt idx="264">
                  <c:v>35815</c:v>
                </c:pt>
                <c:pt idx="265">
                  <c:v>35816</c:v>
                </c:pt>
                <c:pt idx="266">
                  <c:v>35817</c:v>
                </c:pt>
                <c:pt idx="267">
                  <c:v>35818</c:v>
                </c:pt>
                <c:pt idx="268">
                  <c:v>35821</c:v>
                </c:pt>
                <c:pt idx="269">
                  <c:v>35822</c:v>
                </c:pt>
                <c:pt idx="270">
                  <c:v>35823</c:v>
                </c:pt>
                <c:pt idx="271">
                  <c:v>35824</c:v>
                </c:pt>
                <c:pt idx="272">
                  <c:v>35825</c:v>
                </c:pt>
                <c:pt idx="273">
                  <c:v>35828</c:v>
                </c:pt>
                <c:pt idx="274">
                  <c:v>35829</c:v>
                </c:pt>
                <c:pt idx="275">
                  <c:v>35830</c:v>
                </c:pt>
                <c:pt idx="276">
                  <c:v>35831</c:v>
                </c:pt>
                <c:pt idx="277">
                  <c:v>35832</c:v>
                </c:pt>
                <c:pt idx="278">
                  <c:v>35835</c:v>
                </c:pt>
                <c:pt idx="279">
                  <c:v>35836</c:v>
                </c:pt>
                <c:pt idx="280">
                  <c:v>35837</c:v>
                </c:pt>
                <c:pt idx="281">
                  <c:v>35838</c:v>
                </c:pt>
                <c:pt idx="282">
                  <c:v>35839</c:v>
                </c:pt>
                <c:pt idx="283">
                  <c:v>35843</c:v>
                </c:pt>
                <c:pt idx="284">
                  <c:v>35844</c:v>
                </c:pt>
                <c:pt idx="285">
                  <c:v>35845</c:v>
                </c:pt>
                <c:pt idx="286">
                  <c:v>35846</c:v>
                </c:pt>
                <c:pt idx="287">
                  <c:v>35849</c:v>
                </c:pt>
                <c:pt idx="288">
                  <c:v>35850</c:v>
                </c:pt>
                <c:pt idx="289">
                  <c:v>35851</c:v>
                </c:pt>
                <c:pt idx="290">
                  <c:v>35852</c:v>
                </c:pt>
                <c:pt idx="291">
                  <c:v>35853</c:v>
                </c:pt>
                <c:pt idx="292">
                  <c:v>35856</c:v>
                </c:pt>
                <c:pt idx="293">
                  <c:v>35857</c:v>
                </c:pt>
                <c:pt idx="294">
                  <c:v>35858</c:v>
                </c:pt>
                <c:pt idx="295">
                  <c:v>35859</c:v>
                </c:pt>
                <c:pt idx="296">
                  <c:v>35860</c:v>
                </c:pt>
                <c:pt idx="297">
                  <c:v>35863</c:v>
                </c:pt>
                <c:pt idx="298">
                  <c:v>35864</c:v>
                </c:pt>
                <c:pt idx="299">
                  <c:v>35865</c:v>
                </c:pt>
                <c:pt idx="300">
                  <c:v>35866</c:v>
                </c:pt>
                <c:pt idx="301">
                  <c:v>35867</c:v>
                </c:pt>
                <c:pt idx="302">
                  <c:v>35870</c:v>
                </c:pt>
                <c:pt idx="303">
                  <c:v>35871</c:v>
                </c:pt>
                <c:pt idx="304">
                  <c:v>35872</c:v>
                </c:pt>
                <c:pt idx="305">
                  <c:v>35873</c:v>
                </c:pt>
                <c:pt idx="306">
                  <c:v>35874</c:v>
                </c:pt>
                <c:pt idx="307">
                  <c:v>35877</c:v>
                </c:pt>
                <c:pt idx="308">
                  <c:v>35878</c:v>
                </c:pt>
                <c:pt idx="309">
                  <c:v>35879</c:v>
                </c:pt>
                <c:pt idx="310">
                  <c:v>35880</c:v>
                </c:pt>
                <c:pt idx="311">
                  <c:v>35881</c:v>
                </c:pt>
                <c:pt idx="312">
                  <c:v>35884</c:v>
                </c:pt>
                <c:pt idx="313">
                  <c:v>35885</c:v>
                </c:pt>
                <c:pt idx="314">
                  <c:v>35886</c:v>
                </c:pt>
                <c:pt idx="315">
                  <c:v>35887</c:v>
                </c:pt>
                <c:pt idx="316">
                  <c:v>35888</c:v>
                </c:pt>
                <c:pt idx="317">
                  <c:v>35891</c:v>
                </c:pt>
                <c:pt idx="318">
                  <c:v>35892</c:v>
                </c:pt>
                <c:pt idx="319">
                  <c:v>35893</c:v>
                </c:pt>
                <c:pt idx="320">
                  <c:v>35894</c:v>
                </c:pt>
                <c:pt idx="321">
                  <c:v>35898</c:v>
                </c:pt>
                <c:pt idx="322">
                  <c:v>35899</c:v>
                </c:pt>
                <c:pt idx="323">
                  <c:v>35900</c:v>
                </c:pt>
                <c:pt idx="324">
                  <c:v>35901</c:v>
                </c:pt>
                <c:pt idx="325">
                  <c:v>35902</c:v>
                </c:pt>
                <c:pt idx="326">
                  <c:v>35905</c:v>
                </c:pt>
                <c:pt idx="327">
                  <c:v>35906</c:v>
                </c:pt>
                <c:pt idx="328">
                  <c:v>35907</c:v>
                </c:pt>
                <c:pt idx="329">
                  <c:v>35908</c:v>
                </c:pt>
                <c:pt idx="330">
                  <c:v>35909</c:v>
                </c:pt>
                <c:pt idx="331">
                  <c:v>35912</c:v>
                </c:pt>
                <c:pt idx="332">
                  <c:v>35913</c:v>
                </c:pt>
                <c:pt idx="333">
                  <c:v>35914</c:v>
                </c:pt>
                <c:pt idx="334">
                  <c:v>35915</c:v>
                </c:pt>
                <c:pt idx="335">
                  <c:v>35916</c:v>
                </c:pt>
                <c:pt idx="336">
                  <c:v>35919</c:v>
                </c:pt>
                <c:pt idx="337">
                  <c:v>35920</c:v>
                </c:pt>
                <c:pt idx="338">
                  <c:v>35921</c:v>
                </c:pt>
                <c:pt idx="339">
                  <c:v>35922</c:v>
                </c:pt>
                <c:pt idx="340">
                  <c:v>35923</c:v>
                </c:pt>
                <c:pt idx="341">
                  <c:v>35926</c:v>
                </c:pt>
                <c:pt idx="342">
                  <c:v>35927</c:v>
                </c:pt>
                <c:pt idx="343">
                  <c:v>35928</c:v>
                </c:pt>
                <c:pt idx="344">
                  <c:v>35929</c:v>
                </c:pt>
                <c:pt idx="345">
                  <c:v>35930</c:v>
                </c:pt>
                <c:pt idx="346">
                  <c:v>35933</c:v>
                </c:pt>
                <c:pt idx="347">
                  <c:v>35934</c:v>
                </c:pt>
                <c:pt idx="348">
                  <c:v>35935</c:v>
                </c:pt>
                <c:pt idx="349">
                  <c:v>35936</c:v>
                </c:pt>
                <c:pt idx="350">
                  <c:v>35937</c:v>
                </c:pt>
                <c:pt idx="351">
                  <c:v>35941</c:v>
                </c:pt>
                <c:pt idx="352">
                  <c:v>35942</c:v>
                </c:pt>
                <c:pt idx="353">
                  <c:v>35943</c:v>
                </c:pt>
                <c:pt idx="354">
                  <c:v>35944</c:v>
                </c:pt>
                <c:pt idx="355">
                  <c:v>35947</c:v>
                </c:pt>
                <c:pt idx="356">
                  <c:v>35948</c:v>
                </c:pt>
                <c:pt idx="357">
                  <c:v>35949</c:v>
                </c:pt>
                <c:pt idx="358">
                  <c:v>35950</c:v>
                </c:pt>
                <c:pt idx="359">
                  <c:v>35951</c:v>
                </c:pt>
                <c:pt idx="360">
                  <c:v>35954</c:v>
                </c:pt>
                <c:pt idx="361">
                  <c:v>35955</c:v>
                </c:pt>
                <c:pt idx="362">
                  <c:v>35956</c:v>
                </c:pt>
                <c:pt idx="363">
                  <c:v>35957</c:v>
                </c:pt>
                <c:pt idx="364">
                  <c:v>35958</c:v>
                </c:pt>
                <c:pt idx="365">
                  <c:v>35961</c:v>
                </c:pt>
                <c:pt idx="366">
                  <c:v>35962</c:v>
                </c:pt>
                <c:pt idx="367">
                  <c:v>35963</c:v>
                </c:pt>
                <c:pt idx="368">
                  <c:v>35964</c:v>
                </c:pt>
                <c:pt idx="369">
                  <c:v>35965</c:v>
                </c:pt>
                <c:pt idx="370">
                  <c:v>35968</c:v>
                </c:pt>
                <c:pt idx="371">
                  <c:v>35969</c:v>
                </c:pt>
                <c:pt idx="372">
                  <c:v>35970</c:v>
                </c:pt>
                <c:pt idx="373">
                  <c:v>35971</c:v>
                </c:pt>
                <c:pt idx="374">
                  <c:v>35972</c:v>
                </c:pt>
                <c:pt idx="375">
                  <c:v>35975</c:v>
                </c:pt>
                <c:pt idx="376">
                  <c:v>35976</c:v>
                </c:pt>
                <c:pt idx="377">
                  <c:v>35977</c:v>
                </c:pt>
                <c:pt idx="378">
                  <c:v>35978</c:v>
                </c:pt>
                <c:pt idx="379">
                  <c:v>35982</c:v>
                </c:pt>
                <c:pt idx="380">
                  <c:v>35983</c:v>
                </c:pt>
                <c:pt idx="381">
                  <c:v>35984</c:v>
                </c:pt>
                <c:pt idx="382">
                  <c:v>35985</c:v>
                </c:pt>
                <c:pt idx="383">
                  <c:v>35986</c:v>
                </c:pt>
                <c:pt idx="384">
                  <c:v>35989</c:v>
                </c:pt>
                <c:pt idx="385">
                  <c:v>35990</c:v>
                </c:pt>
                <c:pt idx="386">
                  <c:v>35991</c:v>
                </c:pt>
                <c:pt idx="387">
                  <c:v>35992</c:v>
                </c:pt>
                <c:pt idx="388">
                  <c:v>35993</c:v>
                </c:pt>
                <c:pt idx="389">
                  <c:v>35996</c:v>
                </c:pt>
                <c:pt idx="390">
                  <c:v>35997</c:v>
                </c:pt>
                <c:pt idx="391">
                  <c:v>35998</c:v>
                </c:pt>
                <c:pt idx="392">
                  <c:v>35999</c:v>
                </c:pt>
                <c:pt idx="393">
                  <c:v>36000</c:v>
                </c:pt>
                <c:pt idx="394">
                  <c:v>36003</c:v>
                </c:pt>
                <c:pt idx="395">
                  <c:v>36004</c:v>
                </c:pt>
                <c:pt idx="396">
                  <c:v>36005</c:v>
                </c:pt>
                <c:pt idx="397">
                  <c:v>36006</c:v>
                </c:pt>
                <c:pt idx="398">
                  <c:v>36007</c:v>
                </c:pt>
                <c:pt idx="399">
                  <c:v>36010</c:v>
                </c:pt>
                <c:pt idx="400">
                  <c:v>36011</c:v>
                </c:pt>
                <c:pt idx="401">
                  <c:v>36012</c:v>
                </c:pt>
                <c:pt idx="402">
                  <c:v>36013</c:v>
                </c:pt>
                <c:pt idx="403">
                  <c:v>36014</c:v>
                </c:pt>
                <c:pt idx="404">
                  <c:v>36017</c:v>
                </c:pt>
                <c:pt idx="405">
                  <c:v>36018</c:v>
                </c:pt>
                <c:pt idx="406">
                  <c:v>36019</c:v>
                </c:pt>
                <c:pt idx="407">
                  <c:v>36020</c:v>
                </c:pt>
                <c:pt idx="408">
                  <c:v>36021</c:v>
                </c:pt>
                <c:pt idx="409">
                  <c:v>36024</c:v>
                </c:pt>
                <c:pt idx="410">
                  <c:v>36025</c:v>
                </c:pt>
                <c:pt idx="411">
                  <c:v>36026</c:v>
                </c:pt>
                <c:pt idx="412">
                  <c:v>36027</c:v>
                </c:pt>
                <c:pt idx="413">
                  <c:v>36028</c:v>
                </c:pt>
                <c:pt idx="414">
                  <c:v>36031</c:v>
                </c:pt>
                <c:pt idx="415">
                  <c:v>36032</c:v>
                </c:pt>
                <c:pt idx="416">
                  <c:v>36033</c:v>
                </c:pt>
                <c:pt idx="417">
                  <c:v>36034</c:v>
                </c:pt>
                <c:pt idx="418">
                  <c:v>36035</c:v>
                </c:pt>
                <c:pt idx="419">
                  <c:v>36038</c:v>
                </c:pt>
                <c:pt idx="420">
                  <c:v>36039</c:v>
                </c:pt>
                <c:pt idx="421">
                  <c:v>36040</c:v>
                </c:pt>
                <c:pt idx="422">
                  <c:v>36041</c:v>
                </c:pt>
                <c:pt idx="423">
                  <c:v>36042</c:v>
                </c:pt>
                <c:pt idx="424">
                  <c:v>36046</c:v>
                </c:pt>
                <c:pt idx="425">
                  <c:v>36047</c:v>
                </c:pt>
                <c:pt idx="426">
                  <c:v>36048</c:v>
                </c:pt>
                <c:pt idx="427">
                  <c:v>36049</c:v>
                </c:pt>
                <c:pt idx="428">
                  <c:v>36052</c:v>
                </c:pt>
                <c:pt idx="429">
                  <c:v>36053</c:v>
                </c:pt>
                <c:pt idx="430">
                  <c:v>36054</c:v>
                </c:pt>
                <c:pt idx="431">
                  <c:v>36055</c:v>
                </c:pt>
                <c:pt idx="432">
                  <c:v>36056</c:v>
                </c:pt>
                <c:pt idx="433">
                  <c:v>36059</c:v>
                </c:pt>
                <c:pt idx="434">
                  <c:v>36060</c:v>
                </c:pt>
                <c:pt idx="435">
                  <c:v>36061</c:v>
                </c:pt>
                <c:pt idx="436">
                  <c:v>36062</c:v>
                </c:pt>
                <c:pt idx="437">
                  <c:v>36063</c:v>
                </c:pt>
                <c:pt idx="438">
                  <c:v>36066</c:v>
                </c:pt>
                <c:pt idx="439">
                  <c:v>36067</c:v>
                </c:pt>
                <c:pt idx="440">
                  <c:v>36068</c:v>
                </c:pt>
                <c:pt idx="441">
                  <c:v>36069</c:v>
                </c:pt>
                <c:pt idx="442">
                  <c:v>36070</c:v>
                </c:pt>
                <c:pt idx="443">
                  <c:v>36073</c:v>
                </c:pt>
                <c:pt idx="444">
                  <c:v>36074</c:v>
                </c:pt>
                <c:pt idx="445">
                  <c:v>36075</c:v>
                </c:pt>
                <c:pt idx="446">
                  <c:v>36076</c:v>
                </c:pt>
                <c:pt idx="447">
                  <c:v>36077</c:v>
                </c:pt>
                <c:pt idx="448">
                  <c:v>36080</c:v>
                </c:pt>
                <c:pt idx="449">
                  <c:v>36081</c:v>
                </c:pt>
                <c:pt idx="450">
                  <c:v>36082</c:v>
                </c:pt>
                <c:pt idx="451">
                  <c:v>36083</c:v>
                </c:pt>
                <c:pt idx="452">
                  <c:v>36084</c:v>
                </c:pt>
                <c:pt idx="453">
                  <c:v>36087</c:v>
                </c:pt>
                <c:pt idx="454">
                  <c:v>36088</c:v>
                </c:pt>
                <c:pt idx="455">
                  <c:v>36089</c:v>
                </c:pt>
                <c:pt idx="456">
                  <c:v>36090</c:v>
                </c:pt>
                <c:pt idx="457">
                  <c:v>36091</c:v>
                </c:pt>
                <c:pt idx="458">
                  <c:v>36094</c:v>
                </c:pt>
                <c:pt idx="459">
                  <c:v>36095</c:v>
                </c:pt>
                <c:pt idx="460">
                  <c:v>36096</c:v>
                </c:pt>
                <c:pt idx="461">
                  <c:v>36097</c:v>
                </c:pt>
                <c:pt idx="462">
                  <c:v>36098</c:v>
                </c:pt>
                <c:pt idx="463">
                  <c:v>36101</c:v>
                </c:pt>
                <c:pt idx="464">
                  <c:v>36102</c:v>
                </c:pt>
                <c:pt idx="465">
                  <c:v>36103</c:v>
                </c:pt>
                <c:pt idx="466">
                  <c:v>36104</c:v>
                </c:pt>
                <c:pt idx="467">
                  <c:v>36105</c:v>
                </c:pt>
                <c:pt idx="468">
                  <c:v>36108</c:v>
                </c:pt>
                <c:pt idx="469">
                  <c:v>36109</c:v>
                </c:pt>
                <c:pt idx="470">
                  <c:v>36110</c:v>
                </c:pt>
                <c:pt idx="471">
                  <c:v>36111</c:v>
                </c:pt>
                <c:pt idx="472">
                  <c:v>36112</c:v>
                </c:pt>
                <c:pt idx="473">
                  <c:v>36115</c:v>
                </c:pt>
                <c:pt idx="474">
                  <c:v>36116</c:v>
                </c:pt>
                <c:pt idx="475">
                  <c:v>36117</c:v>
                </c:pt>
                <c:pt idx="476">
                  <c:v>36118</c:v>
                </c:pt>
                <c:pt idx="477">
                  <c:v>36119</c:v>
                </c:pt>
                <c:pt idx="478">
                  <c:v>36122</c:v>
                </c:pt>
                <c:pt idx="479">
                  <c:v>36123</c:v>
                </c:pt>
                <c:pt idx="480">
                  <c:v>36124</c:v>
                </c:pt>
                <c:pt idx="481">
                  <c:v>36126</c:v>
                </c:pt>
                <c:pt idx="482">
                  <c:v>36129</c:v>
                </c:pt>
                <c:pt idx="483">
                  <c:v>36130</c:v>
                </c:pt>
                <c:pt idx="484">
                  <c:v>36131</c:v>
                </c:pt>
                <c:pt idx="485">
                  <c:v>36132</c:v>
                </c:pt>
                <c:pt idx="486">
                  <c:v>36133</c:v>
                </c:pt>
                <c:pt idx="487">
                  <c:v>36136</c:v>
                </c:pt>
                <c:pt idx="488">
                  <c:v>36137</c:v>
                </c:pt>
                <c:pt idx="489">
                  <c:v>36138</c:v>
                </c:pt>
                <c:pt idx="490">
                  <c:v>36139</c:v>
                </c:pt>
                <c:pt idx="491">
                  <c:v>36140</c:v>
                </c:pt>
                <c:pt idx="492">
                  <c:v>36143</c:v>
                </c:pt>
                <c:pt idx="493">
                  <c:v>36144</c:v>
                </c:pt>
                <c:pt idx="494">
                  <c:v>36145</c:v>
                </c:pt>
                <c:pt idx="495">
                  <c:v>36146</c:v>
                </c:pt>
                <c:pt idx="496">
                  <c:v>36147</c:v>
                </c:pt>
                <c:pt idx="497">
                  <c:v>36150</c:v>
                </c:pt>
                <c:pt idx="498">
                  <c:v>36151</c:v>
                </c:pt>
                <c:pt idx="499">
                  <c:v>36152</c:v>
                </c:pt>
                <c:pt idx="500">
                  <c:v>36153</c:v>
                </c:pt>
                <c:pt idx="501">
                  <c:v>36157</c:v>
                </c:pt>
                <c:pt idx="502">
                  <c:v>36158</c:v>
                </c:pt>
                <c:pt idx="503">
                  <c:v>36159</c:v>
                </c:pt>
                <c:pt idx="504">
                  <c:v>36160</c:v>
                </c:pt>
                <c:pt idx="505">
                  <c:v>36164</c:v>
                </c:pt>
                <c:pt idx="506">
                  <c:v>36165</c:v>
                </c:pt>
                <c:pt idx="507">
                  <c:v>36166</c:v>
                </c:pt>
                <c:pt idx="508">
                  <c:v>36167</c:v>
                </c:pt>
                <c:pt idx="509">
                  <c:v>36168</c:v>
                </c:pt>
                <c:pt idx="510">
                  <c:v>36171</c:v>
                </c:pt>
                <c:pt idx="511">
                  <c:v>36172</c:v>
                </c:pt>
                <c:pt idx="512">
                  <c:v>36173</c:v>
                </c:pt>
                <c:pt idx="513">
                  <c:v>36174</c:v>
                </c:pt>
                <c:pt idx="514">
                  <c:v>36175</c:v>
                </c:pt>
                <c:pt idx="515">
                  <c:v>36179</c:v>
                </c:pt>
                <c:pt idx="516">
                  <c:v>36180</c:v>
                </c:pt>
                <c:pt idx="517">
                  <c:v>36181</c:v>
                </c:pt>
                <c:pt idx="518">
                  <c:v>36182</c:v>
                </c:pt>
                <c:pt idx="519">
                  <c:v>36185</c:v>
                </c:pt>
                <c:pt idx="520">
                  <c:v>36186</c:v>
                </c:pt>
                <c:pt idx="521">
                  <c:v>36187</c:v>
                </c:pt>
                <c:pt idx="522">
                  <c:v>36188</c:v>
                </c:pt>
                <c:pt idx="523">
                  <c:v>36189</c:v>
                </c:pt>
                <c:pt idx="524">
                  <c:v>36192</c:v>
                </c:pt>
                <c:pt idx="525">
                  <c:v>36193</c:v>
                </c:pt>
                <c:pt idx="526">
                  <c:v>36194</c:v>
                </c:pt>
                <c:pt idx="527">
                  <c:v>36195</c:v>
                </c:pt>
                <c:pt idx="528">
                  <c:v>36196</c:v>
                </c:pt>
                <c:pt idx="529">
                  <c:v>36199</c:v>
                </c:pt>
                <c:pt idx="530">
                  <c:v>36200</c:v>
                </c:pt>
                <c:pt idx="531">
                  <c:v>36201</c:v>
                </c:pt>
                <c:pt idx="532">
                  <c:v>36202</c:v>
                </c:pt>
                <c:pt idx="533">
                  <c:v>36203</c:v>
                </c:pt>
                <c:pt idx="534">
                  <c:v>36207</c:v>
                </c:pt>
                <c:pt idx="535">
                  <c:v>36208</c:v>
                </c:pt>
                <c:pt idx="536">
                  <c:v>36209</c:v>
                </c:pt>
                <c:pt idx="537">
                  <c:v>36210</c:v>
                </c:pt>
                <c:pt idx="538">
                  <c:v>36213</c:v>
                </c:pt>
                <c:pt idx="539">
                  <c:v>36214</c:v>
                </c:pt>
                <c:pt idx="540">
                  <c:v>36215</c:v>
                </c:pt>
                <c:pt idx="541">
                  <c:v>36216</c:v>
                </c:pt>
                <c:pt idx="542">
                  <c:v>36217</c:v>
                </c:pt>
                <c:pt idx="543">
                  <c:v>36220</c:v>
                </c:pt>
                <c:pt idx="544">
                  <c:v>36221</c:v>
                </c:pt>
                <c:pt idx="545">
                  <c:v>36222</c:v>
                </c:pt>
                <c:pt idx="546">
                  <c:v>36223</c:v>
                </c:pt>
                <c:pt idx="547">
                  <c:v>36224</c:v>
                </c:pt>
                <c:pt idx="548">
                  <c:v>36227</c:v>
                </c:pt>
                <c:pt idx="549">
                  <c:v>36228</c:v>
                </c:pt>
                <c:pt idx="550">
                  <c:v>36229</c:v>
                </c:pt>
                <c:pt idx="551">
                  <c:v>36230</c:v>
                </c:pt>
                <c:pt idx="552">
                  <c:v>36231</c:v>
                </c:pt>
                <c:pt idx="553">
                  <c:v>36234</c:v>
                </c:pt>
                <c:pt idx="554">
                  <c:v>36235</c:v>
                </c:pt>
                <c:pt idx="555">
                  <c:v>36236</c:v>
                </c:pt>
                <c:pt idx="556">
                  <c:v>36237</c:v>
                </c:pt>
                <c:pt idx="557">
                  <c:v>36238</c:v>
                </c:pt>
                <c:pt idx="558">
                  <c:v>36241</c:v>
                </c:pt>
                <c:pt idx="559">
                  <c:v>36242</c:v>
                </c:pt>
                <c:pt idx="560">
                  <c:v>36243</c:v>
                </c:pt>
                <c:pt idx="561">
                  <c:v>36244</c:v>
                </c:pt>
                <c:pt idx="562">
                  <c:v>36245</c:v>
                </c:pt>
                <c:pt idx="563">
                  <c:v>36248</c:v>
                </c:pt>
                <c:pt idx="564">
                  <c:v>36249</c:v>
                </c:pt>
                <c:pt idx="565">
                  <c:v>36250</c:v>
                </c:pt>
                <c:pt idx="566">
                  <c:v>36251</c:v>
                </c:pt>
                <c:pt idx="567">
                  <c:v>36255</c:v>
                </c:pt>
                <c:pt idx="568">
                  <c:v>36256</c:v>
                </c:pt>
                <c:pt idx="569">
                  <c:v>36257</c:v>
                </c:pt>
                <c:pt idx="570">
                  <c:v>36258</c:v>
                </c:pt>
                <c:pt idx="571">
                  <c:v>36259</c:v>
                </c:pt>
                <c:pt idx="572">
                  <c:v>36262</c:v>
                </c:pt>
                <c:pt idx="573">
                  <c:v>36263</c:v>
                </c:pt>
                <c:pt idx="574">
                  <c:v>36264</c:v>
                </c:pt>
                <c:pt idx="575">
                  <c:v>36265</c:v>
                </c:pt>
                <c:pt idx="576">
                  <c:v>36266</c:v>
                </c:pt>
                <c:pt idx="577">
                  <c:v>36269</c:v>
                </c:pt>
                <c:pt idx="578">
                  <c:v>36270</c:v>
                </c:pt>
                <c:pt idx="579">
                  <c:v>36271</c:v>
                </c:pt>
                <c:pt idx="580">
                  <c:v>36272</c:v>
                </c:pt>
                <c:pt idx="581">
                  <c:v>36273</c:v>
                </c:pt>
                <c:pt idx="582">
                  <c:v>36276</c:v>
                </c:pt>
                <c:pt idx="583">
                  <c:v>36277</c:v>
                </c:pt>
                <c:pt idx="584">
                  <c:v>36278</c:v>
                </c:pt>
                <c:pt idx="585">
                  <c:v>36279</c:v>
                </c:pt>
                <c:pt idx="586">
                  <c:v>36280</c:v>
                </c:pt>
                <c:pt idx="587">
                  <c:v>36283</c:v>
                </c:pt>
                <c:pt idx="588">
                  <c:v>36284</c:v>
                </c:pt>
                <c:pt idx="589">
                  <c:v>36285</c:v>
                </c:pt>
                <c:pt idx="590">
                  <c:v>36286</c:v>
                </c:pt>
                <c:pt idx="591">
                  <c:v>36287</c:v>
                </c:pt>
                <c:pt idx="592">
                  <c:v>36290</c:v>
                </c:pt>
                <c:pt idx="593">
                  <c:v>36291</c:v>
                </c:pt>
                <c:pt idx="594">
                  <c:v>36292</c:v>
                </c:pt>
                <c:pt idx="595">
                  <c:v>36293</c:v>
                </c:pt>
                <c:pt idx="596">
                  <c:v>36294</c:v>
                </c:pt>
                <c:pt idx="597">
                  <c:v>36297</c:v>
                </c:pt>
                <c:pt idx="598">
                  <c:v>36298</c:v>
                </c:pt>
                <c:pt idx="599">
                  <c:v>36299</c:v>
                </c:pt>
                <c:pt idx="600">
                  <c:v>36300</c:v>
                </c:pt>
                <c:pt idx="601">
                  <c:v>36301</c:v>
                </c:pt>
                <c:pt idx="602">
                  <c:v>36304</c:v>
                </c:pt>
                <c:pt idx="603">
                  <c:v>36305</c:v>
                </c:pt>
                <c:pt idx="604">
                  <c:v>36306</c:v>
                </c:pt>
                <c:pt idx="605">
                  <c:v>36307</c:v>
                </c:pt>
                <c:pt idx="606">
                  <c:v>36308</c:v>
                </c:pt>
                <c:pt idx="607">
                  <c:v>36312</c:v>
                </c:pt>
                <c:pt idx="608">
                  <c:v>36313</c:v>
                </c:pt>
                <c:pt idx="609">
                  <c:v>36314</c:v>
                </c:pt>
                <c:pt idx="610">
                  <c:v>36315</c:v>
                </c:pt>
                <c:pt idx="611">
                  <c:v>36318</c:v>
                </c:pt>
                <c:pt idx="612">
                  <c:v>36319</c:v>
                </c:pt>
                <c:pt idx="613">
                  <c:v>36320</c:v>
                </c:pt>
                <c:pt idx="614">
                  <c:v>36321</c:v>
                </c:pt>
                <c:pt idx="615">
                  <c:v>36322</c:v>
                </c:pt>
                <c:pt idx="616">
                  <c:v>36325</c:v>
                </c:pt>
                <c:pt idx="617">
                  <c:v>36326</c:v>
                </c:pt>
                <c:pt idx="618">
                  <c:v>36327</c:v>
                </c:pt>
                <c:pt idx="619">
                  <c:v>36328</c:v>
                </c:pt>
                <c:pt idx="620">
                  <c:v>36329</c:v>
                </c:pt>
                <c:pt idx="621">
                  <c:v>36332</c:v>
                </c:pt>
                <c:pt idx="622">
                  <c:v>36333</c:v>
                </c:pt>
                <c:pt idx="623">
                  <c:v>36334</c:v>
                </c:pt>
                <c:pt idx="624">
                  <c:v>36335</c:v>
                </c:pt>
                <c:pt idx="625">
                  <c:v>36336</c:v>
                </c:pt>
                <c:pt idx="626">
                  <c:v>36339</c:v>
                </c:pt>
                <c:pt idx="627">
                  <c:v>36340</c:v>
                </c:pt>
                <c:pt idx="628">
                  <c:v>36341</c:v>
                </c:pt>
                <c:pt idx="629">
                  <c:v>36342</c:v>
                </c:pt>
                <c:pt idx="630">
                  <c:v>36343</c:v>
                </c:pt>
                <c:pt idx="631">
                  <c:v>36347</c:v>
                </c:pt>
                <c:pt idx="632">
                  <c:v>36348</c:v>
                </c:pt>
                <c:pt idx="633">
                  <c:v>36349</c:v>
                </c:pt>
                <c:pt idx="634">
                  <c:v>36350</c:v>
                </c:pt>
                <c:pt idx="635">
                  <c:v>36353</c:v>
                </c:pt>
                <c:pt idx="636">
                  <c:v>36354</c:v>
                </c:pt>
                <c:pt idx="637">
                  <c:v>36355</c:v>
                </c:pt>
                <c:pt idx="638">
                  <c:v>36356</c:v>
                </c:pt>
                <c:pt idx="639">
                  <c:v>36357</c:v>
                </c:pt>
                <c:pt idx="640">
                  <c:v>36360</c:v>
                </c:pt>
                <c:pt idx="641">
                  <c:v>36361</c:v>
                </c:pt>
                <c:pt idx="642">
                  <c:v>36362</c:v>
                </c:pt>
                <c:pt idx="643">
                  <c:v>36363</c:v>
                </c:pt>
                <c:pt idx="644">
                  <c:v>36364</c:v>
                </c:pt>
                <c:pt idx="645">
                  <c:v>36367</c:v>
                </c:pt>
                <c:pt idx="646">
                  <c:v>36368</c:v>
                </c:pt>
                <c:pt idx="647">
                  <c:v>36369</c:v>
                </c:pt>
                <c:pt idx="648">
                  <c:v>36370</c:v>
                </c:pt>
                <c:pt idx="649">
                  <c:v>36371</c:v>
                </c:pt>
                <c:pt idx="650">
                  <c:v>36374</c:v>
                </c:pt>
                <c:pt idx="651">
                  <c:v>36375</c:v>
                </c:pt>
                <c:pt idx="652">
                  <c:v>36376</c:v>
                </c:pt>
                <c:pt idx="653">
                  <c:v>36377</c:v>
                </c:pt>
                <c:pt idx="654">
                  <c:v>36378</c:v>
                </c:pt>
                <c:pt idx="655">
                  <c:v>36381</c:v>
                </c:pt>
                <c:pt idx="656">
                  <c:v>36382</c:v>
                </c:pt>
                <c:pt idx="657">
                  <c:v>36383</c:v>
                </c:pt>
                <c:pt idx="658">
                  <c:v>36384</c:v>
                </c:pt>
                <c:pt idx="659">
                  <c:v>36385</c:v>
                </c:pt>
                <c:pt idx="660">
                  <c:v>36388</c:v>
                </c:pt>
                <c:pt idx="661">
                  <c:v>36389</c:v>
                </c:pt>
                <c:pt idx="662">
                  <c:v>36390</c:v>
                </c:pt>
                <c:pt idx="663">
                  <c:v>36391</c:v>
                </c:pt>
                <c:pt idx="664">
                  <c:v>36392</c:v>
                </c:pt>
                <c:pt idx="665">
                  <c:v>36395</c:v>
                </c:pt>
                <c:pt idx="666">
                  <c:v>36396</c:v>
                </c:pt>
                <c:pt idx="667">
                  <c:v>36397</c:v>
                </c:pt>
                <c:pt idx="668">
                  <c:v>36398</c:v>
                </c:pt>
                <c:pt idx="669">
                  <c:v>36399</c:v>
                </c:pt>
                <c:pt idx="670">
                  <c:v>36402</c:v>
                </c:pt>
                <c:pt idx="671">
                  <c:v>36403</c:v>
                </c:pt>
                <c:pt idx="672">
                  <c:v>36404</c:v>
                </c:pt>
                <c:pt idx="673">
                  <c:v>36405</c:v>
                </c:pt>
                <c:pt idx="674">
                  <c:v>36406</c:v>
                </c:pt>
                <c:pt idx="675">
                  <c:v>36410</c:v>
                </c:pt>
                <c:pt idx="676">
                  <c:v>36411</c:v>
                </c:pt>
                <c:pt idx="677">
                  <c:v>36412</c:v>
                </c:pt>
                <c:pt idx="678">
                  <c:v>36413</c:v>
                </c:pt>
                <c:pt idx="679">
                  <c:v>36416</c:v>
                </c:pt>
                <c:pt idx="680">
                  <c:v>36417</c:v>
                </c:pt>
                <c:pt idx="681">
                  <c:v>36418</c:v>
                </c:pt>
                <c:pt idx="682">
                  <c:v>36419</c:v>
                </c:pt>
                <c:pt idx="683">
                  <c:v>36420</c:v>
                </c:pt>
                <c:pt idx="684">
                  <c:v>36423</c:v>
                </c:pt>
                <c:pt idx="685">
                  <c:v>36424</c:v>
                </c:pt>
                <c:pt idx="686">
                  <c:v>36425</c:v>
                </c:pt>
                <c:pt idx="687">
                  <c:v>36426</c:v>
                </c:pt>
                <c:pt idx="688">
                  <c:v>36427</c:v>
                </c:pt>
                <c:pt idx="689">
                  <c:v>36430</c:v>
                </c:pt>
                <c:pt idx="690">
                  <c:v>36431</c:v>
                </c:pt>
                <c:pt idx="691">
                  <c:v>36432</c:v>
                </c:pt>
                <c:pt idx="692">
                  <c:v>36433</c:v>
                </c:pt>
                <c:pt idx="693">
                  <c:v>36434</c:v>
                </c:pt>
                <c:pt idx="694">
                  <c:v>36437</c:v>
                </c:pt>
                <c:pt idx="695">
                  <c:v>36438</c:v>
                </c:pt>
                <c:pt idx="696">
                  <c:v>36439</c:v>
                </c:pt>
                <c:pt idx="697">
                  <c:v>36440</c:v>
                </c:pt>
                <c:pt idx="698">
                  <c:v>36441</c:v>
                </c:pt>
                <c:pt idx="699">
                  <c:v>36444</c:v>
                </c:pt>
                <c:pt idx="700">
                  <c:v>36445</c:v>
                </c:pt>
                <c:pt idx="701">
                  <c:v>36446</c:v>
                </c:pt>
                <c:pt idx="702">
                  <c:v>36447</c:v>
                </c:pt>
                <c:pt idx="703">
                  <c:v>36448</c:v>
                </c:pt>
                <c:pt idx="704">
                  <c:v>36451</c:v>
                </c:pt>
                <c:pt idx="705">
                  <c:v>36452</c:v>
                </c:pt>
                <c:pt idx="706">
                  <c:v>36453</c:v>
                </c:pt>
                <c:pt idx="707">
                  <c:v>36454</c:v>
                </c:pt>
                <c:pt idx="708">
                  <c:v>36455</c:v>
                </c:pt>
                <c:pt idx="709">
                  <c:v>36458</c:v>
                </c:pt>
                <c:pt idx="710">
                  <c:v>36459</c:v>
                </c:pt>
                <c:pt idx="711">
                  <c:v>36460</c:v>
                </c:pt>
                <c:pt idx="712">
                  <c:v>36461</c:v>
                </c:pt>
                <c:pt idx="713">
                  <c:v>36462</c:v>
                </c:pt>
                <c:pt idx="714">
                  <c:v>36465</c:v>
                </c:pt>
                <c:pt idx="715">
                  <c:v>36466</c:v>
                </c:pt>
                <c:pt idx="716">
                  <c:v>36467</c:v>
                </c:pt>
                <c:pt idx="717">
                  <c:v>36468</c:v>
                </c:pt>
                <c:pt idx="718">
                  <c:v>36469</c:v>
                </c:pt>
                <c:pt idx="719">
                  <c:v>36472</c:v>
                </c:pt>
                <c:pt idx="720">
                  <c:v>36473</c:v>
                </c:pt>
                <c:pt idx="721">
                  <c:v>36474</c:v>
                </c:pt>
                <c:pt idx="722">
                  <c:v>36475</c:v>
                </c:pt>
                <c:pt idx="723">
                  <c:v>36476</c:v>
                </c:pt>
                <c:pt idx="724">
                  <c:v>36479</c:v>
                </c:pt>
                <c:pt idx="725">
                  <c:v>36480</c:v>
                </c:pt>
                <c:pt idx="726">
                  <c:v>36481</c:v>
                </c:pt>
                <c:pt idx="727">
                  <c:v>36482</c:v>
                </c:pt>
                <c:pt idx="728">
                  <c:v>36483</c:v>
                </c:pt>
                <c:pt idx="729">
                  <c:v>36486</c:v>
                </c:pt>
                <c:pt idx="730">
                  <c:v>36487</c:v>
                </c:pt>
                <c:pt idx="731">
                  <c:v>36488</c:v>
                </c:pt>
                <c:pt idx="732">
                  <c:v>36490</c:v>
                </c:pt>
                <c:pt idx="733">
                  <c:v>36493</c:v>
                </c:pt>
                <c:pt idx="734">
                  <c:v>36494</c:v>
                </c:pt>
                <c:pt idx="735">
                  <c:v>36495</c:v>
                </c:pt>
                <c:pt idx="736">
                  <c:v>36496</c:v>
                </c:pt>
                <c:pt idx="737">
                  <c:v>36497</c:v>
                </c:pt>
                <c:pt idx="738">
                  <c:v>36500</c:v>
                </c:pt>
                <c:pt idx="739">
                  <c:v>36501</c:v>
                </c:pt>
                <c:pt idx="740">
                  <c:v>36502</c:v>
                </c:pt>
                <c:pt idx="741">
                  <c:v>36503</c:v>
                </c:pt>
                <c:pt idx="742">
                  <c:v>36504</c:v>
                </c:pt>
                <c:pt idx="743">
                  <c:v>36507</c:v>
                </c:pt>
                <c:pt idx="744">
                  <c:v>36508</c:v>
                </c:pt>
                <c:pt idx="745">
                  <c:v>36509</c:v>
                </c:pt>
                <c:pt idx="746">
                  <c:v>36510</c:v>
                </c:pt>
                <c:pt idx="747">
                  <c:v>36511</c:v>
                </c:pt>
                <c:pt idx="748">
                  <c:v>36514</c:v>
                </c:pt>
                <c:pt idx="749">
                  <c:v>36515</c:v>
                </c:pt>
                <c:pt idx="750">
                  <c:v>36516</c:v>
                </c:pt>
                <c:pt idx="751">
                  <c:v>36517</c:v>
                </c:pt>
                <c:pt idx="752">
                  <c:v>36521</c:v>
                </c:pt>
                <c:pt idx="753">
                  <c:v>36522</c:v>
                </c:pt>
                <c:pt idx="754">
                  <c:v>36523</c:v>
                </c:pt>
                <c:pt idx="755">
                  <c:v>36524</c:v>
                </c:pt>
                <c:pt idx="756">
                  <c:v>36525</c:v>
                </c:pt>
                <c:pt idx="757">
                  <c:v>36528</c:v>
                </c:pt>
                <c:pt idx="758">
                  <c:v>36529</c:v>
                </c:pt>
                <c:pt idx="759">
                  <c:v>36530</c:v>
                </c:pt>
                <c:pt idx="760">
                  <c:v>36531</c:v>
                </c:pt>
                <c:pt idx="761">
                  <c:v>36532</c:v>
                </c:pt>
                <c:pt idx="762">
                  <c:v>36535</c:v>
                </c:pt>
                <c:pt idx="763">
                  <c:v>36536</c:v>
                </c:pt>
                <c:pt idx="764">
                  <c:v>36537</c:v>
                </c:pt>
                <c:pt idx="765">
                  <c:v>36538</c:v>
                </c:pt>
                <c:pt idx="766">
                  <c:v>36539</c:v>
                </c:pt>
                <c:pt idx="767">
                  <c:v>36543</c:v>
                </c:pt>
                <c:pt idx="768">
                  <c:v>36544</c:v>
                </c:pt>
                <c:pt idx="769">
                  <c:v>36545</c:v>
                </c:pt>
                <c:pt idx="770">
                  <c:v>36546</c:v>
                </c:pt>
                <c:pt idx="771">
                  <c:v>36549</c:v>
                </c:pt>
                <c:pt idx="772">
                  <c:v>36550</c:v>
                </c:pt>
                <c:pt idx="773">
                  <c:v>36551</c:v>
                </c:pt>
                <c:pt idx="774">
                  <c:v>36552</c:v>
                </c:pt>
                <c:pt idx="775">
                  <c:v>36553</c:v>
                </c:pt>
                <c:pt idx="776">
                  <c:v>36556</c:v>
                </c:pt>
                <c:pt idx="777">
                  <c:v>36557</c:v>
                </c:pt>
                <c:pt idx="778">
                  <c:v>36558</c:v>
                </c:pt>
                <c:pt idx="779">
                  <c:v>36559</c:v>
                </c:pt>
                <c:pt idx="780">
                  <c:v>36560</c:v>
                </c:pt>
                <c:pt idx="781">
                  <c:v>36563</c:v>
                </c:pt>
                <c:pt idx="782">
                  <c:v>36564</c:v>
                </c:pt>
                <c:pt idx="783">
                  <c:v>36565</c:v>
                </c:pt>
                <c:pt idx="784">
                  <c:v>36566</c:v>
                </c:pt>
                <c:pt idx="785">
                  <c:v>36567</c:v>
                </c:pt>
                <c:pt idx="786">
                  <c:v>36570</c:v>
                </c:pt>
                <c:pt idx="787">
                  <c:v>36571</c:v>
                </c:pt>
                <c:pt idx="788">
                  <c:v>36572</c:v>
                </c:pt>
                <c:pt idx="789">
                  <c:v>36573</c:v>
                </c:pt>
                <c:pt idx="790">
                  <c:v>36574</c:v>
                </c:pt>
                <c:pt idx="791">
                  <c:v>36578</c:v>
                </c:pt>
                <c:pt idx="792">
                  <c:v>36579</c:v>
                </c:pt>
                <c:pt idx="793">
                  <c:v>36580</c:v>
                </c:pt>
                <c:pt idx="794">
                  <c:v>36581</c:v>
                </c:pt>
                <c:pt idx="795">
                  <c:v>36584</c:v>
                </c:pt>
                <c:pt idx="796">
                  <c:v>36585</c:v>
                </c:pt>
                <c:pt idx="797">
                  <c:v>36586</c:v>
                </c:pt>
                <c:pt idx="798">
                  <c:v>36587</c:v>
                </c:pt>
                <c:pt idx="799">
                  <c:v>36588</c:v>
                </c:pt>
                <c:pt idx="800">
                  <c:v>36591</c:v>
                </c:pt>
                <c:pt idx="801">
                  <c:v>36592</c:v>
                </c:pt>
                <c:pt idx="802">
                  <c:v>36593</c:v>
                </c:pt>
                <c:pt idx="803">
                  <c:v>36594</c:v>
                </c:pt>
                <c:pt idx="804">
                  <c:v>36595</c:v>
                </c:pt>
                <c:pt idx="805">
                  <c:v>36598</c:v>
                </c:pt>
                <c:pt idx="806">
                  <c:v>36599</c:v>
                </c:pt>
                <c:pt idx="807">
                  <c:v>36600</c:v>
                </c:pt>
                <c:pt idx="808">
                  <c:v>36601</c:v>
                </c:pt>
                <c:pt idx="809">
                  <c:v>36602</c:v>
                </c:pt>
                <c:pt idx="810">
                  <c:v>36605</c:v>
                </c:pt>
                <c:pt idx="811">
                  <c:v>36606</c:v>
                </c:pt>
                <c:pt idx="812">
                  <c:v>36607</c:v>
                </c:pt>
                <c:pt idx="813">
                  <c:v>36608</c:v>
                </c:pt>
                <c:pt idx="814">
                  <c:v>36609</c:v>
                </c:pt>
                <c:pt idx="815">
                  <c:v>36612</c:v>
                </c:pt>
                <c:pt idx="816">
                  <c:v>36613</c:v>
                </c:pt>
                <c:pt idx="817">
                  <c:v>36614</c:v>
                </c:pt>
                <c:pt idx="818">
                  <c:v>36615</c:v>
                </c:pt>
                <c:pt idx="819">
                  <c:v>36616</c:v>
                </c:pt>
                <c:pt idx="820">
                  <c:v>36619</c:v>
                </c:pt>
                <c:pt idx="821">
                  <c:v>36620</c:v>
                </c:pt>
                <c:pt idx="822">
                  <c:v>36621</c:v>
                </c:pt>
                <c:pt idx="823">
                  <c:v>36622</c:v>
                </c:pt>
                <c:pt idx="824">
                  <c:v>36623</c:v>
                </c:pt>
                <c:pt idx="825">
                  <c:v>36626</c:v>
                </c:pt>
                <c:pt idx="826">
                  <c:v>36627</c:v>
                </c:pt>
                <c:pt idx="827">
                  <c:v>36628</c:v>
                </c:pt>
                <c:pt idx="828">
                  <c:v>36629</c:v>
                </c:pt>
                <c:pt idx="829">
                  <c:v>36630</c:v>
                </c:pt>
                <c:pt idx="830">
                  <c:v>36633</c:v>
                </c:pt>
                <c:pt idx="831">
                  <c:v>36634</c:v>
                </c:pt>
                <c:pt idx="832">
                  <c:v>36635</c:v>
                </c:pt>
                <c:pt idx="833">
                  <c:v>36636</c:v>
                </c:pt>
                <c:pt idx="834">
                  <c:v>36640</c:v>
                </c:pt>
                <c:pt idx="835">
                  <c:v>36641</c:v>
                </c:pt>
                <c:pt idx="836">
                  <c:v>36642</c:v>
                </c:pt>
                <c:pt idx="837">
                  <c:v>36643</c:v>
                </c:pt>
                <c:pt idx="838">
                  <c:v>36644</c:v>
                </c:pt>
                <c:pt idx="839">
                  <c:v>36647</c:v>
                </c:pt>
                <c:pt idx="840">
                  <c:v>36648</c:v>
                </c:pt>
                <c:pt idx="841">
                  <c:v>36649</c:v>
                </c:pt>
                <c:pt idx="842">
                  <c:v>36650</c:v>
                </c:pt>
                <c:pt idx="843">
                  <c:v>36651</c:v>
                </c:pt>
                <c:pt idx="844">
                  <c:v>36654</c:v>
                </c:pt>
                <c:pt idx="845">
                  <c:v>36655</c:v>
                </c:pt>
                <c:pt idx="846">
                  <c:v>36656</c:v>
                </c:pt>
                <c:pt idx="847">
                  <c:v>36657</c:v>
                </c:pt>
                <c:pt idx="848">
                  <c:v>36658</c:v>
                </c:pt>
                <c:pt idx="849">
                  <c:v>36661</c:v>
                </c:pt>
                <c:pt idx="850">
                  <c:v>36662</c:v>
                </c:pt>
                <c:pt idx="851">
                  <c:v>36663</c:v>
                </c:pt>
                <c:pt idx="852">
                  <c:v>36664</c:v>
                </c:pt>
                <c:pt idx="853">
                  <c:v>36665</c:v>
                </c:pt>
                <c:pt idx="854">
                  <c:v>36668</c:v>
                </c:pt>
                <c:pt idx="855">
                  <c:v>36669</c:v>
                </c:pt>
                <c:pt idx="856">
                  <c:v>36670</c:v>
                </c:pt>
                <c:pt idx="857">
                  <c:v>36671</c:v>
                </c:pt>
                <c:pt idx="858">
                  <c:v>36672</c:v>
                </c:pt>
                <c:pt idx="859">
                  <c:v>36676</c:v>
                </c:pt>
                <c:pt idx="860">
                  <c:v>36677</c:v>
                </c:pt>
                <c:pt idx="861">
                  <c:v>36678</c:v>
                </c:pt>
                <c:pt idx="862">
                  <c:v>36679</c:v>
                </c:pt>
                <c:pt idx="863">
                  <c:v>36682</c:v>
                </c:pt>
                <c:pt idx="864">
                  <c:v>36683</c:v>
                </c:pt>
                <c:pt idx="865">
                  <c:v>36684</c:v>
                </c:pt>
                <c:pt idx="866">
                  <c:v>36685</c:v>
                </c:pt>
                <c:pt idx="867">
                  <c:v>36686</c:v>
                </c:pt>
                <c:pt idx="868">
                  <c:v>36689</c:v>
                </c:pt>
                <c:pt idx="869">
                  <c:v>36690</c:v>
                </c:pt>
                <c:pt idx="870">
                  <c:v>36691</c:v>
                </c:pt>
                <c:pt idx="871">
                  <c:v>36692</c:v>
                </c:pt>
                <c:pt idx="872">
                  <c:v>36693</c:v>
                </c:pt>
                <c:pt idx="873">
                  <c:v>36696</c:v>
                </c:pt>
                <c:pt idx="874">
                  <c:v>36697</c:v>
                </c:pt>
                <c:pt idx="875">
                  <c:v>36698</c:v>
                </c:pt>
                <c:pt idx="876">
                  <c:v>36699</c:v>
                </c:pt>
                <c:pt idx="877">
                  <c:v>36700</c:v>
                </c:pt>
                <c:pt idx="878">
                  <c:v>36703</c:v>
                </c:pt>
                <c:pt idx="879">
                  <c:v>36704</c:v>
                </c:pt>
                <c:pt idx="880">
                  <c:v>36705</c:v>
                </c:pt>
                <c:pt idx="881">
                  <c:v>36706</c:v>
                </c:pt>
                <c:pt idx="882">
                  <c:v>36707</c:v>
                </c:pt>
                <c:pt idx="883">
                  <c:v>36710</c:v>
                </c:pt>
                <c:pt idx="884">
                  <c:v>36712</c:v>
                </c:pt>
                <c:pt idx="885">
                  <c:v>36713</c:v>
                </c:pt>
                <c:pt idx="886">
                  <c:v>36714</c:v>
                </c:pt>
                <c:pt idx="887">
                  <c:v>36717</c:v>
                </c:pt>
                <c:pt idx="888">
                  <c:v>36718</c:v>
                </c:pt>
                <c:pt idx="889">
                  <c:v>36719</c:v>
                </c:pt>
                <c:pt idx="890">
                  <c:v>36720</c:v>
                </c:pt>
                <c:pt idx="891">
                  <c:v>36721</c:v>
                </c:pt>
                <c:pt idx="892">
                  <c:v>36724</c:v>
                </c:pt>
                <c:pt idx="893">
                  <c:v>36725</c:v>
                </c:pt>
                <c:pt idx="894">
                  <c:v>36726</c:v>
                </c:pt>
                <c:pt idx="895">
                  <c:v>36727</c:v>
                </c:pt>
                <c:pt idx="896">
                  <c:v>36728</c:v>
                </c:pt>
                <c:pt idx="897">
                  <c:v>36731</c:v>
                </c:pt>
                <c:pt idx="898">
                  <c:v>36732</c:v>
                </c:pt>
                <c:pt idx="899">
                  <c:v>36733</c:v>
                </c:pt>
                <c:pt idx="900">
                  <c:v>36734</c:v>
                </c:pt>
                <c:pt idx="901">
                  <c:v>36735</c:v>
                </c:pt>
                <c:pt idx="902">
                  <c:v>36738</c:v>
                </c:pt>
                <c:pt idx="903">
                  <c:v>36739</c:v>
                </c:pt>
                <c:pt idx="904">
                  <c:v>36740</c:v>
                </c:pt>
                <c:pt idx="905">
                  <c:v>36741</c:v>
                </c:pt>
                <c:pt idx="906">
                  <c:v>36742</c:v>
                </c:pt>
                <c:pt idx="907">
                  <c:v>36745</c:v>
                </c:pt>
                <c:pt idx="908">
                  <c:v>36746</c:v>
                </c:pt>
                <c:pt idx="909">
                  <c:v>36747</c:v>
                </c:pt>
                <c:pt idx="910">
                  <c:v>36748</c:v>
                </c:pt>
                <c:pt idx="911">
                  <c:v>36749</c:v>
                </c:pt>
                <c:pt idx="912">
                  <c:v>36752</c:v>
                </c:pt>
                <c:pt idx="913">
                  <c:v>36753</c:v>
                </c:pt>
                <c:pt idx="914">
                  <c:v>36754</c:v>
                </c:pt>
                <c:pt idx="915">
                  <c:v>36755</c:v>
                </c:pt>
                <c:pt idx="916">
                  <c:v>36756</c:v>
                </c:pt>
                <c:pt idx="917">
                  <c:v>36759</c:v>
                </c:pt>
                <c:pt idx="918">
                  <c:v>36760</c:v>
                </c:pt>
                <c:pt idx="919">
                  <c:v>36761</c:v>
                </c:pt>
                <c:pt idx="920">
                  <c:v>36762</c:v>
                </c:pt>
                <c:pt idx="921">
                  <c:v>36763</c:v>
                </c:pt>
                <c:pt idx="922">
                  <c:v>36766</c:v>
                </c:pt>
                <c:pt idx="923">
                  <c:v>36767</c:v>
                </c:pt>
                <c:pt idx="924">
                  <c:v>36768</c:v>
                </c:pt>
                <c:pt idx="925">
                  <c:v>36769</c:v>
                </c:pt>
                <c:pt idx="926">
                  <c:v>36770</c:v>
                </c:pt>
                <c:pt idx="927">
                  <c:v>36774</c:v>
                </c:pt>
                <c:pt idx="928">
                  <c:v>36775</c:v>
                </c:pt>
                <c:pt idx="929">
                  <c:v>36776</c:v>
                </c:pt>
                <c:pt idx="930">
                  <c:v>36777</c:v>
                </c:pt>
                <c:pt idx="931">
                  <c:v>36780</c:v>
                </c:pt>
                <c:pt idx="932">
                  <c:v>36781</c:v>
                </c:pt>
                <c:pt idx="933">
                  <c:v>36782</c:v>
                </c:pt>
                <c:pt idx="934">
                  <c:v>36783</c:v>
                </c:pt>
                <c:pt idx="935">
                  <c:v>36784</c:v>
                </c:pt>
                <c:pt idx="936">
                  <c:v>36787</c:v>
                </c:pt>
                <c:pt idx="937">
                  <c:v>36788</c:v>
                </c:pt>
                <c:pt idx="938">
                  <c:v>36789</c:v>
                </c:pt>
                <c:pt idx="939">
                  <c:v>36790</c:v>
                </c:pt>
                <c:pt idx="940">
                  <c:v>36791</c:v>
                </c:pt>
                <c:pt idx="941">
                  <c:v>36794</c:v>
                </c:pt>
                <c:pt idx="942">
                  <c:v>36795</c:v>
                </c:pt>
                <c:pt idx="943">
                  <c:v>36796</c:v>
                </c:pt>
                <c:pt idx="944">
                  <c:v>36797</c:v>
                </c:pt>
                <c:pt idx="945">
                  <c:v>36798</c:v>
                </c:pt>
                <c:pt idx="946">
                  <c:v>36801</c:v>
                </c:pt>
                <c:pt idx="947">
                  <c:v>36802</c:v>
                </c:pt>
                <c:pt idx="948">
                  <c:v>36803</c:v>
                </c:pt>
                <c:pt idx="949">
                  <c:v>36804</c:v>
                </c:pt>
                <c:pt idx="950">
                  <c:v>36805</c:v>
                </c:pt>
                <c:pt idx="951">
                  <c:v>36808</c:v>
                </c:pt>
                <c:pt idx="952">
                  <c:v>36809</c:v>
                </c:pt>
                <c:pt idx="953">
                  <c:v>36810</c:v>
                </c:pt>
                <c:pt idx="954">
                  <c:v>36811</c:v>
                </c:pt>
                <c:pt idx="955">
                  <c:v>36812</c:v>
                </c:pt>
                <c:pt idx="956">
                  <c:v>36815</c:v>
                </c:pt>
                <c:pt idx="957">
                  <c:v>36816</c:v>
                </c:pt>
                <c:pt idx="958">
                  <c:v>36817</c:v>
                </c:pt>
                <c:pt idx="959">
                  <c:v>36818</c:v>
                </c:pt>
                <c:pt idx="960">
                  <c:v>36819</c:v>
                </c:pt>
                <c:pt idx="961">
                  <c:v>36822</c:v>
                </c:pt>
                <c:pt idx="962">
                  <c:v>36823</c:v>
                </c:pt>
                <c:pt idx="963">
                  <c:v>36824</c:v>
                </c:pt>
                <c:pt idx="964">
                  <c:v>36825</c:v>
                </c:pt>
                <c:pt idx="965">
                  <c:v>36826</c:v>
                </c:pt>
                <c:pt idx="966">
                  <c:v>36829</c:v>
                </c:pt>
                <c:pt idx="967">
                  <c:v>36830</c:v>
                </c:pt>
                <c:pt idx="968">
                  <c:v>36831</c:v>
                </c:pt>
                <c:pt idx="969">
                  <c:v>36832</c:v>
                </c:pt>
                <c:pt idx="970">
                  <c:v>36833</c:v>
                </c:pt>
                <c:pt idx="971">
                  <c:v>36836</c:v>
                </c:pt>
                <c:pt idx="972">
                  <c:v>36837</c:v>
                </c:pt>
                <c:pt idx="973">
                  <c:v>36838</c:v>
                </c:pt>
                <c:pt idx="974">
                  <c:v>36839</c:v>
                </c:pt>
                <c:pt idx="975">
                  <c:v>36840</c:v>
                </c:pt>
                <c:pt idx="976">
                  <c:v>36843</c:v>
                </c:pt>
                <c:pt idx="977">
                  <c:v>36844</c:v>
                </c:pt>
                <c:pt idx="978">
                  <c:v>36845</c:v>
                </c:pt>
                <c:pt idx="979">
                  <c:v>36846</c:v>
                </c:pt>
                <c:pt idx="980">
                  <c:v>36847</c:v>
                </c:pt>
                <c:pt idx="981">
                  <c:v>36850</c:v>
                </c:pt>
                <c:pt idx="982">
                  <c:v>36851</c:v>
                </c:pt>
                <c:pt idx="983">
                  <c:v>36852</c:v>
                </c:pt>
                <c:pt idx="984">
                  <c:v>36854</c:v>
                </c:pt>
                <c:pt idx="985">
                  <c:v>36857</c:v>
                </c:pt>
                <c:pt idx="986">
                  <c:v>36858</c:v>
                </c:pt>
                <c:pt idx="987">
                  <c:v>36859</c:v>
                </c:pt>
                <c:pt idx="988">
                  <c:v>36860</c:v>
                </c:pt>
                <c:pt idx="989">
                  <c:v>36861</c:v>
                </c:pt>
                <c:pt idx="990">
                  <c:v>36864</c:v>
                </c:pt>
                <c:pt idx="991">
                  <c:v>36865</c:v>
                </c:pt>
                <c:pt idx="992">
                  <c:v>36866</c:v>
                </c:pt>
                <c:pt idx="993">
                  <c:v>36867</c:v>
                </c:pt>
                <c:pt idx="994">
                  <c:v>36868</c:v>
                </c:pt>
                <c:pt idx="995">
                  <c:v>36871</c:v>
                </c:pt>
                <c:pt idx="996">
                  <c:v>36872</c:v>
                </c:pt>
                <c:pt idx="997">
                  <c:v>36873</c:v>
                </c:pt>
                <c:pt idx="998">
                  <c:v>36874</c:v>
                </c:pt>
                <c:pt idx="999">
                  <c:v>36875</c:v>
                </c:pt>
                <c:pt idx="1000">
                  <c:v>36878</c:v>
                </c:pt>
                <c:pt idx="1001">
                  <c:v>36879</c:v>
                </c:pt>
                <c:pt idx="1002">
                  <c:v>36880</c:v>
                </c:pt>
                <c:pt idx="1003">
                  <c:v>36881</c:v>
                </c:pt>
                <c:pt idx="1004">
                  <c:v>36882</c:v>
                </c:pt>
                <c:pt idx="1005">
                  <c:v>36886</c:v>
                </c:pt>
                <c:pt idx="1006">
                  <c:v>36887</c:v>
                </c:pt>
                <c:pt idx="1007">
                  <c:v>36888</c:v>
                </c:pt>
                <c:pt idx="1008">
                  <c:v>36889</c:v>
                </c:pt>
                <c:pt idx="1009">
                  <c:v>36893</c:v>
                </c:pt>
                <c:pt idx="1010">
                  <c:v>36894</c:v>
                </c:pt>
                <c:pt idx="1011">
                  <c:v>36895</c:v>
                </c:pt>
                <c:pt idx="1012">
                  <c:v>36896</c:v>
                </c:pt>
                <c:pt idx="1013">
                  <c:v>36899</c:v>
                </c:pt>
                <c:pt idx="1014">
                  <c:v>36900</c:v>
                </c:pt>
                <c:pt idx="1015">
                  <c:v>36901</c:v>
                </c:pt>
                <c:pt idx="1016">
                  <c:v>36902</c:v>
                </c:pt>
                <c:pt idx="1017">
                  <c:v>36903</c:v>
                </c:pt>
                <c:pt idx="1018">
                  <c:v>36907</c:v>
                </c:pt>
                <c:pt idx="1019">
                  <c:v>36908</c:v>
                </c:pt>
                <c:pt idx="1020">
                  <c:v>36909</c:v>
                </c:pt>
                <c:pt idx="1021">
                  <c:v>36910</c:v>
                </c:pt>
                <c:pt idx="1022">
                  <c:v>36913</c:v>
                </c:pt>
                <c:pt idx="1023">
                  <c:v>36914</c:v>
                </c:pt>
                <c:pt idx="1024">
                  <c:v>36915</c:v>
                </c:pt>
                <c:pt idx="1025">
                  <c:v>36916</c:v>
                </c:pt>
                <c:pt idx="1026">
                  <c:v>36917</c:v>
                </c:pt>
                <c:pt idx="1027">
                  <c:v>36920</c:v>
                </c:pt>
                <c:pt idx="1028">
                  <c:v>36921</c:v>
                </c:pt>
                <c:pt idx="1029">
                  <c:v>36922</c:v>
                </c:pt>
                <c:pt idx="1030">
                  <c:v>36923</c:v>
                </c:pt>
                <c:pt idx="1031">
                  <c:v>36924</c:v>
                </c:pt>
                <c:pt idx="1032">
                  <c:v>36927</c:v>
                </c:pt>
                <c:pt idx="1033">
                  <c:v>36928</c:v>
                </c:pt>
                <c:pt idx="1034">
                  <c:v>36929</c:v>
                </c:pt>
                <c:pt idx="1035">
                  <c:v>36930</c:v>
                </c:pt>
                <c:pt idx="1036">
                  <c:v>36931</c:v>
                </c:pt>
                <c:pt idx="1037">
                  <c:v>36934</c:v>
                </c:pt>
                <c:pt idx="1038">
                  <c:v>36935</c:v>
                </c:pt>
                <c:pt idx="1039">
                  <c:v>36936</c:v>
                </c:pt>
                <c:pt idx="1040">
                  <c:v>36937</c:v>
                </c:pt>
                <c:pt idx="1041">
                  <c:v>36938</c:v>
                </c:pt>
                <c:pt idx="1042">
                  <c:v>36942</c:v>
                </c:pt>
                <c:pt idx="1043">
                  <c:v>36943</c:v>
                </c:pt>
                <c:pt idx="1044">
                  <c:v>36944</c:v>
                </c:pt>
                <c:pt idx="1045">
                  <c:v>36945</c:v>
                </c:pt>
                <c:pt idx="1046">
                  <c:v>36948</c:v>
                </c:pt>
                <c:pt idx="1047">
                  <c:v>36949</c:v>
                </c:pt>
                <c:pt idx="1048">
                  <c:v>36950</c:v>
                </c:pt>
                <c:pt idx="1049">
                  <c:v>36951</c:v>
                </c:pt>
                <c:pt idx="1050">
                  <c:v>36952</c:v>
                </c:pt>
                <c:pt idx="1051">
                  <c:v>36955</c:v>
                </c:pt>
                <c:pt idx="1052">
                  <c:v>36956</c:v>
                </c:pt>
                <c:pt idx="1053">
                  <c:v>36957</c:v>
                </c:pt>
                <c:pt idx="1054">
                  <c:v>36958</c:v>
                </c:pt>
                <c:pt idx="1055">
                  <c:v>36959</c:v>
                </c:pt>
                <c:pt idx="1056">
                  <c:v>36962</c:v>
                </c:pt>
                <c:pt idx="1057">
                  <c:v>36963</c:v>
                </c:pt>
                <c:pt idx="1058">
                  <c:v>36964</c:v>
                </c:pt>
                <c:pt idx="1059">
                  <c:v>36965</c:v>
                </c:pt>
                <c:pt idx="1060">
                  <c:v>36966</c:v>
                </c:pt>
                <c:pt idx="1061">
                  <c:v>36969</c:v>
                </c:pt>
                <c:pt idx="1062">
                  <c:v>36970</c:v>
                </c:pt>
                <c:pt idx="1063">
                  <c:v>36971</c:v>
                </c:pt>
                <c:pt idx="1064">
                  <c:v>36972</c:v>
                </c:pt>
                <c:pt idx="1065">
                  <c:v>36973</c:v>
                </c:pt>
                <c:pt idx="1066">
                  <c:v>36976</c:v>
                </c:pt>
                <c:pt idx="1067">
                  <c:v>36977</c:v>
                </c:pt>
                <c:pt idx="1068">
                  <c:v>36978</c:v>
                </c:pt>
                <c:pt idx="1069">
                  <c:v>36979</c:v>
                </c:pt>
                <c:pt idx="1070">
                  <c:v>36980</c:v>
                </c:pt>
                <c:pt idx="1071">
                  <c:v>36983</c:v>
                </c:pt>
                <c:pt idx="1072">
                  <c:v>36984</c:v>
                </c:pt>
                <c:pt idx="1073">
                  <c:v>36985</c:v>
                </c:pt>
                <c:pt idx="1074">
                  <c:v>36986</c:v>
                </c:pt>
                <c:pt idx="1075">
                  <c:v>36987</c:v>
                </c:pt>
                <c:pt idx="1076">
                  <c:v>36990</c:v>
                </c:pt>
                <c:pt idx="1077">
                  <c:v>36991</c:v>
                </c:pt>
                <c:pt idx="1078">
                  <c:v>36992</c:v>
                </c:pt>
                <c:pt idx="1079">
                  <c:v>36993</c:v>
                </c:pt>
                <c:pt idx="1080">
                  <c:v>36997</c:v>
                </c:pt>
                <c:pt idx="1081">
                  <c:v>36998</c:v>
                </c:pt>
                <c:pt idx="1082">
                  <c:v>36999</c:v>
                </c:pt>
                <c:pt idx="1083">
                  <c:v>37000</c:v>
                </c:pt>
                <c:pt idx="1084">
                  <c:v>37001</c:v>
                </c:pt>
                <c:pt idx="1085">
                  <c:v>37004</c:v>
                </c:pt>
                <c:pt idx="1086">
                  <c:v>37005</c:v>
                </c:pt>
                <c:pt idx="1087">
                  <c:v>37006</c:v>
                </c:pt>
                <c:pt idx="1088">
                  <c:v>37007</c:v>
                </c:pt>
                <c:pt idx="1089">
                  <c:v>37008</c:v>
                </c:pt>
                <c:pt idx="1090">
                  <c:v>37011</c:v>
                </c:pt>
                <c:pt idx="1091">
                  <c:v>37012</c:v>
                </c:pt>
                <c:pt idx="1092">
                  <c:v>37013</c:v>
                </c:pt>
                <c:pt idx="1093">
                  <c:v>37014</c:v>
                </c:pt>
                <c:pt idx="1094">
                  <c:v>37015</c:v>
                </c:pt>
                <c:pt idx="1095">
                  <c:v>37018</c:v>
                </c:pt>
                <c:pt idx="1096">
                  <c:v>37019</c:v>
                </c:pt>
                <c:pt idx="1097">
                  <c:v>37020</c:v>
                </c:pt>
                <c:pt idx="1098">
                  <c:v>37021</c:v>
                </c:pt>
                <c:pt idx="1099">
                  <c:v>37022</c:v>
                </c:pt>
                <c:pt idx="1100">
                  <c:v>37025</c:v>
                </c:pt>
                <c:pt idx="1101">
                  <c:v>37026</c:v>
                </c:pt>
                <c:pt idx="1102">
                  <c:v>37027</c:v>
                </c:pt>
                <c:pt idx="1103">
                  <c:v>37028</c:v>
                </c:pt>
                <c:pt idx="1104">
                  <c:v>37029</c:v>
                </c:pt>
                <c:pt idx="1105">
                  <c:v>37032</c:v>
                </c:pt>
                <c:pt idx="1106">
                  <c:v>37033</c:v>
                </c:pt>
                <c:pt idx="1107">
                  <c:v>37034</c:v>
                </c:pt>
                <c:pt idx="1108">
                  <c:v>37035</c:v>
                </c:pt>
                <c:pt idx="1109">
                  <c:v>37036</c:v>
                </c:pt>
                <c:pt idx="1110">
                  <c:v>37040</c:v>
                </c:pt>
                <c:pt idx="1111">
                  <c:v>37041</c:v>
                </c:pt>
                <c:pt idx="1112">
                  <c:v>37042</c:v>
                </c:pt>
                <c:pt idx="1113">
                  <c:v>37043</c:v>
                </c:pt>
                <c:pt idx="1114">
                  <c:v>37046</c:v>
                </c:pt>
                <c:pt idx="1115">
                  <c:v>37047</c:v>
                </c:pt>
                <c:pt idx="1116">
                  <c:v>37048</c:v>
                </c:pt>
                <c:pt idx="1117">
                  <c:v>37049</c:v>
                </c:pt>
                <c:pt idx="1118">
                  <c:v>37050</c:v>
                </c:pt>
                <c:pt idx="1119">
                  <c:v>37053</c:v>
                </c:pt>
                <c:pt idx="1120">
                  <c:v>37054</c:v>
                </c:pt>
                <c:pt idx="1121">
                  <c:v>37055</c:v>
                </c:pt>
                <c:pt idx="1122">
                  <c:v>37056</c:v>
                </c:pt>
                <c:pt idx="1123">
                  <c:v>37057</c:v>
                </c:pt>
                <c:pt idx="1124">
                  <c:v>37060</c:v>
                </c:pt>
                <c:pt idx="1125">
                  <c:v>37061</c:v>
                </c:pt>
                <c:pt idx="1126">
                  <c:v>37062</c:v>
                </c:pt>
                <c:pt idx="1127">
                  <c:v>37063</c:v>
                </c:pt>
                <c:pt idx="1128">
                  <c:v>37064</c:v>
                </c:pt>
                <c:pt idx="1129">
                  <c:v>37067</c:v>
                </c:pt>
                <c:pt idx="1130">
                  <c:v>37068</c:v>
                </c:pt>
                <c:pt idx="1131">
                  <c:v>37069</c:v>
                </c:pt>
                <c:pt idx="1132">
                  <c:v>37070</c:v>
                </c:pt>
                <c:pt idx="1133">
                  <c:v>37071</c:v>
                </c:pt>
                <c:pt idx="1134">
                  <c:v>37074</c:v>
                </c:pt>
                <c:pt idx="1135">
                  <c:v>37075</c:v>
                </c:pt>
                <c:pt idx="1136">
                  <c:v>37077</c:v>
                </c:pt>
                <c:pt idx="1137">
                  <c:v>37078</c:v>
                </c:pt>
                <c:pt idx="1138">
                  <c:v>37081</c:v>
                </c:pt>
                <c:pt idx="1139">
                  <c:v>37082</c:v>
                </c:pt>
                <c:pt idx="1140">
                  <c:v>37083</c:v>
                </c:pt>
                <c:pt idx="1141">
                  <c:v>37084</c:v>
                </c:pt>
                <c:pt idx="1142">
                  <c:v>37085</c:v>
                </c:pt>
                <c:pt idx="1143">
                  <c:v>37088</c:v>
                </c:pt>
                <c:pt idx="1144">
                  <c:v>37089</c:v>
                </c:pt>
                <c:pt idx="1145">
                  <c:v>37090</c:v>
                </c:pt>
                <c:pt idx="1146">
                  <c:v>37091</c:v>
                </c:pt>
                <c:pt idx="1147">
                  <c:v>37092</c:v>
                </c:pt>
                <c:pt idx="1148">
                  <c:v>37095</c:v>
                </c:pt>
                <c:pt idx="1149">
                  <c:v>37096</c:v>
                </c:pt>
                <c:pt idx="1150">
                  <c:v>37097</c:v>
                </c:pt>
                <c:pt idx="1151">
                  <c:v>37098</c:v>
                </c:pt>
                <c:pt idx="1152">
                  <c:v>37099</c:v>
                </c:pt>
                <c:pt idx="1153">
                  <c:v>37102</c:v>
                </c:pt>
                <c:pt idx="1154">
                  <c:v>37103</c:v>
                </c:pt>
                <c:pt idx="1155">
                  <c:v>37104</c:v>
                </c:pt>
                <c:pt idx="1156">
                  <c:v>37105</c:v>
                </c:pt>
                <c:pt idx="1157">
                  <c:v>37106</c:v>
                </c:pt>
                <c:pt idx="1158">
                  <c:v>37109</c:v>
                </c:pt>
                <c:pt idx="1159">
                  <c:v>37110</c:v>
                </c:pt>
                <c:pt idx="1160">
                  <c:v>37111</c:v>
                </c:pt>
                <c:pt idx="1161">
                  <c:v>37112</c:v>
                </c:pt>
                <c:pt idx="1162">
                  <c:v>37113</c:v>
                </c:pt>
                <c:pt idx="1163">
                  <c:v>37116</c:v>
                </c:pt>
                <c:pt idx="1164">
                  <c:v>37117</c:v>
                </c:pt>
                <c:pt idx="1165">
                  <c:v>37118</c:v>
                </c:pt>
                <c:pt idx="1166">
                  <c:v>37119</c:v>
                </c:pt>
                <c:pt idx="1167">
                  <c:v>37120</c:v>
                </c:pt>
                <c:pt idx="1168">
                  <c:v>37123</c:v>
                </c:pt>
                <c:pt idx="1169">
                  <c:v>37124</c:v>
                </c:pt>
                <c:pt idx="1170">
                  <c:v>37125</c:v>
                </c:pt>
                <c:pt idx="1171">
                  <c:v>37126</c:v>
                </c:pt>
                <c:pt idx="1172">
                  <c:v>37127</c:v>
                </c:pt>
                <c:pt idx="1173">
                  <c:v>37130</c:v>
                </c:pt>
                <c:pt idx="1174">
                  <c:v>37131</c:v>
                </c:pt>
                <c:pt idx="1175">
                  <c:v>37132</c:v>
                </c:pt>
                <c:pt idx="1176">
                  <c:v>37133</c:v>
                </c:pt>
                <c:pt idx="1177">
                  <c:v>37134</c:v>
                </c:pt>
                <c:pt idx="1178">
                  <c:v>37138</c:v>
                </c:pt>
                <c:pt idx="1179">
                  <c:v>37139</c:v>
                </c:pt>
                <c:pt idx="1180">
                  <c:v>37140</c:v>
                </c:pt>
                <c:pt idx="1181">
                  <c:v>37141</c:v>
                </c:pt>
                <c:pt idx="1182">
                  <c:v>37144</c:v>
                </c:pt>
                <c:pt idx="1183">
                  <c:v>37151</c:v>
                </c:pt>
                <c:pt idx="1184">
                  <c:v>37152</c:v>
                </c:pt>
                <c:pt idx="1185">
                  <c:v>37153</c:v>
                </c:pt>
                <c:pt idx="1186">
                  <c:v>37154</c:v>
                </c:pt>
                <c:pt idx="1187">
                  <c:v>37155</c:v>
                </c:pt>
                <c:pt idx="1188">
                  <c:v>37158</c:v>
                </c:pt>
                <c:pt idx="1189">
                  <c:v>37159</c:v>
                </c:pt>
                <c:pt idx="1190">
                  <c:v>37160</c:v>
                </c:pt>
                <c:pt idx="1191">
                  <c:v>37161</c:v>
                </c:pt>
                <c:pt idx="1192">
                  <c:v>37162</c:v>
                </c:pt>
                <c:pt idx="1193">
                  <c:v>37165</c:v>
                </c:pt>
                <c:pt idx="1194">
                  <c:v>37166</c:v>
                </c:pt>
                <c:pt idx="1195">
                  <c:v>37167</c:v>
                </c:pt>
                <c:pt idx="1196">
                  <c:v>37168</c:v>
                </c:pt>
                <c:pt idx="1197">
                  <c:v>37169</c:v>
                </c:pt>
                <c:pt idx="1198">
                  <c:v>37172</c:v>
                </c:pt>
                <c:pt idx="1199">
                  <c:v>37173</c:v>
                </c:pt>
                <c:pt idx="1200">
                  <c:v>37174</c:v>
                </c:pt>
                <c:pt idx="1201">
                  <c:v>37175</c:v>
                </c:pt>
                <c:pt idx="1202">
                  <c:v>37176</c:v>
                </c:pt>
                <c:pt idx="1203">
                  <c:v>37179</c:v>
                </c:pt>
                <c:pt idx="1204">
                  <c:v>37180</c:v>
                </c:pt>
                <c:pt idx="1205">
                  <c:v>37181</c:v>
                </c:pt>
                <c:pt idx="1206">
                  <c:v>37182</c:v>
                </c:pt>
                <c:pt idx="1207">
                  <c:v>37183</c:v>
                </c:pt>
                <c:pt idx="1208">
                  <c:v>37186</c:v>
                </c:pt>
                <c:pt idx="1209">
                  <c:v>37187</c:v>
                </c:pt>
                <c:pt idx="1210">
                  <c:v>37188</c:v>
                </c:pt>
                <c:pt idx="1211">
                  <c:v>37189</c:v>
                </c:pt>
                <c:pt idx="1212">
                  <c:v>37190</c:v>
                </c:pt>
                <c:pt idx="1213">
                  <c:v>37193</c:v>
                </c:pt>
                <c:pt idx="1214">
                  <c:v>37194</c:v>
                </c:pt>
                <c:pt idx="1215">
                  <c:v>37195</c:v>
                </c:pt>
                <c:pt idx="1216">
                  <c:v>37196</c:v>
                </c:pt>
                <c:pt idx="1217">
                  <c:v>37197</c:v>
                </c:pt>
                <c:pt idx="1218">
                  <c:v>37200</c:v>
                </c:pt>
                <c:pt idx="1219">
                  <c:v>37201</c:v>
                </c:pt>
                <c:pt idx="1220">
                  <c:v>37202</c:v>
                </c:pt>
                <c:pt idx="1221">
                  <c:v>37203</c:v>
                </c:pt>
                <c:pt idx="1222">
                  <c:v>37204</c:v>
                </c:pt>
                <c:pt idx="1223">
                  <c:v>37207</c:v>
                </c:pt>
                <c:pt idx="1224">
                  <c:v>37208</c:v>
                </c:pt>
                <c:pt idx="1225">
                  <c:v>37209</c:v>
                </c:pt>
                <c:pt idx="1226">
                  <c:v>37210</c:v>
                </c:pt>
                <c:pt idx="1227">
                  <c:v>37211</c:v>
                </c:pt>
                <c:pt idx="1228">
                  <c:v>37214</c:v>
                </c:pt>
                <c:pt idx="1229">
                  <c:v>37215</c:v>
                </c:pt>
                <c:pt idx="1230">
                  <c:v>37216</c:v>
                </c:pt>
                <c:pt idx="1231">
                  <c:v>37218</c:v>
                </c:pt>
                <c:pt idx="1232">
                  <c:v>37221</c:v>
                </c:pt>
                <c:pt idx="1233">
                  <c:v>37222</c:v>
                </c:pt>
                <c:pt idx="1234">
                  <c:v>37223</c:v>
                </c:pt>
                <c:pt idx="1235">
                  <c:v>37224</c:v>
                </c:pt>
                <c:pt idx="1236">
                  <c:v>37225</c:v>
                </c:pt>
                <c:pt idx="1237">
                  <c:v>37228</c:v>
                </c:pt>
                <c:pt idx="1238">
                  <c:v>37229</c:v>
                </c:pt>
                <c:pt idx="1239">
                  <c:v>37230</c:v>
                </c:pt>
                <c:pt idx="1240">
                  <c:v>37231</c:v>
                </c:pt>
                <c:pt idx="1241">
                  <c:v>37232</c:v>
                </c:pt>
                <c:pt idx="1242">
                  <c:v>37235</c:v>
                </c:pt>
                <c:pt idx="1243">
                  <c:v>37236</c:v>
                </c:pt>
                <c:pt idx="1244">
                  <c:v>37237</c:v>
                </c:pt>
                <c:pt idx="1245">
                  <c:v>37238</c:v>
                </c:pt>
                <c:pt idx="1246">
                  <c:v>37239</c:v>
                </c:pt>
                <c:pt idx="1247">
                  <c:v>37242</c:v>
                </c:pt>
                <c:pt idx="1248">
                  <c:v>37243</c:v>
                </c:pt>
                <c:pt idx="1249">
                  <c:v>37244</c:v>
                </c:pt>
                <c:pt idx="1250">
                  <c:v>37245</c:v>
                </c:pt>
                <c:pt idx="1251">
                  <c:v>37246</c:v>
                </c:pt>
                <c:pt idx="1252">
                  <c:v>37249</c:v>
                </c:pt>
                <c:pt idx="1253">
                  <c:v>37251</c:v>
                </c:pt>
                <c:pt idx="1254">
                  <c:v>37252</c:v>
                </c:pt>
                <c:pt idx="1255">
                  <c:v>37253</c:v>
                </c:pt>
                <c:pt idx="1256">
                  <c:v>37256</c:v>
                </c:pt>
              </c:numCache>
            </c:numRef>
          </c:cat>
          <c:val>
            <c:numRef>
              <c:f>'Questions 5'!$E$3:$E$1259</c:f>
              <c:numCache>
                <c:formatCode>0.00%</c:formatCode>
                <c:ptCount val="1257"/>
                <c:pt idx="1">
                  <c:v>1.2688678034800185E-2</c:v>
                </c:pt>
                <c:pt idx="2">
                  <c:v>1.2828048353051664E-2</c:v>
                </c:pt>
                <c:pt idx="3">
                  <c:v>1.2437877103701244E-2</c:v>
                </c:pt>
                <c:pt idx="4">
                  <c:v>1.2195740762161686E-2</c:v>
                </c:pt>
                <c:pt idx="5">
                  <c:v>1.1928313244976464E-2</c:v>
                </c:pt>
                <c:pt idx="6">
                  <c:v>1.1753821315597443E-2</c:v>
                </c:pt>
                <c:pt idx="7">
                  <c:v>1.1494611214086205E-2</c:v>
                </c:pt>
                <c:pt idx="8">
                  <c:v>1.1144439516932779E-2</c:v>
                </c:pt>
                <c:pt idx="9">
                  <c:v>1.1212891483009154E-2</c:v>
                </c:pt>
                <c:pt idx="10">
                  <c:v>1.0884185395918875E-2</c:v>
                </c:pt>
                <c:pt idx="11">
                  <c:v>1.0583865762694017E-2</c:v>
                </c:pt>
                <c:pt idx="12">
                  <c:v>1.0461179763482433E-2</c:v>
                </c:pt>
                <c:pt idx="13">
                  <c:v>1.0143868210204673E-2</c:v>
                </c:pt>
                <c:pt idx="14">
                  <c:v>1.0015032555390135E-2</c:v>
                </c:pt>
                <c:pt idx="15">
                  <c:v>9.7715917939140747E-3</c:v>
                </c:pt>
                <c:pt idx="16">
                  <c:v>9.8555737657028217E-3</c:v>
                </c:pt>
                <c:pt idx="17">
                  <c:v>9.8116132144181745E-3</c:v>
                </c:pt>
                <c:pt idx="18">
                  <c:v>9.6731974049936997E-3</c:v>
                </c:pt>
                <c:pt idx="19">
                  <c:v>9.3785128433999717E-3</c:v>
                </c:pt>
                <c:pt idx="20">
                  <c:v>9.3999746669700887E-3</c:v>
                </c:pt>
                <c:pt idx="21">
                  <c:v>9.8258251183706916E-3</c:v>
                </c:pt>
                <c:pt idx="22">
                  <c:v>9.5466984062967369E-3</c:v>
                </c:pt>
                <c:pt idx="23">
                  <c:v>9.2575699750126628E-3</c:v>
                </c:pt>
                <c:pt idx="24">
                  <c:v>9.0099364516322399E-3</c:v>
                </c:pt>
                <c:pt idx="25">
                  <c:v>9.3853121321314948E-3</c:v>
                </c:pt>
                <c:pt idx="26">
                  <c:v>9.1183658759444557E-3</c:v>
                </c:pt>
                <c:pt idx="27">
                  <c:v>9.3156308887963907E-3</c:v>
                </c:pt>
                <c:pt idx="28">
                  <c:v>9.1227408434960446E-3</c:v>
                </c:pt>
                <c:pt idx="29">
                  <c:v>8.9389717117135895E-3</c:v>
                </c:pt>
                <c:pt idx="30">
                  <c:v>9.5683770214876878E-3</c:v>
                </c:pt>
                <c:pt idx="31">
                  <c:v>9.6747601574324361E-3</c:v>
                </c:pt>
                <c:pt idx="32">
                  <c:v>9.4342314982867187E-3</c:v>
                </c:pt>
                <c:pt idx="33">
                  <c:v>9.4450983662558181E-3</c:v>
                </c:pt>
                <c:pt idx="34">
                  <c:v>9.2284141075567993E-3</c:v>
                </c:pt>
                <c:pt idx="35">
                  <c:v>9.417585384073569E-3</c:v>
                </c:pt>
                <c:pt idx="36">
                  <c:v>9.1361016447828753E-3</c:v>
                </c:pt>
                <c:pt idx="37">
                  <c:v>9.2276020387122345E-3</c:v>
                </c:pt>
                <c:pt idx="38">
                  <c:v>8.9620861554126196E-3</c:v>
                </c:pt>
                <c:pt idx="39">
                  <c:v>8.8993148943832118E-3</c:v>
                </c:pt>
                <c:pt idx="40">
                  <c:v>9.2190017554418455E-3</c:v>
                </c:pt>
                <c:pt idx="41">
                  <c:v>9.0340593198742335E-3</c:v>
                </c:pt>
                <c:pt idx="42">
                  <c:v>8.8679531392440968E-3</c:v>
                </c:pt>
                <c:pt idx="43">
                  <c:v>8.7026044207235455E-3</c:v>
                </c:pt>
                <c:pt idx="44">
                  <c:v>9.0950251671539396E-3</c:v>
                </c:pt>
                <c:pt idx="45">
                  <c:v>8.8802319046027613E-3</c:v>
                </c:pt>
                <c:pt idx="46">
                  <c:v>8.8296158966375549E-3</c:v>
                </c:pt>
                <c:pt idx="47">
                  <c:v>8.9546802637731331E-3</c:v>
                </c:pt>
                <c:pt idx="48">
                  <c:v>8.7097710942790549E-3</c:v>
                </c:pt>
                <c:pt idx="49">
                  <c:v>8.7130706660655463E-3</c:v>
                </c:pt>
                <c:pt idx="50">
                  <c:v>9.5801642783927988E-3</c:v>
                </c:pt>
                <c:pt idx="51">
                  <c:v>9.3552844122318166E-3</c:v>
                </c:pt>
                <c:pt idx="52">
                  <c:v>9.1040320681937056E-3</c:v>
                </c:pt>
                <c:pt idx="53">
                  <c:v>9.022501803733169E-3</c:v>
                </c:pt>
                <c:pt idx="54">
                  <c:v>8.8308799762529602E-3</c:v>
                </c:pt>
                <c:pt idx="55">
                  <c:v>8.6171397467808726E-3</c:v>
                </c:pt>
                <c:pt idx="56">
                  <c:v>8.3669203448450968E-3</c:v>
                </c:pt>
                <c:pt idx="57">
                  <c:v>8.3824644090936089E-3</c:v>
                </c:pt>
                <c:pt idx="58">
                  <c:v>8.1466700171531885E-3</c:v>
                </c:pt>
                <c:pt idx="59">
                  <c:v>7.9109316188848457E-3</c:v>
                </c:pt>
                <c:pt idx="60">
                  <c:v>9.2692310957064004E-3</c:v>
                </c:pt>
                <c:pt idx="61">
                  <c:v>1.0465521935400195E-2</c:v>
                </c:pt>
                <c:pt idx="62">
                  <c:v>1.0179293222580229E-2</c:v>
                </c:pt>
                <c:pt idx="63">
                  <c:v>1.0342341398589902E-2</c:v>
                </c:pt>
                <c:pt idx="64">
                  <c:v>1.0027506438439616E-2</c:v>
                </c:pt>
                <c:pt idx="65">
                  <c:v>1.0028957810764405E-2</c:v>
                </c:pt>
                <c:pt idx="66">
                  <c:v>9.818544294378697E-3</c:v>
                </c:pt>
                <c:pt idx="67">
                  <c:v>9.604974439509719E-3</c:v>
                </c:pt>
                <c:pt idx="68">
                  <c:v>9.4793266878042265E-3</c:v>
                </c:pt>
                <c:pt idx="69">
                  <c:v>9.2194081054803555E-3</c:v>
                </c:pt>
                <c:pt idx="70">
                  <c:v>1.1216508421170673E-2</c:v>
                </c:pt>
                <c:pt idx="71">
                  <c:v>1.1059128925148478E-2</c:v>
                </c:pt>
                <c:pt idx="72">
                  <c:v>1.1308245350193463E-2</c:v>
                </c:pt>
                <c:pt idx="73">
                  <c:v>1.1326306597626854E-2</c:v>
                </c:pt>
                <c:pt idx="74">
                  <c:v>1.0995801414697739E-2</c:v>
                </c:pt>
                <c:pt idx="75">
                  <c:v>1.0761027831518079E-2</c:v>
                </c:pt>
                <c:pt idx="76">
                  <c:v>1.0607620442054586E-2</c:v>
                </c:pt>
                <c:pt idx="77">
                  <c:v>1.1243955150869643E-2</c:v>
                </c:pt>
                <c:pt idx="78">
                  <c:v>1.0905738879374122E-2</c:v>
                </c:pt>
                <c:pt idx="79">
                  <c:v>1.0602246192801087E-2</c:v>
                </c:pt>
                <c:pt idx="80">
                  <c:v>1.0444835557695285E-2</c:v>
                </c:pt>
                <c:pt idx="81">
                  <c:v>1.0411122399388965E-2</c:v>
                </c:pt>
                <c:pt idx="82">
                  <c:v>1.2056797147671355E-2</c:v>
                </c:pt>
                <c:pt idx="83">
                  <c:v>1.1901913290383861E-2</c:v>
                </c:pt>
                <c:pt idx="84">
                  <c:v>1.1571369356216823E-2</c:v>
                </c:pt>
                <c:pt idx="85">
                  <c:v>1.2047156144130723E-2</c:v>
                </c:pt>
                <c:pt idx="86">
                  <c:v>1.2770670053352374E-2</c:v>
                </c:pt>
                <c:pt idx="87">
                  <c:v>1.240416923806969E-2</c:v>
                </c:pt>
                <c:pt idx="88">
                  <c:v>1.2559025043081418E-2</c:v>
                </c:pt>
                <c:pt idx="89">
                  <c:v>1.2255456133001124E-2</c:v>
                </c:pt>
                <c:pt idx="90">
                  <c:v>1.1958107954706651E-2</c:v>
                </c:pt>
                <c:pt idx="91">
                  <c:v>1.219931939295002E-2</c:v>
                </c:pt>
                <c:pt idx="92">
                  <c:v>1.190202772870255E-2</c:v>
                </c:pt>
                <c:pt idx="93">
                  <c:v>1.1571007761355622E-2</c:v>
                </c:pt>
                <c:pt idx="94">
                  <c:v>1.1347346895136537E-2</c:v>
                </c:pt>
                <c:pt idx="95">
                  <c:v>1.1561757518998459E-2</c:v>
                </c:pt>
                <c:pt idx="96">
                  <c:v>1.1257398302698099E-2</c:v>
                </c:pt>
                <c:pt idx="97">
                  <c:v>1.118692948920417E-2</c:v>
                </c:pt>
                <c:pt idx="98">
                  <c:v>1.0867002962842482E-2</c:v>
                </c:pt>
                <c:pt idx="99">
                  <c:v>1.0591080796082241E-2</c:v>
                </c:pt>
                <c:pt idx="100">
                  <c:v>1.0788831304476101E-2</c:v>
                </c:pt>
                <c:pt idx="101">
                  <c:v>1.048874184764057E-2</c:v>
                </c:pt>
                <c:pt idx="102">
                  <c:v>1.0194792835434218E-2</c:v>
                </c:pt>
                <c:pt idx="103">
                  <c:v>9.9257120407674898E-3</c:v>
                </c:pt>
                <c:pt idx="104">
                  <c:v>9.6998324620861786E-3</c:v>
                </c:pt>
                <c:pt idx="105">
                  <c:v>9.4207017639560114E-3</c:v>
                </c:pt>
                <c:pt idx="106">
                  <c:v>9.1372630649585347E-3</c:v>
                </c:pt>
                <c:pt idx="107">
                  <c:v>8.9953375921556621E-3</c:v>
                </c:pt>
                <c:pt idx="108">
                  <c:v>8.7746496404695236E-3</c:v>
                </c:pt>
                <c:pt idx="109">
                  <c:v>9.4867910804618243E-3</c:v>
                </c:pt>
                <c:pt idx="110">
                  <c:v>9.302956025614784E-3</c:v>
                </c:pt>
                <c:pt idx="111">
                  <c:v>9.0443274011551642E-3</c:v>
                </c:pt>
                <c:pt idx="112">
                  <c:v>8.8524753679371307E-3</c:v>
                </c:pt>
                <c:pt idx="113">
                  <c:v>9.4197838156938885E-3</c:v>
                </c:pt>
                <c:pt idx="114">
                  <c:v>9.5249717530265544E-3</c:v>
                </c:pt>
                <c:pt idx="115">
                  <c:v>9.2364173423459817E-3</c:v>
                </c:pt>
                <c:pt idx="116">
                  <c:v>8.956171789647532E-3</c:v>
                </c:pt>
                <c:pt idx="117">
                  <c:v>8.8072680854400509E-3</c:v>
                </c:pt>
                <c:pt idx="118">
                  <c:v>8.8829580643771076E-3</c:v>
                </c:pt>
                <c:pt idx="119">
                  <c:v>8.6145229577961994E-3</c:v>
                </c:pt>
                <c:pt idx="120">
                  <c:v>1.0019694263730849E-2</c:v>
                </c:pt>
                <c:pt idx="121">
                  <c:v>1.0876222970132878E-2</c:v>
                </c:pt>
                <c:pt idx="122">
                  <c:v>1.0736034579033207E-2</c:v>
                </c:pt>
                <c:pt idx="123">
                  <c:v>1.0511907684187905E-2</c:v>
                </c:pt>
                <c:pt idx="124">
                  <c:v>1.0240750126665601E-2</c:v>
                </c:pt>
                <c:pt idx="125">
                  <c:v>9.9467088464553627E-3</c:v>
                </c:pt>
                <c:pt idx="126">
                  <c:v>9.7795714658343649E-3</c:v>
                </c:pt>
                <c:pt idx="127">
                  <c:v>1.0123713365071126E-2</c:v>
                </c:pt>
                <c:pt idx="128">
                  <c:v>1.0409927720121896E-2</c:v>
                </c:pt>
                <c:pt idx="129">
                  <c:v>1.0171663181619868E-2</c:v>
                </c:pt>
                <c:pt idx="130">
                  <c:v>1.0016307999658254E-2</c:v>
                </c:pt>
                <c:pt idx="131">
                  <c:v>1.0166093267373525E-2</c:v>
                </c:pt>
                <c:pt idx="132">
                  <c:v>9.9982820443811245E-3</c:v>
                </c:pt>
                <c:pt idx="133">
                  <c:v>9.7247163813352459E-3</c:v>
                </c:pt>
                <c:pt idx="134">
                  <c:v>9.439378923669535E-3</c:v>
                </c:pt>
                <c:pt idx="135">
                  <c:v>9.3594543310832543E-3</c:v>
                </c:pt>
                <c:pt idx="136">
                  <c:v>9.51102890474184E-3</c:v>
                </c:pt>
                <c:pt idx="137">
                  <c:v>9.3132962270536558E-3</c:v>
                </c:pt>
                <c:pt idx="138">
                  <c:v>1.0012534265852458E-2</c:v>
                </c:pt>
                <c:pt idx="139">
                  <c:v>9.7280886290070472E-3</c:v>
                </c:pt>
                <c:pt idx="140">
                  <c:v>1.0959314153229397E-2</c:v>
                </c:pt>
                <c:pt idx="141">
                  <c:v>1.0646912841027976E-2</c:v>
                </c:pt>
                <c:pt idx="142">
                  <c:v>1.03686231260979E-2</c:v>
                </c:pt>
                <c:pt idx="143">
                  <c:v>1.0060458381103804E-2</c:v>
                </c:pt>
                <c:pt idx="144">
                  <c:v>9.7731140963821465E-3</c:v>
                </c:pt>
                <c:pt idx="145">
                  <c:v>9.5969767951605035E-3</c:v>
                </c:pt>
                <c:pt idx="146">
                  <c:v>9.6572388429607449E-3</c:v>
                </c:pt>
                <c:pt idx="147">
                  <c:v>9.3774156790587329E-3</c:v>
                </c:pt>
                <c:pt idx="148">
                  <c:v>9.2775189171385268E-3</c:v>
                </c:pt>
                <c:pt idx="149">
                  <c:v>9.0318144475045187E-3</c:v>
                </c:pt>
                <c:pt idx="150">
                  <c:v>8.7728742072957326E-3</c:v>
                </c:pt>
                <c:pt idx="151">
                  <c:v>8.745960685898807E-3</c:v>
                </c:pt>
                <c:pt idx="152">
                  <c:v>8.796453695058706E-3</c:v>
                </c:pt>
                <c:pt idx="153">
                  <c:v>9.6842016886276392E-3</c:v>
                </c:pt>
                <c:pt idx="154">
                  <c:v>9.432809846781607E-3</c:v>
                </c:pt>
                <c:pt idx="155">
                  <c:v>9.5506672528985568E-3</c:v>
                </c:pt>
                <c:pt idx="156">
                  <c:v>9.3365361482790083E-3</c:v>
                </c:pt>
                <c:pt idx="157">
                  <c:v>9.0814543346293599E-3</c:v>
                </c:pt>
                <c:pt idx="158">
                  <c:v>1.0902770158700068E-2</c:v>
                </c:pt>
                <c:pt idx="159">
                  <c:v>1.1031596252153449E-2</c:v>
                </c:pt>
                <c:pt idx="160">
                  <c:v>1.128599579239827E-2</c:v>
                </c:pt>
                <c:pt idx="161">
                  <c:v>1.1489387339439393E-2</c:v>
                </c:pt>
                <c:pt idx="162">
                  <c:v>1.1756073009326195E-2</c:v>
                </c:pt>
                <c:pt idx="163">
                  <c:v>1.1404958205006135E-2</c:v>
                </c:pt>
                <c:pt idx="164">
                  <c:v>1.1093930779856537E-2</c:v>
                </c:pt>
                <c:pt idx="165">
                  <c:v>1.0923901508795559E-2</c:v>
                </c:pt>
                <c:pt idx="166">
                  <c:v>1.0592685395210327E-2</c:v>
                </c:pt>
                <c:pt idx="167">
                  <c:v>1.061993338681861E-2</c:v>
                </c:pt>
                <c:pt idx="168">
                  <c:v>1.0359446437666821E-2</c:v>
                </c:pt>
                <c:pt idx="169">
                  <c:v>1.255782471672868E-2</c:v>
                </c:pt>
                <c:pt idx="170">
                  <c:v>1.2175487237240266E-2</c:v>
                </c:pt>
                <c:pt idx="171">
                  <c:v>1.1831201092047654E-2</c:v>
                </c:pt>
                <c:pt idx="172">
                  <c:v>1.1480787797586336E-2</c:v>
                </c:pt>
                <c:pt idx="173">
                  <c:v>1.1145428038287624E-2</c:v>
                </c:pt>
                <c:pt idx="174">
                  <c:v>1.0824578810371755E-2</c:v>
                </c:pt>
                <c:pt idx="175">
                  <c:v>1.1181518651894196E-2</c:v>
                </c:pt>
                <c:pt idx="176">
                  <c:v>1.097687413981057E-2</c:v>
                </c:pt>
                <c:pt idx="177">
                  <c:v>1.1062593108413355E-2</c:v>
                </c:pt>
                <c:pt idx="178">
                  <c:v>1.0781848956213022E-2</c:v>
                </c:pt>
                <c:pt idx="179">
                  <c:v>1.2467485522492555E-2</c:v>
                </c:pt>
                <c:pt idx="180">
                  <c:v>1.2107057771142257E-2</c:v>
                </c:pt>
                <c:pt idx="181">
                  <c:v>1.1790765239153749E-2</c:v>
                </c:pt>
                <c:pt idx="182">
                  <c:v>1.1461750675388953E-2</c:v>
                </c:pt>
                <c:pt idx="183">
                  <c:v>1.1184306253966426E-2</c:v>
                </c:pt>
                <c:pt idx="184">
                  <c:v>1.0880786608864493E-2</c:v>
                </c:pt>
                <c:pt idx="185">
                  <c:v>1.0723430646100452E-2</c:v>
                </c:pt>
                <c:pt idx="186">
                  <c:v>1.0536417943510484E-2</c:v>
                </c:pt>
                <c:pt idx="187">
                  <c:v>1.0390940650112482E-2</c:v>
                </c:pt>
                <c:pt idx="188">
                  <c:v>1.0289971070908798E-2</c:v>
                </c:pt>
                <c:pt idx="189">
                  <c:v>1.0098038248909268E-2</c:v>
                </c:pt>
                <c:pt idx="190">
                  <c:v>1.0011695393941571E-2</c:v>
                </c:pt>
                <c:pt idx="191">
                  <c:v>9.7922160239295505E-3</c:v>
                </c:pt>
                <c:pt idx="192">
                  <c:v>9.564841950664392E-3</c:v>
                </c:pt>
                <c:pt idx="193">
                  <c:v>9.4735182226782441E-3</c:v>
                </c:pt>
                <c:pt idx="194">
                  <c:v>9.5492512445525136E-3</c:v>
                </c:pt>
                <c:pt idx="195">
                  <c:v>9.5453588160249146E-3</c:v>
                </c:pt>
                <c:pt idx="196">
                  <c:v>9.2900588665438457E-3</c:v>
                </c:pt>
                <c:pt idx="197">
                  <c:v>9.0539432674138567E-3</c:v>
                </c:pt>
                <c:pt idx="198">
                  <c:v>8.7827019852882698E-3</c:v>
                </c:pt>
                <c:pt idx="199">
                  <c:v>8.5329516849594039E-3</c:v>
                </c:pt>
                <c:pt idx="200">
                  <c:v>8.3530868512629742E-3</c:v>
                </c:pt>
                <c:pt idx="201">
                  <c:v>8.5274456453202988E-3</c:v>
                </c:pt>
                <c:pt idx="202">
                  <c:v>8.7484884412330315E-3</c:v>
                </c:pt>
                <c:pt idx="203">
                  <c:v>8.9812117432244241E-3</c:v>
                </c:pt>
                <c:pt idx="204">
                  <c:v>9.6833503710579381E-3</c:v>
                </c:pt>
                <c:pt idx="205">
                  <c:v>9.4369748346330318E-3</c:v>
                </c:pt>
                <c:pt idx="206">
                  <c:v>1.0215650899408325E-2</c:v>
                </c:pt>
                <c:pt idx="207">
                  <c:v>1.0177784942630516E-2</c:v>
                </c:pt>
                <c:pt idx="208">
                  <c:v>2.0022958910363629E-2</c:v>
                </c:pt>
                <c:pt idx="209">
                  <c:v>2.2938746737800757E-2</c:v>
                </c:pt>
                <c:pt idx="210">
                  <c:v>2.2251456803817425E-2</c:v>
                </c:pt>
                <c:pt idx="211">
                  <c:v>2.1971092091118267E-2</c:v>
                </c:pt>
                <c:pt idx="212">
                  <c:v>2.1504726549842715E-2</c:v>
                </c:pt>
                <c:pt idx="213">
                  <c:v>2.1821900049429247E-2</c:v>
                </c:pt>
                <c:pt idx="214">
                  <c:v>2.1162145347519565E-2</c:v>
                </c:pt>
                <c:pt idx="215">
                  <c:v>2.0524054521952096E-2</c:v>
                </c:pt>
                <c:pt idx="216">
                  <c:v>1.9936914145635622E-2</c:v>
                </c:pt>
                <c:pt idx="217">
                  <c:v>1.9525977334449492E-2</c:v>
                </c:pt>
                <c:pt idx="218">
                  <c:v>1.9006487051245455E-2</c:v>
                </c:pt>
                <c:pt idx="219">
                  <c:v>1.8440903604876459E-2</c:v>
                </c:pt>
                <c:pt idx="220">
                  <c:v>1.8504818644022515E-2</c:v>
                </c:pt>
                <c:pt idx="221">
                  <c:v>1.8170149899285788E-2</c:v>
                </c:pt>
                <c:pt idx="222">
                  <c:v>1.7887988899182656E-2</c:v>
                </c:pt>
                <c:pt idx="223">
                  <c:v>1.7959520984723372E-2</c:v>
                </c:pt>
                <c:pt idx="224">
                  <c:v>1.7535245949922628E-2</c:v>
                </c:pt>
                <c:pt idx="225">
                  <c:v>1.7081400690961947E-2</c:v>
                </c:pt>
                <c:pt idx="226">
                  <c:v>1.6970070578994145E-2</c:v>
                </c:pt>
                <c:pt idx="227">
                  <c:v>1.6486408937952914E-2</c:v>
                </c:pt>
                <c:pt idx="228">
                  <c:v>1.6529862266753202E-2</c:v>
                </c:pt>
                <c:pt idx="229">
                  <c:v>1.6062072928300499E-2</c:v>
                </c:pt>
                <c:pt idx="230">
                  <c:v>1.5574188984210105E-2</c:v>
                </c:pt>
                <c:pt idx="231">
                  <c:v>1.513059854816878E-2</c:v>
                </c:pt>
                <c:pt idx="232">
                  <c:v>1.5471609011627122E-2</c:v>
                </c:pt>
                <c:pt idx="233">
                  <c:v>1.5020428987211067E-2</c:v>
                </c:pt>
                <c:pt idx="234">
                  <c:v>1.461897141155398E-2</c:v>
                </c:pt>
                <c:pt idx="235">
                  <c:v>1.420358015001091E-2</c:v>
                </c:pt>
                <c:pt idx="236">
                  <c:v>1.4028518171904808E-2</c:v>
                </c:pt>
                <c:pt idx="237">
                  <c:v>1.3605754195140509E-2</c:v>
                </c:pt>
                <c:pt idx="238">
                  <c:v>1.3293901973043925E-2</c:v>
                </c:pt>
                <c:pt idx="239">
                  <c:v>1.2976868676344731E-2</c:v>
                </c:pt>
                <c:pt idx="240">
                  <c:v>1.3137054339179282E-2</c:v>
                </c:pt>
                <c:pt idx="241">
                  <c:v>1.2743060723684262E-2</c:v>
                </c:pt>
                <c:pt idx="242">
                  <c:v>1.2616453070904483E-2</c:v>
                </c:pt>
                <c:pt idx="243">
                  <c:v>1.2288836515596323E-2</c:v>
                </c:pt>
                <c:pt idx="244">
                  <c:v>1.1931294094243788E-2</c:v>
                </c:pt>
                <c:pt idx="245">
                  <c:v>1.1858973754879914E-2</c:v>
                </c:pt>
                <c:pt idx="246">
                  <c:v>1.170523869966137E-2</c:v>
                </c:pt>
                <c:pt idx="247">
                  <c:v>1.1487987630640217E-2</c:v>
                </c:pt>
                <c:pt idx="248">
                  <c:v>1.17590916497572E-2</c:v>
                </c:pt>
                <c:pt idx="249">
                  <c:v>1.1524397208791608E-2</c:v>
                </c:pt>
                <c:pt idx="250">
                  <c:v>1.1216692779663497E-2</c:v>
                </c:pt>
                <c:pt idx="251">
                  <c:v>1.1723348583242805E-2</c:v>
                </c:pt>
                <c:pt idx="252">
                  <c:v>1.2207395816555604E-2</c:v>
                </c:pt>
                <c:pt idx="253">
                  <c:v>1.1835961615679702E-2</c:v>
                </c:pt>
                <c:pt idx="254">
                  <c:v>1.153395866657201E-2</c:v>
                </c:pt>
                <c:pt idx="255">
                  <c:v>1.1194186207480097E-2</c:v>
                </c:pt>
                <c:pt idx="256">
                  <c:v>1.1170592628863076E-2</c:v>
                </c:pt>
                <c:pt idx="257">
                  <c:v>1.0850061492521814E-2</c:v>
                </c:pt>
                <c:pt idx="258">
                  <c:v>1.0713308692793948E-2</c:v>
                </c:pt>
                <c:pt idx="259">
                  <c:v>1.2739488230775772E-2</c:v>
                </c:pt>
                <c:pt idx="260">
                  <c:v>1.2715958529612539E-2</c:v>
                </c:pt>
                <c:pt idx="261">
                  <c:v>1.2774054179566771E-2</c:v>
                </c:pt>
                <c:pt idx="262">
                  <c:v>1.2474539376269127E-2</c:v>
                </c:pt>
                <c:pt idx="263">
                  <c:v>1.223527678034708E-2</c:v>
                </c:pt>
                <c:pt idx="264">
                  <c:v>1.2179787317582499E-2</c:v>
                </c:pt>
                <c:pt idx="265">
                  <c:v>1.2572591215061978E-2</c:v>
                </c:pt>
                <c:pt idx="266">
                  <c:v>1.2345783353746798E-2</c:v>
                </c:pt>
                <c:pt idx="267">
                  <c:v>1.2130446625972808E-2</c:v>
                </c:pt>
                <c:pt idx="268">
                  <c:v>1.1842777111200622E-2</c:v>
                </c:pt>
                <c:pt idx="269">
                  <c:v>1.1483166223128047E-2</c:v>
                </c:pt>
                <c:pt idx="270">
                  <c:v>1.1548919947848653E-2</c:v>
                </c:pt>
                <c:pt idx="271">
                  <c:v>1.1396808215733273E-2</c:v>
                </c:pt>
                <c:pt idx="272">
                  <c:v>1.1229885435989028E-2</c:v>
                </c:pt>
                <c:pt idx="273">
                  <c:v>1.096492472918476E-2</c:v>
                </c:pt>
                <c:pt idx="274">
                  <c:v>1.1829927111106567E-2</c:v>
                </c:pt>
                <c:pt idx="275">
                  <c:v>1.1527489655418119E-2</c:v>
                </c:pt>
                <c:pt idx="276">
                  <c:v>1.1178462138000788E-2</c:v>
                </c:pt>
                <c:pt idx="277">
                  <c:v>1.0868803763830837E-2</c:v>
                </c:pt>
                <c:pt idx="278">
                  <c:v>1.0758327474332249E-2</c:v>
                </c:pt>
                <c:pt idx="279">
                  <c:v>1.0438896972163865E-2</c:v>
                </c:pt>
                <c:pt idx="280">
                  <c:v>1.031583944546933E-2</c:v>
                </c:pt>
                <c:pt idx="281">
                  <c:v>1.0004462826231852E-2</c:v>
                </c:pt>
                <c:pt idx="282">
                  <c:v>9.750056722209988E-3</c:v>
                </c:pt>
                <c:pt idx="283">
                  <c:v>9.5027267541886538E-3</c:v>
                </c:pt>
                <c:pt idx="284">
                  <c:v>9.2354580571640549E-3</c:v>
                </c:pt>
                <c:pt idx="285">
                  <c:v>9.2256926026273063E-3</c:v>
                </c:pt>
                <c:pt idx="286">
                  <c:v>8.9901602512827104E-3</c:v>
                </c:pt>
                <c:pt idx="287">
                  <c:v>8.8293596445010551E-3</c:v>
                </c:pt>
                <c:pt idx="288">
                  <c:v>8.6106478393686604E-3</c:v>
                </c:pt>
                <c:pt idx="289">
                  <c:v>8.5391396224008664E-3</c:v>
                </c:pt>
                <c:pt idx="290">
                  <c:v>8.7773973792288334E-3</c:v>
                </c:pt>
                <c:pt idx="291">
                  <c:v>8.6166492870595E-3</c:v>
                </c:pt>
                <c:pt idx="292">
                  <c:v>8.3556162274294778E-3</c:v>
                </c:pt>
                <c:pt idx="293">
                  <c:v>8.1101251249639118E-3</c:v>
                </c:pt>
                <c:pt idx="294">
                  <c:v>7.9273953064647948E-3</c:v>
                </c:pt>
                <c:pt idx="295">
                  <c:v>7.7634266018177531E-3</c:v>
                </c:pt>
                <c:pt idx="296">
                  <c:v>8.0623150245315005E-3</c:v>
                </c:pt>
                <c:pt idx="297">
                  <c:v>9.1919751290293998E-3</c:v>
                </c:pt>
                <c:pt idx="298">
                  <c:v>8.946501515880419E-3</c:v>
                </c:pt>
                <c:pt idx="299">
                  <c:v>9.1035866562951782E-3</c:v>
                </c:pt>
                <c:pt idx="300">
                  <c:v>8.8793259951728057E-3</c:v>
                </c:pt>
                <c:pt idx="301">
                  <c:v>8.6152327089198816E-3</c:v>
                </c:pt>
                <c:pt idx="302">
                  <c:v>8.3581671883268937E-3</c:v>
                </c:pt>
                <c:pt idx="303">
                  <c:v>8.460444800872784E-3</c:v>
                </c:pt>
                <c:pt idx="304">
                  <c:v>8.2070715091772471E-3</c:v>
                </c:pt>
                <c:pt idx="305">
                  <c:v>8.0392571608414905E-3</c:v>
                </c:pt>
                <c:pt idx="306">
                  <c:v>7.852078752726482E-3</c:v>
                </c:pt>
                <c:pt idx="307">
                  <c:v>7.8994163765842267E-3</c:v>
                </c:pt>
                <c:pt idx="308">
                  <c:v>7.7010435868225344E-3</c:v>
                </c:pt>
                <c:pt idx="309">
                  <c:v>7.7974747405625431E-3</c:v>
                </c:pt>
                <c:pt idx="310">
                  <c:v>7.6048717481598969E-3</c:v>
                </c:pt>
                <c:pt idx="311">
                  <c:v>7.3774785912198897E-3</c:v>
                </c:pt>
                <c:pt idx="312">
                  <c:v>7.2519690405554657E-3</c:v>
                </c:pt>
                <c:pt idx="313">
                  <c:v>7.0430929304702806E-3</c:v>
                </c:pt>
                <c:pt idx="314">
                  <c:v>7.0665779670146169E-3</c:v>
                </c:pt>
                <c:pt idx="315">
                  <c:v>6.9966607272014935E-3</c:v>
                </c:pt>
                <c:pt idx="316">
                  <c:v>7.2674524188393892E-3</c:v>
                </c:pt>
                <c:pt idx="317">
                  <c:v>7.0705156553542113E-3</c:v>
                </c:pt>
                <c:pt idx="318">
                  <c:v>6.8611733118768593E-3</c:v>
                </c:pt>
                <c:pt idx="319">
                  <c:v>7.141415021064774E-3</c:v>
                </c:pt>
                <c:pt idx="320">
                  <c:v>7.1416584922928718E-3</c:v>
                </c:pt>
                <c:pt idx="321">
                  <c:v>7.2064363270170854E-3</c:v>
                </c:pt>
                <c:pt idx="322">
                  <c:v>6.990244261524948E-3</c:v>
                </c:pt>
                <c:pt idx="323">
                  <c:v>6.9073382878333065E-3</c:v>
                </c:pt>
                <c:pt idx="324">
                  <c:v>6.7424732524691512E-3</c:v>
                </c:pt>
                <c:pt idx="325">
                  <c:v>6.9818993722880118E-3</c:v>
                </c:pt>
                <c:pt idx="326">
                  <c:v>7.4854084339831262E-3</c:v>
                </c:pt>
                <c:pt idx="327">
                  <c:v>7.2602062196812653E-3</c:v>
                </c:pt>
                <c:pt idx="328">
                  <c:v>7.0696683633948623E-3</c:v>
                </c:pt>
                <c:pt idx="329">
                  <c:v>6.9055692647608897E-3</c:v>
                </c:pt>
                <c:pt idx="330">
                  <c:v>7.1077288897289032E-3</c:v>
                </c:pt>
                <c:pt idx="331">
                  <c:v>7.3544277954998398E-3</c:v>
                </c:pt>
                <c:pt idx="332">
                  <c:v>8.5780256416325834E-3</c:v>
                </c:pt>
                <c:pt idx="333">
                  <c:v>8.3229584437096351E-3</c:v>
                </c:pt>
                <c:pt idx="334">
                  <c:v>8.3476838655759805E-3</c:v>
                </c:pt>
                <c:pt idx="335">
                  <c:v>8.9425986844492902E-3</c:v>
                </c:pt>
                <c:pt idx="336">
                  <c:v>8.9045566747056673E-3</c:v>
                </c:pt>
                <c:pt idx="337">
                  <c:v>8.6364503381569716E-3</c:v>
                </c:pt>
                <c:pt idx="338">
                  <c:v>8.4960063769753298E-3</c:v>
                </c:pt>
                <c:pt idx="339">
                  <c:v>8.5615549414374409E-3</c:v>
                </c:pt>
                <c:pt idx="340">
                  <c:v>8.5816612196991798E-3</c:v>
                </c:pt>
                <c:pt idx="341">
                  <c:v>8.8080441407620592E-3</c:v>
                </c:pt>
                <c:pt idx="342">
                  <c:v>8.5461587421649214E-3</c:v>
                </c:pt>
                <c:pt idx="343">
                  <c:v>8.5277674794655631E-3</c:v>
                </c:pt>
                <c:pt idx="344">
                  <c:v>8.2953251396007555E-3</c:v>
                </c:pt>
                <c:pt idx="345">
                  <c:v>8.049237442858688E-3</c:v>
                </c:pt>
                <c:pt idx="346">
                  <c:v>8.032321477775094E-3</c:v>
                </c:pt>
                <c:pt idx="347">
                  <c:v>7.8141860545535707E-3</c:v>
                </c:pt>
                <c:pt idx="348">
                  <c:v>7.6201895659549377E-3</c:v>
                </c:pt>
                <c:pt idx="349">
                  <c:v>7.679926303534557E-3</c:v>
                </c:pt>
                <c:pt idx="350">
                  <c:v>7.5088035592633124E-3</c:v>
                </c:pt>
                <c:pt idx="351">
                  <c:v>7.3377185425284111E-3</c:v>
                </c:pt>
                <c:pt idx="352">
                  <c:v>7.998486395870202E-3</c:v>
                </c:pt>
                <c:pt idx="353">
                  <c:v>7.7651866299982206E-3</c:v>
                </c:pt>
                <c:pt idx="354">
                  <c:v>7.6238758704902446E-3</c:v>
                </c:pt>
                <c:pt idx="355">
                  <c:v>7.5458399632320813E-3</c:v>
                </c:pt>
                <c:pt idx="356">
                  <c:v>7.3160514892837095E-3</c:v>
                </c:pt>
                <c:pt idx="357">
                  <c:v>7.1109459467565157E-3</c:v>
                </c:pt>
                <c:pt idx="358">
                  <c:v>7.2876281638919981E-3</c:v>
                </c:pt>
                <c:pt idx="359">
                  <c:v>7.5718892324796233E-3</c:v>
                </c:pt>
                <c:pt idx="360">
                  <c:v>8.4682200380615334E-3</c:v>
                </c:pt>
                <c:pt idx="361">
                  <c:v>8.2204096198931886E-3</c:v>
                </c:pt>
                <c:pt idx="362">
                  <c:v>7.9917809178700529E-3</c:v>
                </c:pt>
                <c:pt idx="363">
                  <c:v>7.8644043870296446E-3</c:v>
                </c:pt>
                <c:pt idx="364">
                  <c:v>8.5777151690907411E-3</c:v>
                </c:pt>
                <c:pt idx="365">
                  <c:v>8.370654461264615E-3</c:v>
                </c:pt>
                <c:pt idx="366">
                  <c:v>9.4880660106740986E-3</c:v>
                </c:pt>
                <c:pt idx="367">
                  <c:v>9.5055606108250014E-3</c:v>
                </c:pt>
                <c:pt idx="368">
                  <c:v>1.0194154079022934E-2</c:v>
                </c:pt>
                <c:pt idx="369">
                  <c:v>9.8849559807674577E-3</c:v>
                </c:pt>
                <c:pt idx="370">
                  <c:v>9.6675599900802791E-3</c:v>
                </c:pt>
                <c:pt idx="371">
                  <c:v>9.3903060664966027E-3</c:v>
                </c:pt>
                <c:pt idx="372">
                  <c:v>9.7858554504424242E-3</c:v>
                </c:pt>
                <c:pt idx="373">
                  <c:v>9.9246805702213042E-3</c:v>
                </c:pt>
                <c:pt idx="374">
                  <c:v>9.6538666269758676E-3</c:v>
                </c:pt>
                <c:pt idx="375">
                  <c:v>9.3981796367837416E-3</c:v>
                </c:pt>
                <c:pt idx="376">
                  <c:v>9.183010359766864E-3</c:v>
                </c:pt>
                <c:pt idx="377">
                  <c:v>8.9595223355524271E-3</c:v>
                </c:pt>
                <c:pt idx="378">
                  <c:v>9.2433504424904427E-3</c:v>
                </c:pt>
                <c:pt idx="379">
                  <c:v>8.9733960099613874E-3</c:v>
                </c:pt>
                <c:pt idx="380">
                  <c:v>9.0040646785129255E-3</c:v>
                </c:pt>
                <c:pt idx="381">
                  <c:v>8.7480782246603973E-3</c:v>
                </c:pt>
                <c:pt idx="382">
                  <c:v>8.8349610535136767E-3</c:v>
                </c:pt>
                <c:pt idx="383">
                  <c:v>8.7228642936275566E-3</c:v>
                </c:pt>
                <c:pt idx="384">
                  <c:v>8.544231806686153E-3</c:v>
                </c:pt>
                <c:pt idx="385">
                  <c:v>8.2859141282777288E-3</c:v>
                </c:pt>
                <c:pt idx="386">
                  <c:v>8.4409581282406821E-3</c:v>
                </c:pt>
                <c:pt idx="387">
                  <c:v>8.2041187269142092E-3</c:v>
                </c:pt>
                <c:pt idx="388">
                  <c:v>8.1795006102479296E-3</c:v>
                </c:pt>
                <c:pt idx="389">
                  <c:v>7.9508024658608862E-3</c:v>
                </c:pt>
                <c:pt idx="390">
                  <c:v>7.7280132081148593E-3</c:v>
                </c:pt>
                <c:pt idx="391">
                  <c:v>8.4787261821931068E-3</c:v>
                </c:pt>
                <c:pt idx="392">
                  <c:v>8.2230669194600647E-3</c:v>
                </c:pt>
                <c:pt idx="393">
                  <c:v>9.5042293698279975E-3</c:v>
                </c:pt>
                <c:pt idx="394">
                  <c:v>9.2174524189372921E-3</c:v>
                </c:pt>
                <c:pt idx="395">
                  <c:v>9.0433832739397063E-3</c:v>
                </c:pt>
                <c:pt idx="396">
                  <c:v>9.5023843429773557E-3</c:v>
                </c:pt>
                <c:pt idx="397">
                  <c:v>9.2774594645501276E-3</c:v>
                </c:pt>
                <c:pt idx="398">
                  <c:v>9.7769678454158546E-3</c:v>
                </c:pt>
                <c:pt idx="399">
                  <c:v>1.0635124713857474E-2</c:v>
                </c:pt>
                <c:pt idx="400">
                  <c:v>1.0468015688975017E-2</c:v>
                </c:pt>
                <c:pt idx="401">
                  <c:v>1.3593382505542904E-2</c:v>
                </c:pt>
                <c:pt idx="402">
                  <c:v>1.3348359294330552E-2</c:v>
                </c:pt>
                <c:pt idx="403">
                  <c:v>1.3073320291437122E-2</c:v>
                </c:pt>
                <c:pt idx="404">
                  <c:v>1.2675118888743226E-2</c:v>
                </c:pt>
                <c:pt idx="405">
                  <c:v>1.2371079830509894E-2</c:v>
                </c:pt>
                <c:pt idx="406">
                  <c:v>1.2419784277551469E-2</c:v>
                </c:pt>
                <c:pt idx="407">
                  <c:v>1.2530736973862085E-2</c:v>
                </c:pt>
                <c:pt idx="408">
                  <c:v>1.2331281492644779E-2</c:v>
                </c:pt>
                <c:pt idx="409">
                  <c:v>1.2276119400672554E-2</c:v>
                </c:pt>
                <c:pt idx="410">
                  <c:v>1.2824227386231455E-2</c:v>
                </c:pt>
                <c:pt idx="411">
                  <c:v>1.3040078931885208E-2</c:v>
                </c:pt>
                <c:pt idx="412">
                  <c:v>1.2662159158416543E-2</c:v>
                </c:pt>
                <c:pt idx="413">
                  <c:v>1.2361205260477877E-2</c:v>
                </c:pt>
                <c:pt idx="414">
                  <c:v>1.2210140281915634E-2</c:v>
                </c:pt>
                <c:pt idx="415">
                  <c:v>1.194027770638856E-2</c:v>
                </c:pt>
                <c:pt idx="416">
                  <c:v>1.1624771792635246E-2</c:v>
                </c:pt>
                <c:pt idx="417">
                  <c:v>1.1437870595996432E-2</c:v>
                </c:pt>
                <c:pt idx="418">
                  <c:v>1.4656810404605111E-2</c:v>
                </c:pt>
                <c:pt idx="419">
                  <c:v>1.467333061494195E-2</c:v>
                </c:pt>
                <c:pt idx="420">
                  <c:v>2.2362367533620281E-2</c:v>
                </c:pt>
                <c:pt idx="421">
                  <c:v>2.3585341703986733E-2</c:v>
                </c:pt>
                <c:pt idx="422">
                  <c:v>2.288586425125734E-2</c:v>
                </c:pt>
                <c:pt idx="423">
                  <c:v>2.2282369351850465E-2</c:v>
                </c:pt>
                <c:pt idx="424">
                  <c:v>2.1705017305698609E-2</c:v>
                </c:pt>
                <c:pt idx="425">
                  <c:v>2.4304826707012762E-2</c:v>
                </c:pt>
                <c:pt idx="426">
                  <c:v>2.3929852193127744E-2</c:v>
                </c:pt>
                <c:pt idx="427">
                  <c:v>2.4071427119745806E-2</c:v>
                </c:pt>
                <c:pt idx="428">
                  <c:v>2.4397238756663723E-2</c:v>
                </c:pt>
                <c:pt idx="429">
                  <c:v>2.4169372408525857E-2</c:v>
                </c:pt>
                <c:pt idx="430">
                  <c:v>2.3508869388354118E-2</c:v>
                </c:pt>
                <c:pt idx="431">
                  <c:v>2.2866388509932525E-2</c:v>
                </c:pt>
                <c:pt idx="432">
                  <c:v>2.3051722843487815E-2</c:v>
                </c:pt>
                <c:pt idx="433">
                  <c:v>2.2351396697150694E-2</c:v>
                </c:pt>
                <c:pt idx="434">
                  <c:v>2.168961403296233E-2</c:v>
                </c:pt>
                <c:pt idx="435">
                  <c:v>2.1073399350063467E-2</c:v>
                </c:pt>
                <c:pt idx="436">
                  <c:v>2.2138154899868413E-2</c:v>
                </c:pt>
                <c:pt idx="437">
                  <c:v>2.2139770509056682E-2</c:v>
                </c:pt>
                <c:pt idx="438">
                  <c:v>2.1470590096807733E-2</c:v>
                </c:pt>
                <c:pt idx="439">
                  <c:v>2.0836918953982802E-2</c:v>
                </c:pt>
                <c:pt idx="440">
                  <c:v>2.0202289461408115E-2</c:v>
                </c:pt>
                <c:pt idx="441">
                  <c:v>2.1006315530198487E-2</c:v>
                </c:pt>
                <c:pt idx="442">
                  <c:v>2.169936383218397E-2</c:v>
                </c:pt>
                <c:pt idx="443">
                  <c:v>2.1413832564264712E-2</c:v>
                </c:pt>
                <c:pt idx="444">
                  <c:v>2.1046900810063263E-2</c:v>
                </c:pt>
                <c:pt idx="445">
                  <c:v>2.0429519811635929E-2</c:v>
                </c:pt>
                <c:pt idx="446">
                  <c:v>2.0111446920156616E-2</c:v>
                </c:pt>
                <c:pt idx="447">
                  <c:v>1.9706378206112086E-2</c:v>
                </c:pt>
                <c:pt idx="448">
                  <c:v>2.0114301486952129E-2</c:v>
                </c:pt>
                <c:pt idx="449">
                  <c:v>1.9777482849447265E-2</c:v>
                </c:pt>
                <c:pt idx="450">
                  <c:v>1.9188324886910954E-2</c:v>
                </c:pt>
                <c:pt idx="451">
                  <c:v>1.87884573781801E-2</c:v>
                </c:pt>
                <c:pt idx="452">
                  <c:v>2.0787167562180502E-2</c:v>
                </c:pt>
                <c:pt idx="453">
                  <c:v>2.0260892127279832E-2</c:v>
                </c:pt>
                <c:pt idx="454">
                  <c:v>1.9692102218081868E-2</c:v>
                </c:pt>
                <c:pt idx="455">
                  <c:v>1.909549809885263E-2</c:v>
                </c:pt>
                <c:pt idx="456">
                  <c:v>1.8564777758111658E-2</c:v>
                </c:pt>
                <c:pt idx="457">
                  <c:v>1.8104750368739365E-2</c:v>
                </c:pt>
                <c:pt idx="458">
                  <c:v>1.7643256929889089E-2</c:v>
                </c:pt>
                <c:pt idx="459">
                  <c:v>1.7109930525913961E-2</c:v>
                </c:pt>
                <c:pt idx="460">
                  <c:v>1.6665641524314573E-2</c:v>
                </c:pt>
                <c:pt idx="461">
                  <c:v>1.6170273930439728E-2</c:v>
                </c:pt>
                <c:pt idx="462">
                  <c:v>1.6194213844762058E-2</c:v>
                </c:pt>
                <c:pt idx="463">
                  <c:v>1.5958689630612866E-2</c:v>
                </c:pt>
                <c:pt idx="464">
                  <c:v>1.5735706995002503E-2</c:v>
                </c:pt>
                <c:pt idx="465">
                  <c:v>1.5257253750777909E-2</c:v>
                </c:pt>
                <c:pt idx="466">
                  <c:v>1.4892177604916271E-2</c:v>
                </c:pt>
                <c:pt idx="467">
                  <c:v>1.4811159310273055E-2</c:v>
                </c:pt>
                <c:pt idx="468">
                  <c:v>1.4442498744541715E-2</c:v>
                </c:pt>
                <c:pt idx="469">
                  <c:v>1.419533601570846E-2</c:v>
                </c:pt>
                <c:pt idx="470">
                  <c:v>1.3769320938988493E-2</c:v>
                </c:pt>
                <c:pt idx="471">
                  <c:v>1.344394711835813E-2</c:v>
                </c:pt>
                <c:pt idx="472">
                  <c:v>1.3054138810096887E-2</c:v>
                </c:pt>
                <c:pt idx="473">
                  <c:v>1.2777354643458584E-2</c:v>
                </c:pt>
                <c:pt idx="474">
                  <c:v>1.2581705309410949E-2</c:v>
                </c:pt>
                <c:pt idx="475">
                  <c:v>1.2221014360153201E-2</c:v>
                </c:pt>
                <c:pt idx="476">
                  <c:v>1.1900301232861085E-2</c:v>
                </c:pt>
                <c:pt idx="477">
                  <c:v>1.1667325829771031E-2</c:v>
                </c:pt>
                <c:pt idx="478">
                  <c:v>1.1546140349852544E-2</c:v>
                </c:pt>
                <c:pt idx="479">
                  <c:v>1.2316849778604281E-2</c:v>
                </c:pt>
                <c:pt idx="480">
                  <c:v>1.1990229428852863E-2</c:v>
                </c:pt>
                <c:pt idx="481">
                  <c:v>1.1652595854392527E-2</c:v>
                </c:pt>
                <c:pt idx="482">
                  <c:v>1.1353412656221357E-2</c:v>
                </c:pt>
                <c:pt idx="483">
                  <c:v>1.2521382415144817E-2</c:v>
                </c:pt>
                <c:pt idx="484">
                  <c:v>1.2382745595726363E-2</c:v>
                </c:pt>
                <c:pt idx="485">
                  <c:v>1.2034963315554318E-2</c:v>
                </c:pt>
                <c:pt idx="486">
                  <c:v>1.2489910378206607E-2</c:v>
                </c:pt>
                <c:pt idx="487">
                  <c:v>1.3341827766634668E-2</c:v>
                </c:pt>
                <c:pt idx="488">
                  <c:v>1.3133199385482613E-2</c:v>
                </c:pt>
                <c:pt idx="489">
                  <c:v>1.2800002776640935E-2</c:v>
                </c:pt>
                <c:pt idx="490">
                  <c:v>1.241775838573294E-2</c:v>
                </c:pt>
                <c:pt idx="491">
                  <c:v>1.2640949669044554E-2</c:v>
                </c:pt>
                <c:pt idx="492">
                  <c:v>1.225958992384156E-2</c:v>
                </c:pt>
                <c:pt idx="493">
                  <c:v>1.3039876327855623E-2</c:v>
                </c:pt>
                <c:pt idx="494">
                  <c:v>1.3453220753279781E-2</c:v>
                </c:pt>
                <c:pt idx="495">
                  <c:v>1.3044729759255221E-2</c:v>
                </c:pt>
                <c:pt idx="496">
                  <c:v>1.3198357091374477E-2</c:v>
                </c:pt>
                <c:pt idx="497">
                  <c:v>1.2904200986287946E-2</c:v>
                </c:pt>
                <c:pt idx="498">
                  <c:v>1.2873867718482163E-2</c:v>
                </c:pt>
                <c:pt idx="499">
                  <c:v>1.2482562552026207E-2</c:v>
                </c:pt>
                <c:pt idx="500">
                  <c:v>1.3105915986027113E-2</c:v>
                </c:pt>
                <c:pt idx="501">
                  <c:v>1.2714729862107674E-2</c:v>
                </c:pt>
                <c:pt idx="502">
                  <c:v>1.2328373172972321E-2</c:v>
                </c:pt>
                <c:pt idx="503">
                  <c:v>1.2384272588475069E-2</c:v>
                </c:pt>
                <c:pt idx="504">
                  <c:v>1.2165378470855914E-2</c:v>
                </c:pt>
                <c:pt idx="505">
                  <c:v>1.1807010151860637E-2</c:v>
                </c:pt>
                <c:pt idx="506">
                  <c:v>1.1449537545579905E-2</c:v>
                </c:pt>
                <c:pt idx="507">
                  <c:v>1.1582145236080791E-2</c:v>
                </c:pt>
                <c:pt idx="508">
                  <c:v>1.2444720879546518E-2</c:v>
                </c:pt>
                <c:pt idx="509">
                  <c:v>1.207608427319275E-2</c:v>
                </c:pt>
                <c:pt idx="510">
                  <c:v>1.1753578367398711E-2</c:v>
                </c:pt>
                <c:pt idx="511">
                  <c:v>1.1598981699035237E-2</c:v>
                </c:pt>
                <c:pt idx="512">
                  <c:v>1.2215136041484354E-2</c:v>
                </c:pt>
                <c:pt idx="513">
                  <c:v>1.1886166069757637E-2</c:v>
                </c:pt>
                <c:pt idx="514">
                  <c:v>1.2352462812454048E-2</c:v>
                </c:pt>
                <c:pt idx="515">
                  <c:v>1.3485510888491134E-2</c:v>
                </c:pt>
                <c:pt idx="516">
                  <c:v>1.3186808800361922E-2</c:v>
                </c:pt>
                <c:pt idx="517">
                  <c:v>1.2816880061969746E-2</c:v>
                </c:pt>
                <c:pt idx="518">
                  <c:v>1.3123194434387846E-2</c:v>
                </c:pt>
                <c:pt idx="519">
                  <c:v>1.2877351960764434E-2</c:v>
                </c:pt>
                <c:pt idx="520">
                  <c:v>1.2607256980526718E-2</c:v>
                </c:pt>
                <c:pt idx="521">
                  <c:v>1.2745645561669398E-2</c:v>
                </c:pt>
                <c:pt idx="522">
                  <c:v>1.2486952099927586E-2</c:v>
                </c:pt>
                <c:pt idx="523">
                  <c:v>1.2859468704781211E-2</c:v>
                </c:pt>
                <c:pt idx="524">
                  <c:v>1.2766734175249646E-2</c:v>
                </c:pt>
                <c:pt idx="525">
                  <c:v>1.2443233997120041E-2</c:v>
                </c:pt>
                <c:pt idx="526">
                  <c:v>1.2250360135495094E-2</c:v>
                </c:pt>
                <c:pt idx="527">
                  <c:v>1.2035970693631859E-2</c:v>
                </c:pt>
                <c:pt idx="528">
                  <c:v>1.2537067992572339E-2</c:v>
                </c:pt>
                <c:pt idx="529">
                  <c:v>1.2286224034074986E-2</c:v>
                </c:pt>
                <c:pt idx="530">
                  <c:v>1.1943095054762667E-2</c:v>
                </c:pt>
                <c:pt idx="531">
                  <c:v>1.2820309297401047E-2</c:v>
                </c:pt>
                <c:pt idx="532">
                  <c:v>1.2518495440213199E-2</c:v>
                </c:pt>
                <c:pt idx="533">
                  <c:v>1.3552140818453379E-2</c:v>
                </c:pt>
                <c:pt idx="534">
                  <c:v>1.3959790806295192E-2</c:v>
                </c:pt>
                <c:pt idx="535">
                  <c:v>1.3733042295414754E-2</c:v>
                </c:pt>
                <c:pt idx="536">
                  <c:v>1.3778347083865473E-2</c:v>
                </c:pt>
                <c:pt idx="537">
                  <c:v>1.3616446810357646E-2</c:v>
                </c:pt>
                <c:pt idx="538">
                  <c:v>1.320721183403667E-2</c:v>
                </c:pt>
                <c:pt idx="539">
                  <c:v>1.4325110840347861E-2</c:v>
                </c:pt>
                <c:pt idx="540">
                  <c:v>1.388994120566911E-2</c:v>
                </c:pt>
                <c:pt idx="541">
                  <c:v>1.390128225084894E-2</c:v>
                </c:pt>
                <c:pt idx="542">
                  <c:v>1.3577826945125031E-2</c:v>
                </c:pt>
                <c:pt idx="543">
                  <c:v>1.3230181672780327E-2</c:v>
                </c:pt>
                <c:pt idx="544">
                  <c:v>1.2834329510922553E-2</c:v>
                </c:pt>
                <c:pt idx="545">
                  <c:v>1.2622894282622702E-2</c:v>
                </c:pt>
                <c:pt idx="546">
                  <c:v>1.2246233192503491E-2</c:v>
                </c:pt>
                <c:pt idx="547">
                  <c:v>1.245129455758727E-2</c:v>
                </c:pt>
                <c:pt idx="548">
                  <c:v>1.3307709262914195E-2</c:v>
                </c:pt>
                <c:pt idx="549">
                  <c:v>1.2976993328166425E-2</c:v>
                </c:pt>
                <c:pt idx="550">
                  <c:v>1.2593786745564719E-2</c:v>
                </c:pt>
                <c:pt idx="551">
                  <c:v>1.2283011478837791E-2</c:v>
                </c:pt>
                <c:pt idx="552">
                  <c:v>1.2084783753089742E-2</c:v>
                </c:pt>
                <c:pt idx="553">
                  <c:v>1.1731175954089122E-2</c:v>
                </c:pt>
                <c:pt idx="554">
                  <c:v>1.1621295063147911E-2</c:v>
                </c:pt>
                <c:pt idx="555">
                  <c:v>1.1268470893840763E-2</c:v>
                </c:pt>
                <c:pt idx="556">
                  <c:v>1.1043223898582605E-2</c:v>
                </c:pt>
                <c:pt idx="557">
                  <c:v>1.1267404418413106E-2</c:v>
                </c:pt>
                <c:pt idx="558">
                  <c:v>1.1392380744898371E-2</c:v>
                </c:pt>
                <c:pt idx="559">
                  <c:v>1.1053698194499631E-2</c:v>
                </c:pt>
                <c:pt idx="560">
                  <c:v>1.2626024550807432E-2</c:v>
                </c:pt>
                <c:pt idx="561">
                  <c:v>1.2304896893868215E-2</c:v>
                </c:pt>
                <c:pt idx="562">
                  <c:v>1.2614129311887658E-2</c:v>
                </c:pt>
                <c:pt idx="563">
                  <c:v>1.2306245740419441E-2</c:v>
                </c:pt>
                <c:pt idx="564">
                  <c:v>1.3003819574337282E-2</c:v>
                </c:pt>
                <c:pt idx="565">
                  <c:v>1.2730966119927476E-2</c:v>
                </c:pt>
                <c:pt idx="566">
                  <c:v>1.2639926429597144E-2</c:v>
                </c:pt>
                <c:pt idx="567">
                  <c:v>1.2334073131553543E-2</c:v>
                </c:pt>
                <c:pt idx="568">
                  <c:v>1.3013686878100337E-2</c:v>
                </c:pt>
                <c:pt idx="569">
                  <c:v>1.2631477070749448E-2</c:v>
                </c:pt>
                <c:pt idx="570">
                  <c:v>1.2359618308864376E-2</c:v>
                </c:pt>
                <c:pt idx="571">
                  <c:v>1.2386327931926153E-2</c:v>
                </c:pt>
                <c:pt idx="572">
                  <c:v>1.203528750582321E-2</c:v>
                </c:pt>
                <c:pt idx="573">
                  <c:v>1.1816027053916602E-2</c:v>
                </c:pt>
                <c:pt idx="574">
                  <c:v>1.156636273001567E-2</c:v>
                </c:pt>
                <c:pt idx="575">
                  <c:v>1.1876386438698537E-2</c:v>
                </c:pt>
                <c:pt idx="576">
                  <c:v>1.1560819025654685E-2</c:v>
                </c:pt>
                <c:pt idx="577">
                  <c:v>1.1231343959391966E-2</c:v>
                </c:pt>
                <c:pt idx="578">
                  <c:v>1.2219437538764489E-2</c:v>
                </c:pt>
                <c:pt idx="579">
                  <c:v>1.2258824942520882E-2</c:v>
                </c:pt>
                <c:pt idx="580">
                  <c:v>1.3118677585223622E-2</c:v>
                </c:pt>
                <c:pt idx="581">
                  <c:v>1.3371707767629706E-2</c:v>
                </c:pt>
                <c:pt idx="582">
                  <c:v>1.296922166444261E-2</c:v>
                </c:pt>
                <c:pt idx="583">
                  <c:v>1.2587276570990904E-2</c:v>
                </c:pt>
                <c:pt idx="584">
                  <c:v>1.2213916458835808E-2</c:v>
                </c:pt>
                <c:pt idx="585">
                  <c:v>1.2034797288331268E-2</c:v>
                </c:pt>
                <c:pt idx="586">
                  <c:v>1.1760336978492191E-2</c:v>
                </c:pt>
                <c:pt idx="587">
                  <c:v>1.1487629976717345E-2</c:v>
                </c:pt>
                <c:pt idx="588">
                  <c:v>1.168747565713023E-2</c:v>
                </c:pt>
                <c:pt idx="589">
                  <c:v>1.2059440543417952E-2</c:v>
                </c:pt>
                <c:pt idx="590">
                  <c:v>1.2022514468299302E-2</c:v>
                </c:pt>
                <c:pt idx="591">
                  <c:v>1.1985556442383147E-2</c:v>
                </c:pt>
                <c:pt idx="592">
                  <c:v>1.1859619538720034E-2</c:v>
                </c:pt>
                <c:pt idx="593">
                  <c:v>1.1530254523485189E-2</c:v>
                </c:pt>
                <c:pt idx="594">
                  <c:v>1.1519995910339812E-2</c:v>
                </c:pt>
                <c:pt idx="595">
                  <c:v>1.1270840147720736E-2</c:v>
                </c:pt>
                <c:pt idx="596">
                  <c:v>1.0946121687604565E-2</c:v>
                </c:pt>
                <c:pt idx="597">
                  <c:v>1.1902642483437727E-2</c:v>
                </c:pt>
                <c:pt idx="598">
                  <c:v>1.1544182697554674E-2</c:v>
                </c:pt>
                <c:pt idx="599">
                  <c:v>1.1249488672152886E-2</c:v>
                </c:pt>
                <c:pt idx="600">
                  <c:v>1.1087947844866927E-2</c:v>
                </c:pt>
                <c:pt idx="601">
                  <c:v>1.0795285792305931E-2</c:v>
                </c:pt>
                <c:pt idx="602">
                  <c:v>1.0583139377114409E-2</c:v>
                </c:pt>
                <c:pt idx="603">
                  <c:v>1.1161206189416486E-2</c:v>
                </c:pt>
                <c:pt idx="604">
                  <c:v>1.1610204935827423E-2</c:v>
                </c:pt>
                <c:pt idx="605">
                  <c:v>1.1897486090374014E-2</c:v>
                </c:pt>
                <c:pt idx="606">
                  <c:v>1.2354061014342671E-2</c:v>
                </c:pt>
                <c:pt idx="607">
                  <c:v>1.2588775528132742E-2</c:v>
                </c:pt>
                <c:pt idx="608">
                  <c:v>1.2288801828117136E-2</c:v>
                </c:pt>
                <c:pt idx="609">
                  <c:v>1.1914889922362242E-2</c:v>
                </c:pt>
                <c:pt idx="610">
                  <c:v>1.15863926704393E-2</c:v>
                </c:pt>
                <c:pt idx="611">
                  <c:v>1.2404090340543404E-2</c:v>
                </c:pt>
                <c:pt idx="612">
                  <c:v>1.2090564512302743E-2</c:v>
                </c:pt>
                <c:pt idx="613">
                  <c:v>1.2144788040074739E-2</c:v>
                </c:pt>
                <c:pt idx="614">
                  <c:v>1.1777325636120625E-2</c:v>
                </c:pt>
                <c:pt idx="615">
                  <c:v>1.1795075948758916E-2</c:v>
                </c:pt>
                <c:pt idx="616">
                  <c:v>1.1566178974209664E-2</c:v>
                </c:pt>
                <c:pt idx="617">
                  <c:v>1.1214033687469784E-2</c:v>
                </c:pt>
                <c:pt idx="618">
                  <c:v>1.095610165448784E-2</c:v>
                </c:pt>
                <c:pt idx="619">
                  <c:v>1.1936792350222493E-2</c:v>
                </c:pt>
                <c:pt idx="620">
                  <c:v>1.1703377986422608E-2</c:v>
                </c:pt>
                <c:pt idx="621">
                  <c:v>1.1359540020853088E-2</c:v>
                </c:pt>
                <c:pt idx="622">
                  <c:v>1.1070394215311564E-2</c:v>
                </c:pt>
                <c:pt idx="623">
                  <c:v>1.0996885243345758E-2</c:v>
                </c:pt>
                <c:pt idx="624">
                  <c:v>1.0674433597385929E-2</c:v>
                </c:pt>
                <c:pt idx="625">
                  <c:v>1.0831482285096372E-2</c:v>
                </c:pt>
                <c:pt idx="626">
                  <c:v>1.0501876324684021E-2</c:v>
                </c:pt>
                <c:pt idx="627">
                  <c:v>1.0606002315668753E-2</c:v>
                </c:pt>
                <c:pt idx="628">
                  <c:v>1.0918350945341949E-2</c:v>
                </c:pt>
                <c:pt idx="629">
                  <c:v>1.1255036148466893E-2</c:v>
                </c:pt>
                <c:pt idx="630">
                  <c:v>1.1010429035978772E-2</c:v>
                </c:pt>
                <c:pt idx="631">
                  <c:v>1.0827893823969146E-2</c:v>
                </c:pt>
                <c:pt idx="632">
                  <c:v>1.0512243401913198E-2</c:v>
                </c:pt>
                <c:pt idx="633">
                  <c:v>1.0282602197360376E-2</c:v>
                </c:pt>
                <c:pt idx="634">
                  <c:v>9.9725580497526545E-3</c:v>
                </c:pt>
                <c:pt idx="635">
                  <c:v>9.7924367254224372E-3</c:v>
                </c:pt>
                <c:pt idx="636">
                  <c:v>9.5221988038434284E-3</c:v>
                </c:pt>
                <c:pt idx="637">
                  <c:v>9.2831255735595208E-3</c:v>
                </c:pt>
                <c:pt idx="638">
                  <c:v>9.0366072725806389E-3</c:v>
                </c:pt>
                <c:pt idx="639">
                  <c:v>8.9862006594370533E-3</c:v>
                </c:pt>
                <c:pt idx="640">
                  <c:v>8.855728543466437E-3</c:v>
                </c:pt>
                <c:pt idx="641">
                  <c:v>8.800005198062474E-3</c:v>
                </c:pt>
                <c:pt idx="642">
                  <c:v>1.0083663209023607E-2</c:v>
                </c:pt>
                <c:pt idx="643">
                  <c:v>9.7842194310615287E-3</c:v>
                </c:pt>
                <c:pt idx="644">
                  <c:v>1.0035657494704513E-2</c:v>
                </c:pt>
                <c:pt idx="645">
                  <c:v>9.7570084154935417E-3</c:v>
                </c:pt>
                <c:pt idx="646">
                  <c:v>9.6047929597826605E-3</c:v>
                </c:pt>
                <c:pt idx="647">
                  <c:v>9.7028485052794121E-3</c:v>
                </c:pt>
                <c:pt idx="648">
                  <c:v>9.4184853348216954E-3</c:v>
                </c:pt>
                <c:pt idx="649">
                  <c:v>1.0141292455658372E-2</c:v>
                </c:pt>
                <c:pt idx="650">
                  <c:v>1.0088492115805951E-2</c:v>
                </c:pt>
                <c:pt idx="651">
                  <c:v>9.7819362213659583E-3</c:v>
                </c:pt>
                <c:pt idx="652">
                  <c:v>9.5458102554615738E-3</c:v>
                </c:pt>
                <c:pt idx="653">
                  <c:v>9.7737163534366341E-3</c:v>
                </c:pt>
                <c:pt idx="654">
                  <c:v>9.6047421635234009E-3</c:v>
                </c:pt>
                <c:pt idx="655">
                  <c:v>9.6458160932385746E-3</c:v>
                </c:pt>
                <c:pt idx="656">
                  <c:v>9.3637443265697628E-3</c:v>
                </c:pt>
                <c:pt idx="657">
                  <c:v>9.5961973087248624E-3</c:v>
                </c:pt>
                <c:pt idx="658">
                  <c:v>1.008342015944916E-2</c:v>
                </c:pt>
                <c:pt idx="659">
                  <c:v>9.8020103121971066E-3</c:v>
                </c:pt>
                <c:pt idx="660">
                  <c:v>1.0984063156810974E-2</c:v>
                </c:pt>
                <c:pt idx="661">
                  <c:v>1.0664656983031527E-2</c:v>
                </c:pt>
                <c:pt idx="662">
                  <c:v>1.0626603160925679E-2</c:v>
                </c:pt>
                <c:pt idx="663">
                  <c:v>1.0509079254850706E-2</c:v>
                </c:pt>
                <c:pt idx="664">
                  <c:v>1.0330748219471142E-2</c:v>
                </c:pt>
                <c:pt idx="665">
                  <c:v>1.0299036469272875E-2</c:v>
                </c:pt>
                <c:pt idx="666">
                  <c:v>1.0867461781362161E-2</c:v>
                </c:pt>
                <c:pt idx="667">
                  <c:v>1.0552898476631243E-2</c:v>
                </c:pt>
                <c:pt idx="668">
                  <c:v>1.0739409799251145E-2</c:v>
                </c:pt>
                <c:pt idx="669">
                  <c:v>1.0994904033252059E-2</c:v>
                </c:pt>
                <c:pt idx="670">
                  <c:v>1.0945451851819173E-2</c:v>
                </c:pt>
                <c:pt idx="671">
                  <c:v>1.1505628820730369E-2</c:v>
                </c:pt>
                <c:pt idx="672">
                  <c:v>1.1175150420489041E-2</c:v>
                </c:pt>
                <c:pt idx="673">
                  <c:v>1.1012277238072632E-2</c:v>
                </c:pt>
                <c:pt idx="674">
                  <c:v>1.0903302594355475E-2</c:v>
                </c:pt>
                <c:pt idx="675">
                  <c:v>1.2667685990163848E-2</c:v>
                </c:pt>
                <c:pt idx="676">
                  <c:v>1.2343066061979062E-2</c:v>
                </c:pt>
                <c:pt idx="677">
                  <c:v>1.2021735184983749E-2</c:v>
                </c:pt>
                <c:pt idx="678">
                  <c:v>1.1672997138281701E-2</c:v>
                </c:pt>
                <c:pt idx="679">
                  <c:v>1.1340650141296772E-2</c:v>
                </c:pt>
                <c:pt idx="680">
                  <c:v>1.1079993948405597E-2</c:v>
                </c:pt>
                <c:pt idx="681">
                  <c:v>1.0837598071860471E-2</c:v>
                </c:pt>
                <c:pt idx="682">
                  <c:v>1.1038119380056671E-2</c:v>
                </c:pt>
                <c:pt idx="683">
                  <c:v>1.0702273376708541E-2</c:v>
                </c:pt>
                <c:pt idx="684">
                  <c:v>1.0837205706307085E-2</c:v>
                </c:pt>
                <c:pt idx="685">
                  <c:v>1.0507080133691558E-2</c:v>
                </c:pt>
                <c:pt idx="686">
                  <c:v>1.1428668077479779E-2</c:v>
                </c:pt>
                <c:pt idx="687">
                  <c:v>1.1094060527136344E-2</c:v>
                </c:pt>
                <c:pt idx="688">
                  <c:v>1.2169153149960471E-2</c:v>
                </c:pt>
                <c:pt idx="689">
                  <c:v>1.1812885058931369E-2</c:v>
                </c:pt>
                <c:pt idx="690">
                  <c:v>1.1509448413683038E-2</c:v>
                </c:pt>
                <c:pt idx="691">
                  <c:v>1.1160837149127282E-2</c:v>
                </c:pt>
                <c:pt idx="692">
                  <c:v>1.1142124266772292E-2</c:v>
                </c:pt>
                <c:pt idx="693">
                  <c:v>1.1148167201591988E-2</c:v>
                </c:pt>
                <c:pt idx="694">
                  <c:v>1.0808565986018627E-2</c:v>
                </c:pt>
                <c:pt idx="695">
                  <c:v>1.126222866302703E-2</c:v>
                </c:pt>
                <c:pt idx="696">
                  <c:v>1.0936215831149627E-2</c:v>
                </c:pt>
                <c:pt idx="697">
                  <c:v>1.1512809289685354E-2</c:v>
                </c:pt>
                <c:pt idx="698">
                  <c:v>1.1254374457652564E-2</c:v>
                </c:pt>
                <c:pt idx="699">
                  <c:v>1.1426953702387685E-2</c:v>
                </c:pt>
                <c:pt idx="700">
                  <c:v>1.1079838556868156E-2</c:v>
                </c:pt>
                <c:pt idx="701">
                  <c:v>1.1498599378686155E-2</c:v>
                </c:pt>
                <c:pt idx="702">
                  <c:v>1.2294122061729985E-2</c:v>
                </c:pt>
                <c:pt idx="703">
                  <c:v>1.1926512445714734E-2</c:v>
                </c:pt>
                <c:pt idx="704">
                  <c:v>1.3501927168991712E-2</c:v>
                </c:pt>
                <c:pt idx="705">
                  <c:v>1.3156590421352818E-2</c:v>
                </c:pt>
                <c:pt idx="706">
                  <c:v>1.2832417914231889E-2</c:v>
                </c:pt>
                <c:pt idx="707">
                  <c:v>1.3562458216890227E-2</c:v>
                </c:pt>
                <c:pt idx="708">
                  <c:v>1.3195899511303861E-2</c:v>
                </c:pt>
                <c:pt idx="709">
                  <c:v>1.3242752953984454E-2</c:v>
                </c:pt>
                <c:pt idx="710">
                  <c:v>1.2928270118930158E-2</c:v>
                </c:pt>
                <c:pt idx="711">
                  <c:v>1.2731124195202569E-2</c:v>
                </c:pt>
                <c:pt idx="712">
                  <c:v>1.2659496956729755E-2</c:v>
                </c:pt>
                <c:pt idx="713">
                  <c:v>1.492380863670145E-2</c:v>
                </c:pt>
                <c:pt idx="714">
                  <c:v>1.4937351382660677E-2</c:v>
                </c:pt>
                <c:pt idx="715">
                  <c:v>1.4569156108076865E-2</c:v>
                </c:pt>
                <c:pt idx="716">
                  <c:v>1.4172611412266363E-2</c:v>
                </c:pt>
                <c:pt idx="717">
                  <c:v>1.38025256953038E-2</c:v>
                </c:pt>
                <c:pt idx="718">
                  <c:v>1.3454030132140755E-2</c:v>
                </c:pt>
                <c:pt idx="719">
                  <c:v>1.3114934069622032E-2</c:v>
                </c:pt>
                <c:pt idx="720">
                  <c:v>1.2772751324692744E-2</c:v>
                </c:pt>
                <c:pt idx="721">
                  <c:v>1.2559689962824814E-2</c:v>
                </c:pt>
                <c:pt idx="722">
                  <c:v>1.2264667703128883E-2</c:v>
                </c:pt>
                <c:pt idx="723">
                  <c:v>1.1975833461491397E-2</c:v>
                </c:pt>
                <c:pt idx="724">
                  <c:v>1.1893142284101644E-2</c:v>
                </c:pt>
                <c:pt idx="725">
                  <c:v>1.1534556049795894E-2</c:v>
                </c:pt>
                <c:pt idx="726">
                  <c:v>1.2043465142181404E-2</c:v>
                </c:pt>
                <c:pt idx="727">
                  <c:v>1.1788396382723176E-2</c:v>
                </c:pt>
                <c:pt idx="728">
                  <c:v>1.1690692571626861E-2</c:v>
                </c:pt>
                <c:pt idx="729">
                  <c:v>1.1345831920330746E-2</c:v>
                </c:pt>
                <c:pt idx="730">
                  <c:v>1.100170862081324E-2</c:v>
                </c:pt>
                <c:pt idx="731">
                  <c:v>1.1034594929659211E-2</c:v>
                </c:pt>
                <c:pt idx="732">
                  <c:v>1.0914271090529839E-2</c:v>
                </c:pt>
                <c:pt idx="733">
                  <c:v>1.0582077254916694E-2</c:v>
                </c:pt>
                <c:pt idx="734">
                  <c:v>1.0372367514412558E-2</c:v>
                </c:pt>
                <c:pt idx="735">
                  <c:v>1.0579634528119004E-2</c:v>
                </c:pt>
                <c:pt idx="736">
                  <c:v>1.0369436463088716E-2</c:v>
                </c:pt>
                <c:pt idx="737">
                  <c:v>1.0245857498602885E-2</c:v>
                </c:pt>
                <c:pt idx="738">
                  <c:v>1.077793062873854E-2</c:v>
                </c:pt>
                <c:pt idx="739">
                  <c:v>1.0588551408920378E-2</c:v>
                </c:pt>
                <c:pt idx="740">
                  <c:v>1.0554068292899885E-2</c:v>
                </c:pt>
                <c:pt idx="741">
                  <c:v>1.0273937143299317E-2</c:v>
                </c:pt>
                <c:pt idx="742">
                  <c:v>9.9881749563023817E-3</c:v>
                </c:pt>
                <c:pt idx="743">
                  <c:v>9.8069229105286742E-3</c:v>
                </c:pt>
                <c:pt idx="744">
                  <c:v>9.5133745855634014E-3</c:v>
                </c:pt>
                <c:pt idx="745">
                  <c:v>9.4583956627849256E-3</c:v>
                </c:pt>
                <c:pt idx="746">
                  <c:v>9.3389856087270681E-3</c:v>
                </c:pt>
                <c:pt idx="747">
                  <c:v>9.1034287090918323E-3</c:v>
                </c:pt>
                <c:pt idx="748">
                  <c:v>8.8346323851613007E-3</c:v>
                </c:pt>
                <c:pt idx="749">
                  <c:v>8.5805037285434788E-3</c:v>
                </c:pt>
                <c:pt idx="750">
                  <c:v>8.7265838200246155E-3</c:v>
                </c:pt>
                <c:pt idx="751">
                  <c:v>8.472018646995514E-3</c:v>
                </c:pt>
                <c:pt idx="752">
                  <c:v>9.0432389232690865E-3</c:v>
                </c:pt>
                <c:pt idx="753">
                  <c:v>8.7702209592468213E-3</c:v>
                </c:pt>
                <c:pt idx="754">
                  <c:v>8.5035656093448934E-3</c:v>
                </c:pt>
                <c:pt idx="755">
                  <c:v>8.3016962880797084E-3</c:v>
                </c:pt>
                <c:pt idx="756">
                  <c:v>8.0505670547623056E-3</c:v>
                </c:pt>
                <c:pt idx="757">
                  <c:v>7.8460222831389474E-3</c:v>
                </c:pt>
                <c:pt idx="758">
                  <c:v>7.9618009234787568E-3</c:v>
                </c:pt>
                <c:pt idx="759">
                  <c:v>1.2300887368200283E-2</c:v>
                </c:pt>
                <c:pt idx="760">
                  <c:v>1.193542591446454E-2</c:v>
                </c:pt>
                <c:pt idx="761">
                  <c:v>1.1574190164282169E-2</c:v>
                </c:pt>
                <c:pt idx="762">
                  <c:v>1.2992056481952632E-2</c:v>
                </c:pt>
                <c:pt idx="763">
                  <c:v>1.288780912891269E-2</c:v>
                </c:pt>
                <c:pt idx="764">
                  <c:v>1.2903607312819469E-2</c:v>
                </c:pt>
                <c:pt idx="765">
                  <c:v>1.2556766089921336E-2</c:v>
                </c:pt>
                <c:pt idx="766">
                  <c:v>1.2529610018064184E-2</c:v>
                </c:pt>
                <c:pt idx="767">
                  <c:v>1.2423046236217096E-2</c:v>
                </c:pt>
                <c:pt idx="768">
                  <c:v>1.2161086895272554E-2</c:v>
                </c:pt>
                <c:pt idx="769">
                  <c:v>1.1791304883429495E-2</c:v>
                </c:pt>
                <c:pt idx="770">
                  <c:v>1.1564381519475647E-2</c:v>
                </c:pt>
                <c:pt idx="771">
                  <c:v>1.1234821598950739E-2</c:v>
                </c:pt>
                <c:pt idx="772">
                  <c:v>1.2874935396208024E-2</c:v>
                </c:pt>
                <c:pt idx="773">
                  <c:v>1.2570271345451526E-2</c:v>
                </c:pt>
                <c:pt idx="774">
                  <c:v>1.2231120960321189E-2</c:v>
                </c:pt>
                <c:pt idx="775">
                  <c:v>1.1897843657094365E-2</c:v>
                </c:pt>
                <c:pt idx="776">
                  <c:v>1.3400438718899307E-2</c:v>
                </c:pt>
                <c:pt idx="777">
                  <c:v>1.4353142722028731E-2</c:v>
                </c:pt>
                <c:pt idx="778">
                  <c:v>1.4154772484518248E-2</c:v>
                </c:pt>
                <c:pt idx="779">
                  <c:v>1.3723589272401459E-2</c:v>
                </c:pt>
                <c:pt idx="780">
                  <c:v>1.3584676348698158E-2</c:v>
                </c:pt>
                <c:pt idx="781">
                  <c:v>1.3171236375403491E-2</c:v>
                </c:pt>
                <c:pt idx="782">
                  <c:v>1.2770007025778816E-2</c:v>
                </c:pt>
                <c:pt idx="783">
                  <c:v>1.2736440211216919E-2</c:v>
                </c:pt>
                <c:pt idx="784">
                  <c:v>1.3380300636751321E-2</c:v>
                </c:pt>
                <c:pt idx="785">
                  <c:v>1.3002956178291657E-2</c:v>
                </c:pt>
                <c:pt idx="786">
                  <c:v>1.3633750009617909E-2</c:v>
                </c:pt>
                <c:pt idx="787">
                  <c:v>1.3227768914892357E-2</c:v>
                </c:pt>
                <c:pt idx="788">
                  <c:v>1.2999640033613133E-2</c:v>
                </c:pt>
                <c:pt idx="789">
                  <c:v>1.2854111743294015E-2</c:v>
                </c:pt>
                <c:pt idx="790">
                  <c:v>1.2462958681962283E-2</c:v>
                </c:pt>
                <c:pt idx="791">
                  <c:v>1.425125695660058E-2</c:v>
                </c:pt>
                <c:pt idx="792">
                  <c:v>1.386113272415837E-2</c:v>
                </c:pt>
                <c:pt idx="793">
                  <c:v>1.3526653682091497E-2</c:v>
                </c:pt>
                <c:pt idx="794">
                  <c:v>1.3179884985603034E-2</c:v>
                </c:pt>
                <c:pt idx="795">
                  <c:v>1.3292068745938228E-2</c:v>
                </c:pt>
                <c:pt idx="796">
                  <c:v>1.3163652170358276E-2</c:v>
                </c:pt>
                <c:pt idx="797">
                  <c:v>1.3186232705866439E-2</c:v>
                </c:pt>
                <c:pt idx="798">
                  <c:v>1.2985991399326071E-2</c:v>
                </c:pt>
                <c:pt idx="799">
                  <c:v>1.2598641398770644E-2</c:v>
                </c:pt>
                <c:pt idx="800">
                  <c:v>1.3128315377784857E-2</c:v>
                </c:pt>
                <c:pt idx="801">
                  <c:v>1.3107483972223666E-2</c:v>
                </c:pt>
                <c:pt idx="802">
                  <c:v>1.4210893369358097E-2</c:v>
                </c:pt>
                <c:pt idx="803">
                  <c:v>1.392150329305614E-2</c:v>
                </c:pt>
                <c:pt idx="804">
                  <c:v>1.4850022825522866E-2</c:v>
                </c:pt>
                <c:pt idx="805">
                  <c:v>1.4444253725596141E-2</c:v>
                </c:pt>
                <c:pt idx="806">
                  <c:v>1.4148973780813961E-2</c:v>
                </c:pt>
                <c:pt idx="807">
                  <c:v>1.4397423849320497E-2</c:v>
                </c:pt>
                <c:pt idx="808">
                  <c:v>1.5144591416441653E-2</c:v>
                </c:pt>
                <c:pt idx="809">
                  <c:v>1.8589993893664523E-2</c:v>
                </c:pt>
                <c:pt idx="810">
                  <c:v>1.805170045464884E-2</c:v>
                </c:pt>
                <c:pt idx="811">
                  <c:v>1.7551093618131969E-2</c:v>
                </c:pt>
                <c:pt idx="812">
                  <c:v>1.8105125806177555E-2</c:v>
                </c:pt>
                <c:pt idx="813">
                  <c:v>1.7588477650921273E-2</c:v>
                </c:pt>
                <c:pt idx="814">
                  <c:v>1.7591725101716103E-2</c:v>
                </c:pt>
                <c:pt idx="815">
                  <c:v>1.7055819409308098E-2</c:v>
                </c:pt>
                <c:pt idx="816">
                  <c:v>1.6546328595592297E-2</c:v>
                </c:pt>
                <c:pt idx="817">
                  <c:v>1.62526450171121E-2</c:v>
                </c:pt>
                <c:pt idx="818">
                  <c:v>1.5758046378767262E-2</c:v>
                </c:pt>
                <c:pt idx="819">
                  <c:v>1.5644826409357004E-2</c:v>
                </c:pt>
                <c:pt idx="820">
                  <c:v>1.5268684427911846E-2</c:v>
                </c:pt>
                <c:pt idx="821">
                  <c:v>1.4852497491987148E-2</c:v>
                </c:pt>
                <c:pt idx="822">
                  <c:v>1.4516485227466097E-2</c:v>
                </c:pt>
                <c:pt idx="823">
                  <c:v>1.4126095173400594E-2</c:v>
                </c:pt>
                <c:pt idx="824">
                  <c:v>1.388587524066682E-2</c:v>
                </c:pt>
                <c:pt idx="825">
                  <c:v>1.3681606169231962E-2</c:v>
                </c:pt>
                <c:pt idx="826">
                  <c:v>1.3404229385129297E-2</c:v>
                </c:pt>
                <c:pt idx="827">
                  <c:v>1.3011187752062182E-2</c:v>
                </c:pt>
                <c:pt idx="828">
                  <c:v>1.3768465712273924E-2</c:v>
                </c:pt>
                <c:pt idx="829">
                  <c:v>1.408451954247485E-2</c:v>
                </c:pt>
                <c:pt idx="830">
                  <c:v>2.0069787140343284E-2</c:v>
                </c:pt>
                <c:pt idx="831">
                  <c:v>2.1028354133393427E-2</c:v>
                </c:pt>
                <c:pt idx="832">
                  <c:v>2.1530878572278006E-2</c:v>
                </c:pt>
                <c:pt idx="833">
                  <c:v>2.1014126545790469E-2</c:v>
                </c:pt>
                <c:pt idx="834">
                  <c:v>2.0409862116604831E-2</c:v>
                </c:pt>
                <c:pt idx="835">
                  <c:v>1.9804277221744025E-2</c:v>
                </c:pt>
                <c:pt idx="836">
                  <c:v>2.0807906825523002E-2</c:v>
                </c:pt>
                <c:pt idx="837">
                  <c:v>2.0359583518295931E-2</c:v>
                </c:pt>
                <c:pt idx="838">
                  <c:v>1.9750313153389269E-2</c:v>
                </c:pt>
                <c:pt idx="839">
                  <c:v>1.9263163882053898E-2</c:v>
                </c:pt>
                <c:pt idx="840">
                  <c:v>1.8863902210521095E-2</c:v>
                </c:pt>
                <c:pt idx="841">
                  <c:v>1.8658014200072251E-2</c:v>
                </c:pt>
                <c:pt idx="842">
                  <c:v>1.8861400150606205E-2</c:v>
                </c:pt>
                <c:pt idx="843">
                  <c:v>1.8311939881834646E-2</c:v>
                </c:pt>
                <c:pt idx="844">
                  <c:v>1.8193594446184756E-2</c:v>
                </c:pt>
                <c:pt idx="845">
                  <c:v>1.7698903598390832E-2</c:v>
                </c:pt>
                <c:pt idx="846">
                  <c:v>1.7285071491555632E-2</c:v>
                </c:pt>
                <c:pt idx="847">
                  <c:v>1.7516943953018362E-2</c:v>
                </c:pt>
                <c:pt idx="848">
                  <c:v>1.7530656327986355E-2</c:v>
                </c:pt>
                <c:pt idx="849">
                  <c:v>1.7148497567219593E-2</c:v>
                </c:pt>
                <c:pt idx="850">
                  <c:v>1.7466846665614839E-2</c:v>
                </c:pt>
                <c:pt idx="851">
                  <c:v>1.7089728003763405E-2</c:v>
                </c:pt>
                <c:pt idx="852">
                  <c:v>1.6850515909336537E-2</c:v>
                </c:pt>
                <c:pt idx="853">
                  <c:v>1.643585372656978E-2</c:v>
                </c:pt>
                <c:pt idx="854">
                  <c:v>1.6765979261186802E-2</c:v>
                </c:pt>
                <c:pt idx="855">
                  <c:v>1.6291526881007802E-2</c:v>
                </c:pt>
                <c:pt idx="856">
                  <c:v>1.6491890668926347E-2</c:v>
                </c:pt>
                <c:pt idx="857">
                  <c:v>1.6597305988403411E-2</c:v>
                </c:pt>
                <c:pt idx="858">
                  <c:v>1.6385410737190576E-2</c:v>
                </c:pt>
                <c:pt idx="859">
                  <c:v>1.589839178504206E-2</c:v>
                </c:pt>
                <c:pt idx="860">
                  <c:v>1.7263039136585553E-2</c:v>
                </c:pt>
                <c:pt idx="861">
                  <c:v>1.6740172955200319E-2</c:v>
                </c:pt>
                <c:pt idx="862">
                  <c:v>1.692979332670036E-2</c:v>
                </c:pt>
                <c:pt idx="863">
                  <c:v>1.7091248873585103E-2</c:v>
                </c:pt>
                <c:pt idx="864">
                  <c:v>1.6647839704915918E-2</c:v>
                </c:pt>
                <c:pt idx="865">
                  <c:v>1.6223725865843752E-2</c:v>
                </c:pt>
                <c:pt idx="866">
                  <c:v>1.5891182718623279E-2</c:v>
                </c:pt>
                <c:pt idx="867">
                  <c:v>1.5491851745251769E-2</c:v>
                </c:pt>
                <c:pt idx="868">
                  <c:v>1.5040788078441098E-2</c:v>
                </c:pt>
                <c:pt idx="869">
                  <c:v>1.4699203430484266E-2</c:v>
                </c:pt>
                <c:pt idx="870">
                  <c:v>1.4785704482454774E-2</c:v>
                </c:pt>
                <c:pt idx="871">
                  <c:v>1.4336444161384382E-2</c:v>
                </c:pt>
                <c:pt idx="872">
                  <c:v>1.3966115505023871E-2</c:v>
                </c:pt>
                <c:pt idx="873">
                  <c:v>1.3747406718188892E-2</c:v>
                </c:pt>
                <c:pt idx="874">
                  <c:v>1.3800134950357524E-2</c:v>
                </c:pt>
                <c:pt idx="875">
                  <c:v>1.3482587553164737E-2</c:v>
                </c:pt>
                <c:pt idx="876">
                  <c:v>1.3082479960626251E-2</c:v>
                </c:pt>
                <c:pt idx="877">
                  <c:v>1.345993172790492E-2</c:v>
                </c:pt>
                <c:pt idx="878">
                  <c:v>1.3175021531062656E-2</c:v>
                </c:pt>
                <c:pt idx="879">
                  <c:v>1.298602461638863E-2</c:v>
                </c:pt>
                <c:pt idx="880">
                  <c:v>1.2615966526651977E-2</c:v>
                </c:pt>
                <c:pt idx="881">
                  <c:v>1.2252805980411152E-2</c:v>
                </c:pt>
                <c:pt idx="882">
                  <c:v>1.2064041866586295E-2</c:v>
                </c:pt>
                <c:pt idx="883">
                  <c:v>1.1877374146642873E-2</c:v>
                </c:pt>
                <c:pt idx="884">
                  <c:v>1.178442756654758E-2</c:v>
                </c:pt>
                <c:pt idx="885">
                  <c:v>1.207806887294917E-2</c:v>
                </c:pt>
                <c:pt idx="886">
                  <c:v>1.1841924595410563E-2</c:v>
                </c:pt>
                <c:pt idx="887">
                  <c:v>1.2065678002187817E-2</c:v>
                </c:pt>
                <c:pt idx="888">
                  <c:v>1.1710744717052021E-2</c:v>
                </c:pt>
                <c:pt idx="889">
                  <c:v>1.1387393222220793E-2</c:v>
                </c:pt>
                <c:pt idx="890">
                  <c:v>1.121723947358395E-2</c:v>
                </c:pt>
                <c:pt idx="891">
                  <c:v>1.0886044181571092E-2</c:v>
                </c:pt>
                <c:pt idx="892">
                  <c:v>1.0803090966509525E-2</c:v>
                </c:pt>
                <c:pt idx="893">
                  <c:v>1.0474311923545438E-2</c:v>
                </c:pt>
                <c:pt idx="894">
                  <c:v>1.0516144977039616E-2</c:v>
                </c:pt>
                <c:pt idx="895">
                  <c:v>1.0378591479261607E-2</c:v>
                </c:pt>
                <c:pt idx="896">
                  <c:v>1.0308573019223539E-2</c:v>
                </c:pt>
                <c:pt idx="897">
                  <c:v>1.0310277670052605E-2</c:v>
                </c:pt>
                <c:pt idx="898">
                  <c:v>1.0340313492638203E-2</c:v>
                </c:pt>
                <c:pt idx="899">
                  <c:v>1.016792450812869E-2</c:v>
                </c:pt>
                <c:pt idx="900">
                  <c:v>1.0526405415319408E-2</c:v>
                </c:pt>
                <c:pt idx="901">
                  <c:v>1.0216668618507809E-2</c:v>
                </c:pt>
                <c:pt idx="902">
                  <c:v>1.1130215551589133E-2</c:v>
                </c:pt>
                <c:pt idx="903">
                  <c:v>1.0953693552685835E-2</c:v>
                </c:pt>
                <c:pt idx="904">
                  <c:v>1.0692312099711878E-2</c:v>
                </c:pt>
                <c:pt idx="905">
                  <c:v>1.0367084720843241E-2</c:v>
                </c:pt>
                <c:pt idx="906">
                  <c:v>1.0321975128330076E-2</c:v>
                </c:pt>
                <c:pt idx="907">
                  <c:v>1.0158095916846936E-2</c:v>
                </c:pt>
                <c:pt idx="908">
                  <c:v>1.0219752604222693E-2</c:v>
                </c:pt>
                <c:pt idx="909">
                  <c:v>9.9251196223008147E-3</c:v>
                </c:pt>
                <c:pt idx="910">
                  <c:v>9.7625032834638657E-3</c:v>
                </c:pt>
                <c:pt idx="911">
                  <c:v>9.69696217081349E-3</c:v>
                </c:pt>
                <c:pt idx="912">
                  <c:v>9.5989157192596427E-3</c:v>
                </c:pt>
                <c:pt idx="913">
                  <c:v>9.8609823845577493E-3</c:v>
                </c:pt>
                <c:pt idx="914">
                  <c:v>9.6323545340582465E-3</c:v>
                </c:pt>
                <c:pt idx="915">
                  <c:v>9.3695385390041193E-3</c:v>
                </c:pt>
                <c:pt idx="916">
                  <c:v>9.4684098478435459E-3</c:v>
                </c:pt>
                <c:pt idx="917">
                  <c:v>9.2076311459338509E-3</c:v>
                </c:pt>
                <c:pt idx="918">
                  <c:v>9.0171456280444887E-3</c:v>
                </c:pt>
                <c:pt idx="919">
                  <c:v>8.7452305799182034E-3</c:v>
                </c:pt>
                <c:pt idx="920">
                  <c:v>8.574668128814909E-3</c:v>
                </c:pt>
                <c:pt idx="921">
                  <c:v>8.322143555385398E-3</c:v>
                </c:pt>
                <c:pt idx="922">
                  <c:v>8.0742766756580243E-3</c:v>
                </c:pt>
                <c:pt idx="923">
                  <c:v>7.9257642754477445E-3</c:v>
                </c:pt>
                <c:pt idx="924">
                  <c:v>7.7150987721589523E-3</c:v>
                </c:pt>
                <c:pt idx="925">
                  <c:v>7.5724178966721017E-3</c:v>
                </c:pt>
                <c:pt idx="926">
                  <c:v>7.7389990349813536E-3</c:v>
                </c:pt>
                <c:pt idx="927">
                  <c:v>7.5197601410254009E-3</c:v>
                </c:pt>
                <c:pt idx="928">
                  <c:v>7.6197309058973345E-3</c:v>
                </c:pt>
                <c:pt idx="929">
                  <c:v>7.7745847417075619E-3</c:v>
                </c:pt>
                <c:pt idx="930">
                  <c:v>7.7223382397099641E-3</c:v>
                </c:pt>
                <c:pt idx="931">
                  <c:v>7.6007103056428297E-3</c:v>
                </c:pt>
                <c:pt idx="932">
                  <c:v>7.419214625661954E-3</c:v>
                </c:pt>
                <c:pt idx="933">
                  <c:v>7.2923853691141127E-3</c:v>
                </c:pt>
                <c:pt idx="934">
                  <c:v>7.0866510930076079E-3</c:v>
                </c:pt>
                <c:pt idx="935">
                  <c:v>6.903095780659097E-3</c:v>
                </c:pt>
                <c:pt idx="936">
                  <c:v>7.1458122582793758E-3</c:v>
                </c:pt>
                <c:pt idx="937">
                  <c:v>7.8009508136931936E-3</c:v>
                </c:pt>
                <c:pt idx="938">
                  <c:v>7.9963939124396369E-3</c:v>
                </c:pt>
                <c:pt idx="939">
                  <c:v>7.8854749564938216E-3</c:v>
                </c:pt>
                <c:pt idx="940">
                  <c:v>7.6550300757583954E-3</c:v>
                </c:pt>
                <c:pt idx="941">
                  <c:v>7.4220367047753118E-3</c:v>
                </c:pt>
                <c:pt idx="942">
                  <c:v>7.3813135039469168E-3</c:v>
                </c:pt>
                <c:pt idx="943">
                  <c:v>7.4361495472389638E-3</c:v>
                </c:pt>
                <c:pt idx="944">
                  <c:v>7.2104515476863066E-3</c:v>
                </c:pt>
                <c:pt idx="945">
                  <c:v>8.8254679062771714E-3</c:v>
                </c:pt>
                <c:pt idx="946">
                  <c:v>9.3167595691742138E-3</c:v>
                </c:pt>
                <c:pt idx="947">
                  <c:v>9.0330597438880531E-3</c:v>
                </c:pt>
                <c:pt idx="948">
                  <c:v>8.9160456444636171E-3</c:v>
                </c:pt>
                <c:pt idx="949">
                  <c:v>8.7485902612645713E-3</c:v>
                </c:pt>
                <c:pt idx="950">
                  <c:v>8.4886658720291202E-3</c:v>
                </c:pt>
                <c:pt idx="951">
                  <c:v>9.477022000632801E-3</c:v>
                </c:pt>
                <c:pt idx="952">
                  <c:v>9.2680320099019983E-3</c:v>
                </c:pt>
                <c:pt idx="953">
                  <c:v>9.36450588078328E-3</c:v>
                </c:pt>
                <c:pt idx="954">
                  <c:v>9.918702750133384E-3</c:v>
                </c:pt>
                <c:pt idx="955">
                  <c:v>1.1512676388566845E-2</c:v>
                </c:pt>
                <c:pt idx="956">
                  <c:v>1.3758014192491537E-2</c:v>
                </c:pt>
                <c:pt idx="957">
                  <c:v>1.3339130757097854E-2</c:v>
                </c:pt>
                <c:pt idx="958">
                  <c:v>1.3671214939782413E-2</c:v>
                </c:pt>
                <c:pt idx="959">
                  <c:v>1.3331296071713529E-2</c:v>
                </c:pt>
                <c:pt idx="960">
                  <c:v>1.539633597067161E-2</c:v>
                </c:pt>
                <c:pt idx="961">
                  <c:v>1.4996290346389204E-2</c:v>
                </c:pt>
                <c:pt idx="962">
                  <c:v>1.4540842377188137E-2</c:v>
                </c:pt>
                <c:pt idx="963">
                  <c:v>1.4103890428488216E-2</c:v>
                </c:pt>
                <c:pt idx="964">
                  <c:v>1.4889646565092628E-2</c:v>
                </c:pt>
                <c:pt idx="965">
                  <c:v>1.4436284065896003E-2</c:v>
                </c:pt>
                <c:pt idx="966">
                  <c:v>1.4255111916321164E-2</c:v>
                </c:pt>
                <c:pt idx="967">
                  <c:v>1.4224472240071596E-2</c:v>
                </c:pt>
                <c:pt idx="968">
                  <c:v>1.4783554922193739E-2</c:v>
                </c:pt>
                <c:pt idx="969">
                  <c:v>1.4401962886331908E-2</c:v>
                </c:pt>
                <c:pt idx="970">
                  <c:v>1.4016473241641772E-2</c:v>
                </c:pt>
                <c:pt idx="971">
                  <c:v>1.3592353013215114E-2</c:v>
                </c:pt>
                <c:pt idx="972">
                  <c:v>1.3211934322321079E-2</c:v>
                </c:pt>
                <c:pt idx="973">
                  <c:v>1.2809562524174903E-2</c:v>
                </c:pt>
                <c:pt idx="974">
                  <c:v>1.301587016773346E-2</c:v>
                </c:pt>
                <c:pt idx="975">
                  <c:v>1.271960437694354E-2</c:v>
                </c:pt>
                <c:pt idx="976">
                  <c:v>1.3736330185125293E-2</c:v>
                </c:pt>
                <c:pt idx="977">
                  <c:v>1.3579724312439088E-2</c:v>
                </c:pt>
                <c:pt idx="978">
                  <c:v>1.4338306697013832E-2</c:v>
                </c:pt>
                <c:pt idx="979">
                  <c:v>1.3954241898590661E-2</c:v>
                </c:pt>
                <c:pt idx="980">
                  <c:v>1.3880226876007148E-2</c:v>
                </c:pt>
                <c:pt idx="981">
                  <c:v>1.3482487615772139E-2</c:v>
                </c:pt>
                <c:pt idx="982">
                  <c:v>1.3836730739352408E-2</c:v>
                </c:pt>
                <c:pt idx="983">
                  <c:v>1.3442837178001805E-2</c:v>
                </c:pt>
                <c:pt idx="984">
                  <c:v>1.3816561084126424E-2</c:v>
                </c:pt>
                <c:pt idx="985">
                  <c:v>1.3863024313313108E-2</c:v>
                </c:pt>
                <c:pt idx="986">
                  <c:v>1.3504476234321022E-2</c:v>
                </c:pt>
                <c:pt idx="987">
                  <c:v>1.3302300586274036E-2</c:v>
                </c:pt>
                <c:pt idx="988">
                  <c:v>1.2941230906793786E-2</c:v>
                </c:pt>
                <c:pt idx="989">
                  <c:v>1.3497305901342202E-2</c:v>
                </c:pt>
                <c:pt idx="990">
                  <c:v>1.3086227512931868E-2</c:v>
                </c:pt>
                <c:pt idx="991">
                  <c:v>1.2815643364502881E-2</c:v>
                </c:pt>
                <c:pt idx="992">
                  <c:v>1.5551979777908426E-2</c:v>
                </c:pt>
                <c:pt idx="993">
                  <c:v>1.5736533712024978E-2</c:v>
                </c:pt>
                <c:pt idx="994">
                  <c:v>1.5324740966345802E-2</c:v>
                </c:pt>
                <c:pt idx="995">
                  <c:v>1.5600434113142455E-2</c:v>
                </c:pt>
                <c:pt idx="996">
                  <c:v>1.5236282568169286E-2</c:v>
                </c:pt>
                <c:pt idx="997">
                  <c:v>1.4859175385376367E-2</c:v>
                </c:pt>
                <c:pt idx="998">
                  <c:v>1.4545659706650201E-2</c:v>
                </c:pt>
                <c:pt idx="999">
                  <c:v>1.4520118722607262E-2</c:v>
                </c:pt>
                <c:pt idx="1000">
                  <c:v>1.5047518624602105E-2</c:v>
                </c:pt>
                <c:pt idx="1001">
                  <c:v>1.4721380106219715E-2</c:v>
                </c:pt>
                <c:pt idx="1002">
                  <c:v>1.4626090179373354E-2</c:v>
                </c:pt>
                <c:pt idx="1003">
                  <c:v>1.6178591586547976E-2</c:v>
                </c:pt>
                <c:pt idx="1004">
                  <c:v>1.5806741601387182E-2</c:v>
                </c:pt>
                <c:pt idx="1005">
                  <c:v>1.6422369936725217E-2</c:v>
                </c:pt>
                <c:pt idx="1006">
                  <c:v>1.6015463334334089E-2</c:v>
                </c:pt>
                <c:pt idx="1007">
                  <c:v>1.5734573530965534E-2</c:v>
                </c:pt>
                <c:pt idx="1008">
                  <c:v>1.5286358248499853E-2</c:v>
                </c:pt>
                <c:pt idx="1009">
                  <c:v>1.504231313495868E-2</c:v>
                </c:pt>
                <c:pt idx="1010">
                  <c:v>1.6161644358871526E-2</c:v>
                </c:pt>
                <c:pt idx="1011">
                  <c:v>1.9720694635430875E-2</c:v>
                </c:pt>
                <c:pt idx="1012">
                  <c:v>1.929569476571525E-2</c:v>
                </c:pt>
                <c:pt idx="1013">
                  <c:v>1.9809471731568738E-2</c:v>
                </c:pt>
                <c:pt idx="1014">
                  <c:v>1.9211750721101869E-2</c:v>
                </c:pt>
                <c:pt idx="1015">
                  <c:v>1.8649785955813427E-2</c:v>
                </c:pt>
                <c:pt idx="1016">
                  <c:v>1.8232037741920261E-2</c:v>
                </c:pt>
                <c:pt idx="1017">
                  <c:v>1.7854546992824665E-2</c:v>
                </c:pt>
                <c:pt idx="1018">
                  <c:v>1.7378243529787566E-2</c:v>
                </c:pt>
                <c:pt idx="1019">
                  <c:v>1.6915483582880617E-2</c:v>
                </c:pt>
                <c:pt idx="1020">
                  <c:v>1.640841549661089E-2</c:v>
                </c:pt>
                <c:pt idx="1021">
                  <c:v>1.6264700008073361E-2</c:v>
                </c:pt>
                <c:pt idx="1022">
                  <c:v>1.5800177122512488E-2</c:v>
                </c:pt>
                <c:pt idx="1023">
                  <c:v>1.5318980851709052E-2</c:v>
                </c:pt>
                <c:pt idx="1024">
                  <c:v>1.5187129053259614E-2</c:v>
                </c:pt>
                <c:pt idx="1025">
                  <c:v>1.4741155296030652E-2</c:v>
                </c:pt>
                <c:pt idx="1026">
                  <c:v>1.4344238184678677E-2</c:v>
                </c:pt>
                <c:pt idx="1027">
                  <c:v>1.3914938656249865E-2</c:v>
                </c:pt>
                <c:pt idx="1028">
                  <c:v>1.3592917955119712E-2</c:v>
                </c:pt>
                <c:pt idx="1029">
                  <c:v>1.3289376034586804E-2</c:v>
                </c:pt>
                <c:pt idx="1030">
                  <c:v>1.2958265869968524E-2</c:v>
                </c:pt>
                <c:pt idx="1031">
                  <c:v>1.2634135814382878E-2</c:v>
                </c:pt>
                <c:pt idx="1032">
                  <c:v>1.2988066209755622E-2</c:v>
                </c:pt>
                <c:pt idx="1033">
                  <c:v>1.2622897130924968E-2</c:v>
                </c:pt>
                <c:pt idx="1034">
                  <c:v>1.2243976606833216E-2</c:v>
                </c:pt>
                <c:pt idx="1035">
                  <c:v>1.2049805960721881E-2</c:v>
                </c:pt>
                <c:pt idx="1036">
                  <c:v>1.1782734895196574E-2</c:v>
                </c:pt>
                <c:pt idx="1037">
                  <c:v>1.1887687480619221E-2</c:v>
                </c:pt>
                <c:pt idx="1038">
                  <c:v>1.1879937741680897E-2</c:v>
                </c:pt>
                <c:pt idx="1039">
                  <c:v>1.1713055409942193E-2</c:v>
                </c:pt>
                <c:pt idx="1040">
                  <c:v>1.136884747867054E-2</c:v>
                </c:pt>
                <c:pt idx="1041">
                  <c:v>1.1199254000844504E-2</c:v>
                </c:pt>
                <c:pt idx="1042">
                  <c:v>1.1821808274849752E-2</c:v>
                </c:pt>
                <c:pt idx="1043">
                  <c:v>1.2237790097546721E-2</c:v>
                </c:pt>
                <c:pt idx="1044">
                  <c:v>1.271677256844923E-2</c:v>
                </c:pt>
                <c:pt idx="1045">
                  <c:v>1.2338652190158797E-2</c:v>
                </c:pt>
                <c:pt idx="1046">
                  <c:v>1.2040345948212523E-2</c:v>
                </c:pt>
                <c:pt idx="1047">
                  <c:v>1.2422143341978475E-2</c:v>
                </c:pt>
                <c:pt idx="1048">
                  <c:v>1.2190103137953613E-2</c:v>
                </c:pt>
                <c:pt idx="1049">
                  <c:v>1.2334741867099234E-2</c:v>
                </c:pt>
                <c:pt idx="1050">
                  <c:v>1.1961688031424141E-2</c:v>
                </c:pt>
                <c:pt idx="1051">
                  <c:v>1.1680914136436486E-2</c:v>
                </c:pt>
                <c:pt idx="1052">
                  <c:v>1.1415086533749352E-2</c:v>
                </c:pt>
                <c:pt idx="1053">
                  <c:v>1.1331529669848472E-2</c:v>
                </c:pt>
                <c:pt idx="1054">
                  <c:v>1.1098708197899425E-2</c:v>
                </c:pt>
                <c:pt idx="1055">
                  <c:v>1.0774776488687543E-2</c:v>
                </c:pt>
                <c:pt idx="1056">
                  <c:v>1.2118486306238416E-2</c:v>
                </c:pt>
                <c:pt idx="1057">
                  <c:v>1.5967176818590292E-2</c:v>
                </c:pt>
                <c:pt idx="1058">
                  <c:v>1.5895085493854665E-2</c:v>
                </c:pt>
                <c:pt idx="1059">
                  <c:v>1.6692028486348008E-2</c:v>
                </c:pt>
                <c:pt idx="1060">
                  <c:v>1.6246925082304669E-2</c:v>
                </c:pt>
                <c:pt idx="1061">
                  <c:v>1.6483105361775933E-2</c:v>
                </c:pt>
                <c:pt idx="1062">
                  <c:v>1.6544176422995282E-2</c:v>
                </c:pt>
                <c:pt idx="1063">
                  <c:v>1.7115101280616933E-2</c:v>
                </c:pt>
                <c:pt idx="1064">
                  <c:v>1.7174921643549099E-2</c:v>
                </c:pt>
                <c:pt idx="1065">
                  <c:v>1.6681549710229209E-2</c:v>
                </c:pt>
                <c:pt idx="1066">
                  <c:v>1.6878831955980025E-2</c:v>
                </c:pt>
                <c:pt idx="1067">
                  <c:v>1.6593779385336099E-2</c:v>
                </c:pt>
                <c:pt idx="1068">
                  <c:v>1.7236482528681884E-2</c:v>
                </c:pt>
                <c:pt idx="1069">
                  <c:v>1.7775653096869532E-2</c:v>
                </c:pt>
                <c:pt idx="1070">
                  <c:v>1.7271587554896904E-2</c:v>
                </c:pt>
                <c:pt idx="1071">
                  <c:v>1.695030984387207E-2</c:v>
                </c:pt>
                <c:pt idx="1072">
                  <c:v>1.6718544533033019E-2</c:v>
                </c:pt>
                <c:pt idx="1073">
                  <c:v>1.8336646702290176E-2</c:v>
                </c:pt>
                <c:pt idx="1074">
                  <c:v>1.7792277054478018E-2</c:v>
                </c:pt>
                <c:pt idx="1075">
                  <c:v>2.0180192522911349E-2</c:v>
                </c:pt>
                <c:pt idx="1076">
                  <c:v>2.0180543831214183E-2</c:v>
                </c:pt>
                <c:pt idx="1077">
                  <c:v>1.9665727400445168E-2</c:v>
                </c:pt>
                <c:pt idx="1078">
                  <c:v>2.0157618935395596E-2</c:v>
                </c:pt>
                <c:pt idx="1079">
                  <c:v>1.9550522154573341E-2</c:v>
                </c:pt>
                <c:pt idx="1080">
                  <c:v>1.9307358104268774E-2</c:v>
                </c:pt>
                <c:pt idx="1081">
                  <c:v>1.8735921230616841E-2</c:v>
                </c:pt>
                <c:pt idx="1082">
                  <c:v>1.8337168969594163E-2</c:v>
                </c:pt>
                <c:pt idx="1083">
                  <c:v>2.0085240195218627E-2</c:v>
                </c:pt>
                <c:pt idx="1084">
                  <c:v>1.9711269106280484E-2</c:v>
                </c:pt>
                <c:pt idx="1085">
                  <c:v>1.9225985827877195E-2</c:v>
                </c:pt>
                <c:pt idx="1086">
                  <c:v>1.900339385904732E-2</c:v>
                </c:pt>
                <c:pt idx="1087">
                  <c:v>1.8666666492120676E-2</c:v>
                </c:pt>
                <c:pt idx="1088">
                  <c:v>1.8507968581444462E-2</c:v>
                </c:pt>
                <c:pt idx="1089">
                  <c:v>1.7980797241035937E-2</c:v>
                </c:pt>
                <c:pt idx="1090">
                  <c:v>1.7810900399713368E-2</c:v>
                </c:pt>
                <c:pt idx="1091">
                  <c:v>1.7282603800137825E-2</c:v>
                </c:pt>
                <c:pt idx="1092">
                  <c:v>1.7079210417754887E-2</c:v>
                </c:pt>
                <c:pt idx="1093">
                  <c:v>1.6560015072552985E-2</c:v>
                </c:pt>
                <c:pt idx="1094">
                  <c:v>1.6469725213243098E-2</c:v>
                </c:pt>
                <c:pt idx="1095">
                  <c:v>1.6349616003816115E-2</c:v>
                </c:pt>
                <c:pt idx="1096">
                  <c:v>1.5862901291231225E-2</c:v>
                </c:pt>
                <c:pt idx="1097">
                  <c:v>1.5386183872898128E-2</c:v>
                </c:pt>
                <c:pt idx="1098">
                  <c:v>1.495808930512597E-2</c:v>
                </c:pt>
                <c:pt idx="1099">
                  <c:v>1.4502575762735181E-2</c:v>
                </c:pt>
                <c:pt idx="1100">
                  <c:v>1.4183645316290244E-2</c:v>
                </c:pt>
                <c:pt idx="1101">
                  <c:v>1.3766357848145965E-2</c:v>
                </c:pt>
                <c:pt idx="1102">
                  <c:v>1.3347368613165021E-2</c:v>
                </c:pt>
                <c:pt idx="1103">
                  <c:v>1.4652294333364502E-2</c:v>
                </c:pt>
                <c:pt idx="1104">
                  <c:v>1.4221542359092537E-2</c:v>
                </c:pt>
                <c:pt idx="1105">
                  <c:v>1.3804025541216335E-2</c:v>
                </c:pt>
                <c:pt idx="1106">
                  <c:v>1.3947238136760199E-2</c:v>
                </c:pt>
                <c:pt idx="1107">
                  <c:v>1.3537701833754081E-2</c:v>
                </c:pt>
                <c:pt idx="1108">
                  <c:v>1.3673523115282719E-2</c:v>
                </c:pt>
                <c:pt idx="1109">
                  <c:v>1.3279995872845654E-2</c:v>
                </c:pt>
                <c:pt idx="1110">
                  <c:v>1.3200523610941E-2</c:v>
                </c:pt>
                <c:pt idx="1111">
                  <c:v>1.2941100611408915E-2</c:v>
                </c:pt>
                <c:pt idx="1112">
                  <c:v>1.3128705140017207E-2</c:v>
                </c:pt>
                <c:pt idx="1113">
                  <c:v>1.2818519046043824E-2</c:v>
                </c:pt>
                <c:pt idx="1114">
                  <c:v>1.2463828942894819E-2</c:v>
                </c:pt>
                <c:pt idx="1115">
                  <c:v>1.2148415150430535E-2</c:v>
                </c:pt>
                <c:pt idx="1116">
                  <c:v>1.2195231849315818E-2</c:v>
                </c:pt>
                <c:pt idx="1117">
                  <c:v>1.210569636876581E-2</c:v>
                </c:pt>
                <c:pt idx="1118">
                  <c:v>1.1812356141520423E-2</c:v>
                </c:pt>
                <c:pt idx="1119">
                  <c:v>1.168369175513434E-2</c:v>
                </c:pt>
                <c:pt idx="1120">
                  <c:v>1.1512722089054087E-2</c:v>
                </c:pt>
                <c:pt idx="1121">
                  <c:v>1.1165634362550497E-2</c:v>
                </c:pt>
                <c:pt idx="1122">
                  <c:v>1.118055492098647E-2</c:v>
                </c:pt>
                <c:pt idx="1123">
                  <c:v>1.1670895328478469E-2</c:v>
                </c:pt>
                <c:pt idx="1124">
                  <c:v>1.1369559867448854E-2</c:v>
                </c:pt>
                <c:pt idx="1125">
                  <c:v>1.1088221350656917E-2</c:v>
                </c:pt>
                <c:pt idx="1126">
                  <c:v>1.0783178479924355E-2</c:v>
                </c:pt>
                <c:pt idx="1127">
                  <c:v>1.0668247189655524E-2</c:v>
                </c:pt>
                <c:pt idx="1128">
                  <c:v>1.0707210305401237E-2</c:v>
                </c:pt>
                <c:pt idx="1129">
                  <c:v>1.0638368872944727E-2</c:v>
                </c:pt>
                <c:pt idx="1130">
                  <c:v>1.040265252701289E-2</c:v>
                </c:pt>
                <c:pt idx="1131">
                  <c:v>1.0092535304312032E-2</c:v>
                </c:pt>
                <c:pt idx="1132">
                  <c:v>9.8522064512056445E-3</c:v>
                </c:pt>
                <c:pt idx="1133">
                  <c:v>1.0024518696541132E-2</c:v>
                </c:pt>
                <c:pt idx="1134">
                  <c:v>9.7259392745408808E-3</c:v>
                </c:pt>
                <c:pt idx="1135">
                  <c:v>9.7443343984318816E-3</c:v>
                </c:pt>
                <c:pt idx="1136">
                  <c:v>9.4581945978006472E-3</c:v>
                </c:pt>
                <c:pt idx="1137">
                  <c:v>9.6598314837720994E-3</c:v>
                </c:pt>
                <c:pt idx="1138">
                  <c:v>1.1029020227914155E-2</c:v>
                </c:pt>
                <c:pt idx="1139">
                  <c:v>1.0824080219824792E-2</c:v>
                </c:pt>
                <c:pt idx="1140">
                  <c:v>1.1079288907533173E-2</c:v>
                </c:pt>
                <c:pt idx="1141">
                  <c:v>1.0745364913205827E-2</c:v>
                </c:pt>
                <c:pt idx="1142">
                  <c:v>1.1892471488294152E-2</c:v>
                </c:pt>
                <c:pt idx="1143">
                  <c:v>1.1630456866702282E-2</c:v>
                </c:pt>
                <c:pt idx="1144">
                  <c:v>1.1590328149868157E-2</c:v>
                </c:pt>
                <c:pt idx="1145">
                  <c:v>1.1497053435825253E-2</c:v>
                </c:pt>
                <c:pt idx="1146">
                  <c:v>1.1229610807092175E-2</c:v>
                </c:pt>
                <c:pt idx="1147">
                  <c:v>1.0987394810728732E-2</c:v>
                </c:pt>
                <c:pt idx="1148">
                  <c:v>1.0685908575820392E-2</c:v>
                </c:pt>
                <c:pt idx="1149">
                  <c:v>1.1121172106240928E-2</c:v>
                </c:pt>
                <c:pt idx="1150">
                  <c:v>1.1506867609334148E-2</c:v>
                </c:pt>
                <c:pt idx="1151">
                  <c:v>1.1820805940110236E-2</c:v>
                </c:pt>
                <c:pt idx="1152">
                  <c:v>1.1740155542600089E-2</c:v>
                </c:pt>
                <c:pt idx="1153">
                  <c:v>1.1397668963975732E-2</c:v>
                </c:pt>
                <c:pt idx="1154">
                  <c:v>1.1053608468082114E-2</c:v>
                </c:pt>
                <c:pt idx="1155">
                  <c:v>1.0802914234876533E-2</c:v>
                </c:pt>
                <c:pt idx="1156">
                  <c:v>1.0516687396265033E-2</c:v>
                </c:pt>
                <c:pt idx="1157">
                  <c:v>1.0242253941501593E-2</c:v>
                </c:pt>
                <c:pt idx="1158">
                  <c:v>1.0013359491397341E-2</c:v>
                </c:pt>
                <c:pt idx="1159">
                  <c:v>1.0107870914676811E-2</c:v>
                </c:pt>
                <c:pt idx="1160">
                  <c:v>9.8324250888139411E-3</c:v>
                </c:pt>
                <c:pt idx="1161">
                  <c:v>1.0450313531221458E-2</c:v>
                </c:pt>
                <c:pt idx="1162">
                  <c:v>1.0131976021832851E-2</c:v>
                </c:pt>
                <c:pt idx="1163">
                  <c:v>9.9210365547081139E-3</c:v>
                </c:pt>
                <c:pt idx="1164">
                  <c:v>9.6216102913006113E-3</c:v>
                </c:pt>
                <c:pt idx="1165">
                  <c:v>9.3756788525485874E-3</c:v>
                </c:pt>
                <c:pt idx="1166">
                  <c:v>9.2674229067430981E-3</c:v>
                </c:pt>
                <c:pt idx="1167">
                  <c:v>9.0168239888666901E-3</c:v>
                </c:pt>
                <c:pt idx="1168">
                  <c:v>9.6626166688928861E-3</c:v>
                </c:pt>
                <c:pt idx="1169">
                  <c:v>9.5756122494525461E-3</c:v>
                </c:pt>
                <c:pt idx="1170">
                  <c:v>9.7494895840873775E-3</c:v>
                </c:pt>
                <c:pt idx="1171">
                  <c:v>9.6037781662848785E-3</c:v>
                </c:pt>
                <c:pt idx="1172">
                  <c:v>9.335844455748055E-3</c:v>
                </c:pt>
                <c:pt idx="1173">
                  <c:v>1.023026878341545E-2</c:v>
                </c:pt>
                <c:pt idx="1174">
                  <c:v>9.9891860588248779E-3</c:v>
                </c:pt>
                <c:pt idx="1175">
                  <c:v>1.0369215978171097E-2</c:v>
                </c:pt>
                <c:pt idx="1176">
                  <c:v>1.0421698625113534E-2</c:v>
                </c:pt>
                <c:pt idx="1177">
                  <c:v>1.0942700997751737E-2</c:v>
                </c:pt>
                <c:pt idx="1178">
                  <c:v>1.0654984190396887E-2</c:v>
                </c:pt>
                <c:pt idx="1179">
                  <c:v>1.0331316607922284E-2</c:v>
                </c:pt>
                <c:pt idx="1180">
                  <c:v>1.0019946167512639E-2</c:v>
                </c:pt>
                <c:pt idx="1181">
                  <c:v>1.1186710802224621E-2</c:v>
                </c:pt>
                <c:pt idx="1182">
                  <c:v>1.1784286691952126E-2</c:v>
                </c:pt>
                <c:pt idx="1183">
                  <c:v>1.1525996238317682E-2</c:v>
                </c:pt>
                <c:pt idx="1184">
                  <c:v>1.6664286664611203E-2</c:v>
                </c:pt>
                <c:pt idx="1185">
                  <c:v>1.6219438456980439E-2</c:v>
                </c:pt>
                <c:pt idx="1186">
                  <c:v>1.6220894863606238E-2</c:v>
                </c:pt>
                <c:pt idx="1187">
                  <c:v>1.7523244022096388E-2</c:v>
                </c:pt>
                <c:pt idx="1188">
                  <c:v>1.7629508199157935E-2</c:v>
                </c:pt>
                <c:pt idx="1189">
                  <c:v>1.9491055024455528E-2</c:v>
                </c:pt>
                <c:pt idx="1190">
                  <c:v>1.9018470952406549E-2</c:v>
                </c:pt>
                <c:pt idx="1191">
                  <c:v>1.8482695863517098E-2</c:v>
                </c:pt>
                <c:pt idx="1192">
                  <c:v>1.813679647531238E-2</c:v>
                </c:pt>
                <c:pt idx="1193">
                  <c:v>1.8369040601998517E-2</c:v>
                </c:pt>
                <c:pt idx="1194">
                  <c:v>1.7818343880858119E-2</c:v>
                </c:pt>
                <c:pt idx="1195">
                  <c:v>1.7533365699130245E-2</c:v>
                </c:pt>
                <c:pt idx="1196">
                  <c:v>1.7672944782246302E-2</c:v>
                </c:pt>
                <c:pt idx="1197">
                  <c:v>1.7145272420182323E-2</c:v>
                </c:pt>
                <c:pt idx="1198">
                  <c:v>1.6627780592453262E-2</c:v>
                </c:pt>
                <c:pt idx="1199">
                  <c:v>1.6251367643055219E-2</c:v>
                </c:pt>
                <c:pt idx="1200">
                  <c:v>1.5811095479884137E-2</c:v>
                </c:pt>
                <c:pt idx="1201">
                  <c:v>1.6304964433777117E-2</c:v>
                </c:pt>
                <c:pt idx="1202">
                  <c:v>1.6234842517459675E-2</c:v>
                </c:pt>
                <c:pt idx="1203">
                  <c:v>1.5793324426917638E-2</c:v>
                </c:pt>
                <c:pt idx="1204">
                  <c:v>1.5316787588169303E-2</c:v>
                </c:pt>
                <c:pt idx="1205">
                  <c:v>1.4946379432769842E-2</c:v>
                </c:pt>
                <c:pt idx="1206">
                  <c:v>1.520578337742844E-2</c:v>
                </c:pt>
                <c:pt idx="1207">
                  <c:v>1.4869145919855642E-2</c:v>
                </c:pt>
                <c:pt idx="1208">
                  <c:v>1.4459132269150698E-2</c:v>
                </c:pt>
                <c:pt idx="1209">
                  <c:v>1.4503409921504106E-2</c:v>
                </c:pt>
                <c:pt idx="1210">
                  <c:v>1.4108802342760667E-2</c:v>
                </c:pt>
                <c:pt idx="1211">
                  <c:v>1.3679320017273221E-2</c:v>
                </c:pt>
                <c:pt idx="1212">
                  <c:v>1.3676227882342464E-2</c:v>
                </c:pt>
                <c:pt idx="1213">
                  <c:v>1.3297579564874002E-2</c:v>
                </c:pt>
                <c:pt idx="1214">
                  <c:v>1.418040154705125E-2</c:v>
                </c:pt>
                <c:pt idx="1215">
                  <c:v>1.4387745261934844E-2</c:v>
                </c:pt>
                <c:pt idx="1216">
                  <c:v>1.3949436771466235E-2</c:v>
                </c:pt>
                <c:pt idx="1217">
                  <c:v>1.46218502850958E-2</c:v>
                </c:pt>
                <c:pt idx="1218">
                  <c:v>1.4193653711149079E-2</c:v>
                </c:pt>
                <c:pt idx="1219">
                  <c:v>1.4199035591388031E-2</c:v>
                </c:pt>
                <c:pt idx="1220">
                  <c:v>1.4212490114979314E-2</c:v>
                </c:pt>
                <c:pt idx="1221">
                  <c:v>1.3795840049115606E-2</c:v>
                </c:pt>
                <c:pt idx="1222">
                  <c:v>1.3389048258599138E-2</c:v>
                </c:pt>
                <c:pt idx="1223">
                  <c:v>1.2986940449676864E-2</c:v>
                </c:pt>
                <c:pt idx="1224">
                  <c:v>1.2598759147184139E-2</c:v>
                </c:pt>
                <c:pt idx="1225">
                  <c:v>1.3019354425505182E-2</c:v>
                </c:pt>
                <c:pt idx="1226">
                  <c:v>1.2630946817034675E-2</c:v>
                </c:pt>
                <c:pt idx="1227">
                  <c:v>1.2248150890869921E-2</c:v>
                </c:pt>
                <c:pt idx="1228">
                  <c:v>1.1900030395752432E-2</c:v>
                </c:pt>
                <c:pt idx="1229">
                  <c:v>1.1839100253045446E-2</c:v>
                </c:pt>
                <c:pt idx="1230">
                  <c:v>1.1617797939854372E-2</c:v>
                </c:pt>
                <c:pt idx="1231">
                  <c:v>1.1328663792434366E-2</c:v>
                </c:pt>
                <c:pt idx="1232">
                  <c:v>1.1347458764933527E-2</c:v>
                </c:pt>
                <c:pt idx="1233">
                  <c:v>1.1103956169162302E-2</c:v>
                </c:pt>
                <c:pt idx="1234">
                  <c:v>1.089627262445292E-2</c:v>
                </c:pt>
                <c:pt idx="1235">
                  <c:v>1.148750938895365E-2</c:v>
                </c:pt>
                <c:pt idx="1236">
                  <c:v>1.1419560175285949E-2</c:v>
                </c:pt>
                <c:pt idx="1237">
                  <c:v>1.1072847457951182E-2</c:v>
                </c:pt>
                <c:pt idx="1238">
                  <c:v>1.0931686937120367E-2</c:v>
                </c:pt>
                <c:pt idx="1239">
                  <c:v>1.1073822978908293E-2</c:v>
                </c:pt>
                <c:pt idx="1240">
                  <c:v>1.2021004833698157E-2</c:v>
                </c:pt>
                <c:pt idx="1241">
                  <c:v>1.1674684493108663E-2</c:v>
                </c:pt>
                <c:pt idx="1242">
                  <c:v>1.1469506194316133E-2</c:v>
                </c:pt>
                <c:pt idx="1243">
                  <c:v>1.1790138368428713E-2</c:v>
                </c:pt>
                <c:pt idx="1244">
                  <c:v>1.1451297293563818E-2</c:v>
                </c:pt>
                <c:pt idx="1245">
                  <c:v>1.1102645539862701E-2</c:v>
                </c:pt>
                <c:pt idx="1246">
                  <c:v>1.1429086353277385E-2</c:v>
                </c:pt>
                <c:pt idx="1247">
                  <c:v>1.1110512365888033E-2</c:v>
                </c:pt>
                <c:pt idx="1248">
                  <c:v>1.1046205233458291E-2</c:v>
                </c:pt>
                <c:pt idx="1249">
                  <c:v>1.0866855492598641E-2</c:v>
                </c:pt>
                <c:pt idx="1250">
                  <c:v>1.0630930134300703E-2</c:v>
                </c:pt>
                <c:pt idx="1251">
                  <c:v>1.0511031676352917E-2</c:v>
                </c:pt>
                <c:pt idx="1252">
                  <c:v>1.0246165335932679E-2</c:v>
                </c:pt>
                <c:pt idx="1253">
                  <c:v>9.9341585960017239E-3</c:v>
                </c:pt>
                <c:pt idx="1254">
                  <c:v>9.6841249548162596E-3</c:v>
                </c:pt>
                <c:pt idx="1255">
                  <c:v>9.5326792152258654E-3</c:v>
                </c:pt>
                <c:pt idx="1256">
                  <c:v>9.2787644762515418E-3</c:v>
                </c:pt>
              </c:numCache>
            </c:numRef>
          </c:val>
        </c:ser>
        <c:marker val="1"/>
        <c:axId val="550701312"/>
        <c:axId val="550707584"/>
      </c:lineChart>
      <c:dateAx>
        <c:axId val="550701312"/>
        <c:scaling>
          <c:orientation val="minMax"/>
        </c:scaling>
        <c:axPos val="b"/>
        <c:numFmt formatCode="dd/mm/yyyy" sourceLinked="0"/>
        <c:tickLblPos val="nextTo"/>
        <c:spPr>
          <a:ln w="3175">
            <a:solidFill>
              <a:srgbClr val="000000"/>
            </a:solidFill>
            <a:prstDash val="solid"/>
          </a:ln>
        </c:spPr>
        <c:txPr>
          <a:bodyPr rot="-5400000" vert="horz"/>
          <a:lstStyle/>
          <a:p>
            <a:pPr>
              <a:defRPr sz="825" b="0" i="0" u="none" strike="noStrike" baseline="0">
                <a:solidFill>
                  <a:srgbClr val="000000"/>
                </a:solidFill>
                <a:latin typeface="Arial"/>
                <a:ea typeface="Arial"/>
                <a:cs typeface="Arial"/>
              </a:defRPr>
            </a:pPr>
            <a:endParaRPr lang="es-ES"/>
          </a:p>
        </c:txPr>
        <c:crossAx val="550707584"/>
        <c:crosses val="autoZero"/>
        <c:auto val="1"/>
        <c:lblOffset val="100"/>
        <c:baseTimeUnit val="days"/>
        <c:majorUnit val="3"/>
        <c:majorTimeUnit val="months"/>
        <c:minorUnit val="1"/>
        <c:minorTimeUnit val="months"/>
      </c:dateAx>
      <c:valAx>
        <c:axId val="550707584"/>
        <c:scaling>
          <c:orientation val="minMax"/>
        </c:scaling>
        <c:axPos val="l"/>
        <c:numFmt formatCode="0.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550701312"/>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autoTitleDeleted val="1"/>
    <c:plotArea>
      <c:layout/>
      <c:lineChart>
        <c:grouping val="standard"/>
        <c:ser>
          <c:idx val="0"/>
          <c:order val="0"/>
          <c:tx>
            <c:strRef>
              <c:f>'Questions 5'!$D$2</c:f>
              <c:strCache>
                <c:ptCount val="1"/>
                <c:pt idx="0">
                  <c:v>Conditional Variance</c:v>
                </c:pt>
              </c:strCache>
            </c:strRef>
          </c:tx>
          <c:spPr>
            <a:ln w="12700">
              <a:solidFill>
                <a:srgbClr val="000080"/>
              </a:solidFill>
              <a:prstDash val="solid"/>
            </a:ln>
          </c:spPr>
          <c:marker>
            <c:symbol val="dot"/>
            <c:size val="2"/>
            <c:spPr>
              <a:solidFill>
                <a:srgbClr val="000080"/>
              </a:solidFill>
              <a:ln>
                <a:solidFill>
                  <a:srgbClr val="000080"/>
                </a:solidFill>
                <a:prstDash val="solid"/>
              </a:ln>
            </c:spPr>
          </c:marker>
          <c:cat>
            <c:numRef>
              <c:f>'Questions 5'!$A$3:$A$1259</c:f>
              <c:numCache>
                <c:formatCode>dd\-mmm\-yy</c:formatCode>
                <c:ptCount val="1257"/>
                <c:pt idx="0">
                  <c:v>35432</c:v>
                </c:pt>
                <c:pt idx="1">
                  <c:v>35433</c:v>
                </c:pt>
                <c:pt idx="2">
                  <c:v>35436</c:v>
                </c:pt>
                <c:pt idx="3">
                  <c:v>35437</c:v>
                </c:pt>
                <c:pt idx="4">
                  <c:v>35438</c:v>
                </c:pt>
                <c:pt idx="5">
                  <c:v>35439</c:v>
                </c:pt>
                <c:pt idx="6">
                  <c:v>35440</c:v>
                </c:pt>
                <c:pt idx="7">
                  <c:v>35443</c:v>
                </c:pt>
                <c:pt idx="8">
                  <c:v>35444</c:v>
                </c:pt>
                <c:pt idx="9">
                  <c:v>35445</c:v>
                </c:pt>
                <c:pt idx="10">
                  <c:v>35446</c:v>
                </c:pt>
                <c:pt idx="11">
                  <c:v>35447</c:v>
                </c:pt>
                <c:pt idx="12">
                  <c:v>35450</c:v>
                </c:pt>
                <c:pt idx="13">
                  <c:v>35451</c:v>
                </c:pt>
                <c:pt idx="14">
                  <c:v>35452</c:v>
                </c:pt>
                <c:pt idx="15">
                  <c:v>35453</c:v>
                </c:pt>
                <c:pt idx="16">
                  <c:v>35454</c:v>
                </c:pt>
                <c:pt idx="17">
                  <c:v>35457</c:v>
                </c:pt>
                <c:pt idx="18">
                  <c:v>35458</c:v>
                </c:pt>
                <c:pt idx="19">
                  <c:v>35459</c:v>
                </c:pt>
                <c:pt idx="20">
                  <c:v>35460</c:v>
                </c:pt>
                <c:pt idx="21">
                  <c:v>35461</c:v>
                </c:pt>
                <c:pt idx="22">
                  <c:v>35464</c:v>
                </c:pt>
                <c:pt idx="23">
                  <c:v>35465</c:v>
                </c:pt>
                <c:pt idx="24">
                  <c:v>35466</c:v>
                </c:pt>
                <c:pt idx="25">
                  <c:v>35467</c:v>
                </c:pt>
                <c:pt idx="26">
                  <c:v>35468</c:v>
                </c:pt>
                <c:pt idx="27">
                  <c:v>35471</c:v>
                </c:pt>
                <c:pt idx="28">
                  <c:v>35472</c:v>
                </c:pt>
                <c:pt idx="29">
                  <c:v>35473</c:v>
                </c:pt>
                <c:pt idx="30">
                  <c:v>35474</c:v>
                </c:pt>
                <c:pt idx="31">
                  <c:v>35475</c:v>
                </c:pt>
                <c:pt idx="32">
                  <c:v>35479</c:v>
                </c:pt>
                <c:pt idx="33">
                  <c:v>35480</c:v>
                </c:pt>
                <c:pt idx="34">
                  <c:v>35481</c:v>
                </c:pt>
                <c:pt idx="35">
                  <c:v>35482</c:v>
                </c:pt>
                <c:pt idx="36">
                  <c:v>35485</c:v>
                </c:pt>
                <c:pt idx="37">
                  <c:v>35486</c:v>
                </c:pt>
                <c:pt idx="38">
                  <c:v>35487</c:v>
                </c:pt>
                <c:pt idx="39">
                  <c:v>35488</c:v>
                </c:pt>
                <c:pt idx="40">
                  <c:v>35489</c:v>
                </c:pt>
                <c:pt idx="41">
                  <c:v>35492</c:v>
                </c:pt>
                <c:pt idx="42">
                  <c:v>35493</c:v>
                </c:pt>
                <c:pt idx="43">
                  <c:v>35494</c:v>
                </c:pt>
                <c:pt idx="44">
                  <c:v>35495</c:v>
                </c:pt>
                <c:pt idx="45">
                  <c:v>35496</c:v>
                </c:pt>
                <c:pt idx="46">
                  <c:v>35499</c:v>
                </c:pt>
                <c:pt idx="47">
                  <c:v>35500</c:v>
                </c:pt>
                <c:pt idx="48">
                  <c:v>35501</c:v>
                </c:pt>
                <c:pt idx="49">
                  <c:v>35502</c:v>
                </c:pt>
                <c:pt idx="50">
                  <c:v>35503</c:v>
                </c:pt>
                <c:pt idx="51">
                  <c:v>35506</c:v>
                </c:pt>
                <c:pt idx="52">
                  <c:v>35507</c:v>
                </c:pt>
                <c:pt idx="53">
                  <c:v>35508</c:v>
                </c:pt>
                <c:pt idx="54">
                  <c:v>35509</c:v>
                </c:pt>
                <c:pt idx="55">
                  <c:v>35510</c:v>
                </c:pt>
                <c:pt idx="56">
                  <c:v>35513</c:v>
                </c:pt>
                <c:pt idx="57">
                  <c:v>35514</c:v>
                </c:pt>
                <c:pt idx="58">
                  <c:v>35515</c:v>
                </c:pt>
                <c:pt idx="59">
                  <c:v>35516</c:v>
                </c:pt>
                <c:pt idx="60">
                  <c:v>35520</c:v>
                </c:pt>
                <c:pt idx="61">
                  <c:v>35521</c:v>
                </c:pt>
                <c:pt idx="62">
                  <c:v>35522</c:v>
                </c:pt>
                <c:pt idx="63">
                  <c:v>35523</c:v>
                </c:pt>
                <c:pt idx="64">
                  <c:v>35524</c:v>
                </c:pt>
                <c:pt idx="65">
                  <c:v>35527</c:v>
                </c:pt>
                <c:pt idx="66">
                  <c:v>35528</c:v>
                </c:pt>
                <c:pt idx="67">
                  <c:v>35529</c:v>
                </c:pt>
                <c:pt idx="68">
                  <c:v>35530</c:v>
                </c:pt>
                <c:pt idx="69">
                  <c:v>35531</c:v>
                </c:pt>
                <c:pt idx="70">
                  <c:v>35534</c:v>
                </c:pt>
                <c:pt idx="71">
                  <c:v>35535</c:v>
                </c:pt>
                <c:pt idx="72">
                  <c:v>35536</c:v>
                </c:pt>
                <c:pt idx="73">
                  <c:v>35537</c:v>
                </c:pt>
                <c:pt idx="74">
                  <c:v>35538</c:v>
                </c:pt>
                <c:pt idx="75">
                  <c:v>35541</c:v>
                </c:pt>
                <c:pt idx="76">
                  <c:v>35542</c:v>
                </c:pt>
                <c:pt idx="77">
                  <c:v>35543</c:v>
                </c:pt>
                <c:pt idx="78">
                  <c:v>35544</c:v>
                </c:pt>
                <c:pt idx="79">
                  <c:v>35545</c:v>
                </c:pt>
                <c:pt idx="80">
                  <c:v>35548</c:v>
                </c:pt>
                <c:pt idx="81">
                  <c:v>35549</c:v>
                </c:pt>
                <c:pt idx="82">
                  <c:v>35550</c:v>
                </c:pt>
                <c:pt idx="83">
                  <c:v>35551</c:v>
                </c:pt>
                <c:pt idx="84">
                  <c:v>35552</c:v>
                </c:pt>
                <c:pt idx="85">
                  <c:v>35555</c:v>
                </c:pt>
                <c:pt idx="86">
                  <c:v>35556</c:v>
                </c:pt>
                <c:pt idx="87">
                  <c:v>35557</c:v>
                </c:pt>
                <c:pt idx="88">
                  <c:v>35558</c:v>
                </c:pt>
                <c:pt idx="89">
                  <c:v>35559</c:v>
                </c:pt>
                <c:pt idx="90">
                  <c:v>35562</c:v>
                </c:pt>
                <c:pt idx="91">
                  <c:v>35563</c:v>
                </c:pt>
                <c:pt idx="92">
                  <c:v>35564</c:v>
                </c:pt>
                <c:pt idx="93">
                  <c:v>35565</c:v>
                </c:pt>
                <c:pt idx="94">
                  <c:v>35566</c:v>
                </c:pt>
                <c:pt idx="95">
                  <c:v>35569</c:v>
                </c:pt>
                <c:pt idx="96">
                  <c:v>35570</c:v>
                </c:pt>
                <c:pt idx="97">
                  <c:v>35571</c:v>
                </c:pt>
                <c:pt idx="98">
                  <c:v>35572</c:v>
                </c:pt>
                <c:pt idx="99">
                  <c:v>35573</c:v>
                </c:pt>
                <c:pt idx="100">
                  <c:v>35577</c:v>
                </c:pt>
                <c:pt idx="101">
                  <c:v>35578</c:v>
                </c:pt>
                <c:pt idx="102">
                  <c:v>35579</c:v>
                </c:pt>
                <c:pt idx="103">
                  <c:v>35580</c:v>
                </c:pt>
                <c:pt idx="104">
                  <c:v>35583</c:v>
                </c:pt>
                <c:pt idx="105">
                  <c:v>35584</c:v>
                </c:pt>
                <c:pt idx="106">
                  <c:v>35585</c:v>
                </c:pt>
                <c:pt idx="107">
                  <c:v>35586</c:v>
                </c:pt>
                <c:pt idx="108">
                  <c:v>35587</c:v>
                </c:pt>
                <c:pt idx="109">
                  <c:v>35590</c:v>
                </c:pt>
                <c:pt idx="110">
                  <c:v>35591</c:v>
                </c:pt>
                <c:pt idx="111">
                  <c:v>35592</c:v>
                </c:pt>
                <c:pt idx="112">
                  <c:v>35593</c:v>
                </c:pt>
                <c:pt idx="113">
                  <c:v>35594</c:v>
                </c:pt>
                <c:pt idx="114">
                  <c:v>35597</c:v>
                </c:pt>
                <c:pt idx="115">
                  <c:v>35598</c:v>
                </c:pt>
                <c:pt idx="116">
                  <c:v>35599</c:v>
                </c:pt>
                <c:pt idx="117">
                  <c:v>35600</c:v>
                </c:pt>
                <c:pt idx="118">
                  <c:v>35601</c:v>
                </c:pt>
                <c:pt idx="119">
                  <c:v>35604</c:v>
                </c:pt>
                <c:pt idx="120">
                  <c:v>35605</c:v>
                </c:pt>
                <c:pt idx="121">
                  <c:v>35606</c:v>
                </c:pt>
                <c:pt idx="122">
                  <c:v>35607</c:v>
                </c:pt>
                <c:pt idx="123">
                  <c:v>35608</c:v>
                </c:pt>
                <c:pt idx="124">
                  <c:v>35611</c:v>
                </c:pt>
                <c:pt idx="125">
                  <c:v>35612</c:v>
                </c:pt>
                <c:pt idx="126">
                  <c:v>35613</c:v>
                </c:pt>
                <c:pt idx="127">
                  <c:v>35614</c:v>
                </c:pt>
                <c:pt idx="128">
                  <c:v>35618</c:v>
                </c:pt>
                <c:pt idx="129">
                  <c:v>35619</c:v>
                </c:pt>
                <c:pt idx="130">
                  <c:v>35620</c:v>
                </c:pt>
                <c:pt idx="131">
                  <c:v>35621</c:v>
                </c:pt>
                <c:pt idx="132">
                  <c:v>35622</c:v>
                </c:pt>
                <c:pt idx="133">
                  <c:v>35625</c:v>
                </c:pt>
                <c:pt idx="134">
                  <c:v>35626</c:v>
                </c:pt>
                <c:pt idx="135">
                  <c:v>35627</c:v>
                </c:pt>
                <c:pt idx="136">
                  <c:v>35628</c:v>
                </c:pt>
                <c:pt idx="137">
                  <c:v>35629</c:v>
                </c:pt>
                <c:pt idx="138">
                  <c:v>35632</c:v>
                </c:pt>
                <c:pt idx="139">
                  <c:v>35633</c:v>
                </c:pt>
                <c:pt idx="140">
                  <c:v>35634</c:v>
                </c:pt>
                <c:pt idx="141">
                  <c:v>35635</c:v>
                </c:pt>
                <c:pt idx="142">
                  <c:v>35636</c:v>
                </c:pt>
                <c:pt idx="143">
                  <c:v>35639</c:v>
                </c:pt>
                <c:pt idx="144">
                  <c:v>35640</c:v>
                </c:pt>
                <c:pt idx="145">
                  <c:v>35641</c:v>
                </c:pt>
                <c:pt idx="146">
                  <c:v>35642</c:v>
                </c:pt>
                <c:pt idx="147">
                  <c:v>35643</c:v>
                </c:pt>
                <c:pt idx="148">
                  <c:v>35646</c:v>
                </c:pt>
                <c:pt idx="149">
                  <c:v>35647</c:v>
                </c:pt>
                <c:pt idx="150">
                  <c:v>35648</c:v>
                </c:pt>
                <c:pt idx="151">
                  <c:v>35649</c:v>
                </c:pt>
                <c:pt idx="152">
                  <c:v>35650</c:v>
                </c:pt>
                <c:pt idx="153">
                  <c:v>35653</c:v>
                </c:pt>
                <c:pt idx="154">
                  <c:v>35654</c:v>
                </c:pt>
                <c:pt idx="155">
                  <c:v>35655</c:v>
                </c:pt>
                <c:pt idx="156">
                  <c:v>35656</c:v>
                </c:pt>
                <c:pt idx="157">
                  <c:v>35657</c:v>
                </c:pt>
                <c:pt idx="158">
                  <c:v>35660</c:v>
                </c:pt>
                <c:pt idx="159">
                  <c:v>35661</c:v>
                </c:pt>
                <c:pt idx="160">
                  <c:v>35662</c:v>
                </c:pt>
                <c:pt idx="161">
                  <c:v>35663</c:v>
                </c:pt>
                <c:pt idx="162">
                  <c:v>35664</c:v>
                </c:pt>
                <c:pt idx="163">
                  <c:v>35667</c:v>
                </c:pt>
                <c:pt idx="164">
                  <c:v>35668</c:v>
                </c:pt>
                <c:pt idx="165">
                  <c:v>35669</c:v>
                </c:pt>
                <c:pt idx="166">
                  <c:v>35670</c:v>
                </c:pt>
                <c:pt idx="167">
                  <c:v>35671</c:v>
                </c:pt>
                <c:pt idx="168">
                  <c:v>35675</c:v>
                </c:pt>
                <c:pt idx="169">
                  <c:v>35676</c:v>
                </c:pt>
                <c:pt idx="170">
                  <c:v>35677</c:v>
                </c:pt>
                <c:pt idx="171">
                  <c:v>35678</c:v>
                </c:pt>
                <c:pt idx="172">
                  <c:v>35681</c:v>
                </c:pt>
                <c:pt idx="173">
                  <c:v>35682</c:v>
                </c:pt>
                <c:pt idx="174">
                  <c:v>35683</c:v>
                </c:pt>
                <c:pt idx="175">
                  <c:v>35684</c:v>
                </c:pt>
                <c:pt idx="176">
                  <c:v>35685</c:v>
                </c:pt>
                <c:pt idx="177">
                  <c:v>35688</c:v>
                </c:pt>
                <c:pt idx="178">
                  <c:v>35689</c:v>
                </c:pt>
                <c:pt idx="179">
                  <c:v>35690</c:v>
                </c:pt>
                <c:pt idx="180">
                  <c:v>35691</c:v>
                </c:pt>
                <c:pt idx="181">
                  <c:v>35692</c:v>
                </c:pt>
                <c:pt idx="182">
                  <c:v>35695</c:v>
                </c:pt>
                <c:pt idx="183">
                  <c:v>35696</c:v>
                </c:pt>
                <c:pt idx="184">
                  <c:v>35697</c:v>
                </c:pt>
                <c:pt idx="185">
                  <c:v>35698</c:v>
                </c:pt>
                <c:pt idx="186">
                  <c:v>35699</c:v>
                </c:pt>
                <c:pt idx="187">
                  <c:v>35702</c:v>
                </c:pt>
                <c:pt idx="188">
                  <c:v>35703</c:v>
                </c:pt>
                <c:pt idx="189">
                  <c:v>35704</c:v>
                </c:pt>
                <c:pt idx="190">
                  <c:v>35705</c:v>
                </c:pt>
                <c:pt idx="191">
                  <c:v>35706</c:v>
                </c:pt>
                <c:pt idx="192">
                  <c:v>35709</c:v>
                </c:pt>
                <c:pt idx="193">
                  <c:v>35710</c:v>
                </c:pt>
                <c:pt idx="194">
                  <c:v>35711</c:v>
                </c:pt>
                <c:pt idx="195">
                  <c:v>35712</c:v>
                </c:pt>
                <c:pt idx="196">
                  <c:v>35713</c:v>
                </c:pt>
                <c:pt idx="197">
                  <c:v>35716</c:v>
                </c:pt>
                <c:pt idx="198">
                  <c:v>35717</c:v>
                </c:pt>
                <c:pt idx="199">
                  <c:v>35718</c:v>
                </c:pt>
                <c:pt idx="200">
                  <c:v>35719</c:v>
                </c:pt>
                <c:pt idx="201">
                  <c:v>35720</c:v>
                </c:pt>
                <c:pt idx="202">
                  <c:v>35723</c:v>
                </c:pt>
                <c:pt idx="203">
                  <c:v>35724</c:v>
                </c:pt>
                <c:pt idx="204">
                  <c:v>35725</c:v>
                </c:pt>
                <c:pt idx="205">
                  <c:v>35726</c:v>
                </c:pt>
                <c:pt idx="206">
                  <c:v>35727</c:v>
                </c:pt>
                <c:pt idx="207">
                  <c:v>35730</c:v>
                </c:pt>
                <c:pt idx="208">
                  <c:v>35731</c:v>
                </c:pt>
                <c:pt idx="209">
                  <c:v>35732</c:v>
                </c:pt>
                <c:pt idx="210">
                  <c:v>35733</c:v>
                </c:pt>
                <c:pt idx="211">
                  <c:v>35734</c:v>
                </c:pt>
                <c:pt idx="212">
                  <c:v>35737</c:v>
                </c:pt>
                <c:pt idx="213">
                  <c:v>35738</c:v>
                </c:pt>
                <c:pt idx="214">
                  <c:v>35739</c:v>
                </c:pt>
                <c:pt idx="215">
                  <c:v>35740</c:v>
                </c:pt>
                <c:pt idx="216">
                  <c:v>35741</c:v>
                </c:pt>
                <c:pt idx="217">
                  <c:v>35744</c:v>
                </c:pt>
                <c:pt idx="218">
                  <c:v>35745</c:v>
                </c:pt>
                <c:pt idx="219">
                  <c:v>35746</c:v>
                </c:pt>
                <c:pt idx="220">
                  <c:v>35747</c:v>
                </c:pt>
                <c:pt idx="221">
                  <c:v>35748</c:v>
                </c:pt>
                <c:pt idx="222">
                  <c:v>35751</c:v>
                </c:pt>
                <c:pt idx="223">
                  <c:v>35752</c:v>
                </c:pt>
                <c:pt idx="224">
                  <c:v>35753</c:v>
                </c:pt>
                <c:pt idx="225">
                  <c:v>35754</c:v>
                </c:pt>
                <c:pt idx="226">
                  <c:v>35755</c:v>
                </c:pt>
                <c:pt idx="227">
                  <c:v>35758</c:v>
                </c:pt>
                <c:pt idx="228">
                  <c:v>35759</c:v>
                </c:pt>
                <c:pt idx="229">
                  <c:v>35760</c:v>
                </c:pt>
                <c:pt idx="230">
                  <c:v>35762</c:v>
                </c:pt>
                <c:pt idx="231">
                  <c:v>35765</c:v>
                </c:pt>
                <c:pt idx="232">
                  <c:v>35766</c:v>
                </c:pt>
                <c:pt idx="233">
                  <c:v>35767</c:v>
                </c:pt>
                <c:pt idx="234">
                  <c:v>35768</c:v>
                </c:pt>
                <c:pt idx="235">
                  <c:v>35769</c:v>
                </c:pt>
                <c:pt idx="236">
                  <c:v>35772</c:v>
                </c:pt>
                <c:pt idx="237">
                  <c:v>35773</c:v>
                </c:pt>
                <c:pt idx="238">
                  <c:v>35774</c:v>
                </c:pt>
                <c:pt idx="239">
                  <c:v>35775</c:v>
                </c:pt>
                <c:pt idx="240">
                  <c:v>35776</c:v>
                </c:pt>
                <c:pt idx="241">
                  <c:v>35779</c:v>
                </c:pt>
                <c:pt idx="242">
                  <c:v>35780</c:v>
                </c:pt>
                <c:pt idx="243">
                  <c:v>35781</c:v>
                </c:pt>
                <c:pt idx="244">
                  <c:v>35782</c:v>
                </c:pt>
                <c:pt idx="245">
                  <c:v>35783</c:v>
                </c:pt>
                <c:pt idx="246">
                  <c:v>35786</c:v>
                </c:pt>
                <c:pt idx="247">
                  <c:v>35787</c:v>
                </c:pt>
                <c:pt idx="248">
                  <c:v>35788</c:v>
                </c:pt>
                <c:pt idx="249">
                  <c:v>35790</c:v>
                </c:pt>
                <c:pt idx="250">
                  <c:v>35793</c:v>
                </c:pt>
                <c:pt idx="251">
                  <c:v>35794</c:v>
                </c:pt>
                <c:pt idx="252">
                  <c:v>35795</c:v>
                </c:pt>
                <c:pt idx="253">
                  <c:v>35797</c:v>
                </c:pt>
                <c:pt idx="254">
                  <c:v>35800</c:v>
                </c:pt>
                <c:pt idx="255">
                  <c:v>35801</c:v>
                </c:pt>
                <c:pt idx="256">
                  <c:v>35802</c:v>
                </c:pt>
                <c:pt idx="257">
                  <c:v>35803</c:v>
                </c:pt>
                <c:pt idx="258">
                  <c:v>35804</c:v>
                </c:pt>
                <c:pt idx="259">
                  <c:v>35807</c:v>
                </c:pt>
                <c:pt idx="260">
                  <c:v>35808</c:v>
                </c:pt>
                <c:pt idx="261">
                  <c:v>35809</c:v>
                </c:pt>
                <c:pt idx="262">
                  <c:v>35810</c:v>
                </c:pt>
                <c:pt idx="263">
                  <c:v>35811</c:v>
                </c:pt>
                <c:pt idx="264">
                  <c:v>35815</c:v>
                </c:pt>
                <c:pt idx="265">
                  <c:v>35816</c:v>
                </c:pt>
                <c:pt idx="266">
                  <c:v>35817</c:v>
                </c:pt>
                <c:pt idx="267">
                  <c:v>35818</c:v>
                </c:pt>
                <c:pt idx="268">
                  <c:v>35821</c:v>
                </c:pt>
                <c:pt idx="269">
                  <c:v>35822</c:v>
                </c:pt>
                <c:pt idx="270">
                  <c:v>35823</c:v>
                </c:pt>
                <c:pt idx="271">
                  <c:v>35824</c:v>
                </c:pt>
                <c:pt idx="272">
                  <c:v>35825</c:v>
                </c:pt>
                <c:pt idx="273">
                  <c:v>35828</c:v>
                </c:pt>
                <c:pt idx="274">
                  <c:v>35829</c:v>
                </c:pt>
                <c:pt idx="275">
                  <c:v>35830</c:v>
                </c:pt>
                <c:pt idx="276">
                  <c:v>35831</c:v>
                </c:pt>
                <c:pt idx="277">
                  <c:v>35832</c:v>
                </c:pt>
                <c:pt idx="278">
                  <c:v>35835</c:v>
                </c:pt>
                <c:pt idx="279">
                  <c:v>35836</c:v>
                </c:pt>
                <c:pt idx="280">
                  <c:v>35837</c:v>
                </c:pt>
                <c:pt idx="281">
                  <c:v>35838</c:v>
                </c:pt>
                <c:pt idx="282">
                  <c:v>35839</c:v>
                </c:pt>
                <c:pt idx="283">
                  <c:v>35843</c:v>
                </c:pt>
                <c:pt idx="284">
                  <c:v>35844</c:v>
                </c:pt>
                <c:pt idx="285">
                  <c:v>35845</c:v>
                </c:pt>
                <c:pt idx="286">
                  <c:v>35846</c:v>
                </c:pt>
                <c:pt idx="287">
                  <c:v>35849</c:v>
                </c:pt>
                <c:pt idx="288">
                  <c:v>35850</c:v>
                </c:pt>
                <c:pt idx="289">
                  <c:v>35851</c:v>
                </c:pt>
                <c:pt idx="290">
                  <c:v>35852</c:v>
                </c:pt>
                <c:pt idx="291">
                  <c:v>35853</c:v>
                </c:pt>
                <c:pt idx="292">
                  <c:v>35856</c:v>
                </c:pt>
                <c:pt idx="293">
                  <c:v>35857</c:v>
                </c:pt>
                <c:pt idx="294">
                  <c:v>35858</c:v>
                </c:pt>
                <c:pt idx="295">
                  <c:v>35859</c:v>
                </c:pt>
                <c:pt idx="296">
                  <c:v>35860</c:v>
                </c:pt>
                <c:pt idx="297">
                  <c:v>35863</c:v>
                </c:pt>
                <c:pt idx="298">
                  <c:v>35864</c:v>
                </c:pt>
                <c:pt idx="299">
                  <c:v>35865</c:v>
                </c:pt>
                <c:pt idx="300">
                  <c:v>35866</c:v>
                </c:pt>
                <c:pt idx="301">
                  <c:v>35867</c:v>
                </c:pt>
                <c:pt idx="302">
                  <c:v>35870</c:v>
                </c:pt>
                <c:pt idx="303">
                  <c:v>35871</c:v>
                </c:pt>
                <c:pt idx="304">
                  <c:v>35872</c:v>
                </c:pt>
                <c:pt idx="305">
                  <c:v>35873</c:v>
                </c:pt>
                <c:pt idx="306">
                  <c:v>35874</c:v>
                </c:pt>
                <c:pt idx="307">
                  <c:v>35877</c:v>
                </c:pt>
                <c:pt idx="308">
                  <c:v>35878</c:v>
                </c:pt>
                <c:pt idx="309">
                  <c:v>35879</c:v>
                </c:pt>
                <c:pt idx="310">
                  <c:v>35880</c:v>
                </c:pt>
                <c:pt idx="311">
                  <c:v>35881</c:v>
                </c:pt>
                <c:pt idx="312">
                  <c:v>35884</c:v>
                </c:pt>
                <c:pt idx="313">
                  <c:v>35885</c:v>
                </c:pt>
                <c:pt idx="314">
                  <c:v>35886</c:v>
                </c:pt>
                <c:pt idx="315">
                  <c:v>35887</c:v>
                </c:pt>
                <c:pt idx="316">
                  <c:v>35888</c:v>
                </c:pt>
                <c:pt idx="317">
                  <c:v>35891</c:v>
                </c:pt>
                <c:pt idx="318">
                  <c:v>35892</c:v>
                </c:pt>
                <c:pt idx="319">
                  <c:v>35893</c:v>
                </c:pt>
                <c:pt idx="320">
                  <c:v>35894</c:v>
                </c:pt>
                <c:pt idx="321">
                  <c:v>35898</c:v>
                </c:pt>
                <c:pt idx="322">
                  <c:v>35899</c:v>
                </c:pt>
                <c:pt idx="323">
                  <c:v>35900</c:v>
                </c:pt>
                <c:pt idx="324">
                  <c:v>35901</c:v>
                </c:pt>
                <c:pt idx="325">
                  <c:v>35902</c:v>
                </c:pt>
                <c:pt idx="326">
                  <c:v>35905</c:v>
                </c:pt>
                <c:pt idx="327">
                  <c:v>35906</c:v>
                </c:pt>
                <c:pt idx="328">
                  <c:v>35907</c:v>
                </c:pt>
                <c:pt idx="329">
                  <c:v>35908</c:v>
                </c:pt>
                <c:pt idx="330">
                  <c:v>35909</c:v>
                </c:pt>
                <c:pt idx="331">
                  <c:v>35912</c:v>
                </c:pt>
                <c:pt idx="332">
                  <c:v>35913</c:v>
                </c:pt>
                <c:pt idx="333">
                  <c:v>35914</c:v>
                </c:pt>
                <c:pt idx="334">
                  <c:v>35915</c:v>
                </c:pt>
                <c:pt idx="335">
                  <c:v>35916</c:v>
                </c:pt>
                <c:pt idx="336">
                  <c:v>35919</c:v>
                </c:pt>
                <c:pt idx="337">
                  <c:v>35920</c:v>
                </c:pt>
                <c:pt idx="338">
                  <c:v>35921</c:v>
                </c:pt>
                <c:pt idx="339">
                  <c:v>35922</c:v>
                </c:pt>
                <c:pt idx="340">
                  <c:v>35923</c:v>
                </c:pt>
                <c:pt idx="341">
                  <c:v>35926</c:v>
                </c:pt>
                <c:pt idx="342">
                  <c:v>35927</c:v>
                </c:pt>
                <c:pt idx="343">
                  <c:v>35928</c:v>
                </c:pt>
                <c:pt idx="344">
                  <c:v>35929</c:v>
                </c:pt>
                <c:pt idx="345">
                  <c:v>35930</c:v>
                </c:pt>
                <c:pt idx="346">
                  <c:v>35933</c:v>
                </c:pt>
                <c:pt idx="347">
                  <c:v>35934</c:v>
                </c:pt>
                <c:pt idx="348">
                  <c:v>35935</c:v>
                </c:pt>
                <c:pt idx="349">
                  <c:v>35936</c:v>
                </c:pt>
                <c:pt idx="350">
                  <c:v>35937</c:v>
                </c:pt>
                <c:pt idx="351">
                  <c:v>35941</c:v>
                </c:pt>
                <c:pt idx="352">
                  <c:v>35942</c:v>
                </c:pt>
                <c:pt idx="353">
                  <c:v>35943</c:v>
                </c:pt>
                <c:pt idx="354">
                  <c:v>35944</c:v>
                </c:pt>
                <c:pt idx="355">
                  <c:v>35947</c:v>
                </c:pt>
                <c:pt idx="356">
                  <c:v>35948</c:v>
                </c:pt>
                <c:pt idx="357">
                  <c:v>35949</c:v>
                </c:pt>
                <c:pt idx="358">
                  <c:v>35950</c:v>
                </c:pt>
                <c:pt idx="359">
                  <c:v>35951</c:v>
                </c:pt>
                <c:pt idx="360">
                  <c:v>35954</c:v>
                </c:pt>
                <c:pt idx="361">
                  <c:v>35955</c:v>
                </c:pt>
                <c:pt idx="362">
                  <c:v>35956</c:v>
                </c:pt>
                <c:pt idx="363">
                  <c:v>35957</c:v>
                </c:pt>
                <c:pt idx="364">
                  <c:v>35958</c:v>
                </c:pt>
                <c:pt idx="365">
                  <c:v>35961</c:v>
                </c:pt>
                <c:pt idx="366">
                  <c:v>35962</c:v>
                </c:pt>
                <c:pt idx="367">
                  <c:v>35963</c:v>
                </c:pt>
                <c:pt idx="368">
                  <c:v>35964</c:v>
                </c:pt>
                <c:pt idx="369">
                  <c:v>35965</c:v>
                </c:pt>
                <c:pt idx="370">
                  <c:v>35968</c:v>
                </c:pt>
                <c:pt idx="371">
                  <c:v>35969</c:v>
                </c:pt>
                <c:pt idx="372">
                  <c:v>35970</c:v>
                </c:pt>
                <c:pt idx="373">
                  <c:v>35971</c:v>
                </c:pt>
                <c:pt idx="374">
                  <c:v>35972</c:v>
                </c:pt>
                <c:pt idx="375">
                  <c:v>35975</c:v>
                </c:pt>
                <c:pt idx="376">
                  <c:v>35976</c:v>
                </c:pt>
                <c:pt idx="377">
                  <c:v>35977</c:v>
                </c:pt>
                <c:pt idx="378">
                  <c:v>35978</c:v>
                </c:pt>
                <c:pt idx="379">
                  <c:v>35982</c:v>
                </c:pt>
                <c:pt idx="380">
                  <c:v>35983</c:v>
                </c:pt>
                <c:pt idx="381">
                  <c:v>35984</c:v>
                </c:pt>
                <c:pt idx="382">
                  <c:v>35985</c:v>
                </c:pt>
                <c:pt idx="383">
                  <c:v>35986</c:v>
                </c:pt>
                <c:pt idx="384">
                  <c:v>35989</c:v>
                </c:pt>
                <c:pt idx="385">
                  <c:v>35990</c:v>
                </c:pt>
                <c:pt idx="386">
                  <c:v>35991</c:v>
                </c:pt>
                <c:pt idx="387">
                  <c:v>35992</c:v>
                </c:pt>
                <c:pt idx="388">
                  <c:v>35993</c:v>
                </c:pt>
                <c:pt idx="389">
                  <c:v>35996</c:v>
                </c:pt>
                <c:pt idx="390">
                  <c:v>35997</c:v>
                </c:pt>
                <c:pt idx="391">
                  <c:v>35998</c:v>
                </c:pt>
                <c:pt idx="392">
                  <c:v>35999</c:v>
                </c:pt>
                <c:pt idx="393">
                  <c:v>36000</c:v>
                </c:pt>
                <c:pt idx="394">
                  <c:v>36003</c:v>
                </c:pt>
                <c:pt idx="395">
                  <c:v>36004</c:v>
                </c:pt>
                <c:pt idx="396">
                  <c:v>36005</c:v>
                </c:pt>
                <c:pt idx="397">
                  <c:v>36006</c:v>
                </c:pt>
                <c:pt idx="398">
                  <c:v>36007</c:v>
                </c:pt>
                <c:pt idx="399">
                  <c:v>36010</c:v>
                </c:pt>
                <c:pt idx="400">
                  <c:v>36011</c:v>
                </c:pt>
                <c:pt idx="401">
                  <c:v>36012</c:v>
                </c:pt>
                <c:pt idx="402">
                  <c:v>36013</c:v>
                </c:pt>
                <c:pt idx="403">
                  <c:v>36014</c:v>
                </c:pt>
                <c:pt idx="404">
                  <c:v>36017</c:v>
                </c:pt>
                <c:pt idx="405">
                  <c:v>36018</c:v>
                </c:pt>
                <c:pt idx="406">
                  <c:v>36019</c:v>
                </c:pt>
                <c:pt idx="407">
                  <c:v>36020</c:v>
                </c:pt>
                <c:pt idx="408">
                  <c:v>36021</c:v>
                </c:pt>
                <c:pt idx="409">
                  <c:v>36024</c:v>
                </c:pt>
                <c:pt idx="410">
                  <c:v>36025</c:v>
                </c:pt>
                <c:pt idx="411">
                  <c:v>36026</c:v>
                </c:pt>
                <c:pt idx="412">
                  <c:v>36027</c:v>
                </c:pt>
                <c:pt idx="413">
                  <c:v>36028</c:v>
                </c:pt>
                <c:pt idx="414">
                  <c:v>36031</c:v>
                </c:pt>
                <c:pt idx="415">
                  <c:v>36032</c:v>
                </c:pt>
                <c:pt idx="416">
                  <c:v>36033</c:v>
                </c:pt>
                <c:pt idx="417">
                  <c:v>36034</c:v>
                </c:pt>
                <c:pt idx="418">
                  <c:v>36035</c:v>
                </c:pt>
                <c:pt idx="419">
                  <c:v>36038</c:v>
                </c:pt>
                <c:pt idx="420">
                  <c:v>36039</c:v>
                </c:pt>
                <c:pt idx="421">
                  <c:v>36040</c:v>
                </c:pt>
                <c:pt idx="422">
                  <c:v>36041</c:v>
                </c:pt>
                <c:pt idx="423">
                  <c:v>36042</c:v>
                </c:pt>
                <c:pt idx="424">
                  <c:v>36046</c:v>
                </c:pt>
                <c:pt idx="425">
                  <c:v>36047</c:v>
                </c:pt>
                <c:pt idx="426">
                  <c:v>36048</c:v>
                </c:pt>
                <c:pt idx="427">
                  <c:v>36049</c:v>
                </c:pt>
                <c:pt idx="428">
                  <c:v>36052</c:v>
                </c:pt>
                <c:pt idx="429">
                  <c:v>36053</c:v>
                </c:pt>
                <c:pt idx="430">
                  <c:v>36054</c:v>
                </c:pt>
                <c:pt idx="431">
                  <c:v>36055</c:v>
                </c:pt>
                <c:pt idx="432">
                  <c:v>36056</c:v>
                </c:pt>
                <c:pt idx="433">
                  <c:v>36059</c:v>
                </c:pt>
                <c:pt idx="434">
                  <c:v>36060</c:v>
                </c:pt>
                <c:pt idx="435">
                  <c:v>36061</c:v>
                </c:pt>
                <c:pt idx="436">
                  <c:v>36062</c:v>
                </c:pt>
                <c:pt idx="437">
                  <c:v>36063</c:v>
                </c:pt>
                <c:pt idx="438">
                  <c:v>36066</c:v>
                </c:pt>
                <c:pt idx="439">
                  <c:v>36067</c:v>
                </c:pt>
                <c:pt idx="440">
                  <c:v>36068</c:v>
                </c:pt>
                <c:pt idx="441">
                  <c:v>36069</c:v>
                </c:pt>
                <c:pt idx="442">
                  <c:v>36070</c:v>
                </c:pt>
                <c:pt idx="443">
                  <c:v>36073</c:v>
                </c:pt>
                <c:pt idx="444">
                  <c:v>36074</c:v>
                </c:pt>
                <c:pt idx="445">
                  <c:v>36075</c:v>
                </c:pt>
                <c:pt idx="446">
                  <c:v>36076</c:v>
                </c:pt>
                <c:pt idx="447">
                  <c:v>36077</c:v>
                </c:pt>
                <c:pt idx="448">
                  <c:v>36080</c:v>
                </c:pt>
                <c:pt idx="449">
                  <c:v>36081</c:v>
                </c:pt>
                <c:pt idx="450">
                  <c:v>36082</c:v>
                </c:pt>
                <c:pt idx="451">
                  <c:v>36083</c:v>
                </c:pt>
                <c:pt idx="452">
                  <c:v>36084</c:v>
                </c:pt>
                <c:pt idx="453">
                  <c:v>36087</c:v>
                </c:pt>
                <c:pt idx="454">
                  <c:v>36088</c:v>
                </c:pt>
                <c:pt idx="455">
                  <c:v>36089</c:v>
                </c:pt>
                <c:pt idx="456">
                  <c:v>36090</c:v>
                </c:pt>
                <c:pt idx="457">
                  <c:v>36091</c:v>
                </c:pt>
                <c:pt idx="458">
                  <c:v>36094</c:v>
                </c:pt>
                <c:pt idx="459">
                  <c:v>36095</c:v>
                </c:pt>
                <c:pt idx="460">
                  <c:v>36096</c:v>
                </c:pt>
                <c:pt idx="461">
                  <c:v>36097</c:v>
                </c:pt>
                <c:pt idx="462">
                  <c:v>36098</c:v>
                </c:pt>
                <c:pt idx="463">
                  <c:v>36101</c:v>
                </c:pt>
                <c:pt idx="464">
                  <c:v>36102</c:v>
                </c:pt>
                <c:pt idx="465">
                  <c:v>36103</c:v>
                </c:pt>
                <c:pt idx="466">
                  <c:v>36104</c:v>
                </c:pt>
                <c:pt idx="467">
                  <c:v>36105</c:v>
                </c:pt>
                <c:pt idx="468">
                  <c:v>36108</c:v>
                </c:pt>
                <c:pt idx="469">
                  <c:v>36109</c:v>
                </c:pt>
                <c:pt idx="470">
                  <c:v>36110</c:v>
                </c:pt>
                <c:pt idx="471">
                  <c:v>36111</c:v>
                </c:pt>
                <c:pt idx="472">
                  <c:v>36112</c:v>
                </c:pt>
                <c:pt idx="473">
                  <c:v>36115</c:v>
                </c:pt>
                <c:pt idx="474">
                  <c:v>36116</c:v>
                </c:pt>
                <c:pt idx="475">
                  <c:v>36117</c:v>
                </c:pt>
                <c:pt idx="476">
                  <c:v>36118</c:v>
                </c:pt>
                <c:pt idx="477">
                  <c:v>36119</c:v>
                </c:pt>
                <c:pt idx="478">
                  <c:v>36122</c:v>
                </c:pt>
                <c:pt idx="479">
                  <c:v>36123</c:v>
                </c:pt>
                <c:pt idx="480">
                  <c:v>36124</c:v>
                </c:pt>
                <c:pt idx="481">
                  <c:v>36126</c:v>
                </c:pt>
                <c:pt idx="482">
                  <c:v>36129</c:v>
                </c:pt>
                <c:pt idx="483">
                  <c:v>36130</c:v>
                </c:pt>
                <c:pt idx="484">
                  <c:v>36131</c:v>
                </c:pt>
                <c:pt idx="485">
                  <c:v>36132</c:v>
                </c:pt>
                <c:pt idx="486">
                  <c:v>36133</c:v>
                </c:pt>
                <c:pt idx="487">
                  <c:v>36136</c:v>
                </c:pt>
                <c:pt idx="488">
                  <c:v>36137</c:v>
                </c:pt>
                <c:pt idx="489">
                  <c:v>36138</c:v>
                </c:pt>
                <c:pt idx="490">
                  <c:v>36139</c:v>
                </c:pt>
                <c:pt idx="491">
                  <c:v>36140</c:v>
                </c:pt>
                <c:pt idx="492">
                  <c:v>36143</c:v>
                </c:pt>
                <c:pt idx="493">
                  <c:v>36144</c:v>
                </c:pt>
                <c:pt idx="494">
                  <c:v>36145</c:v>
                </c:pt>
                <c:pt idx="495">
                  <c:v>36146</c:v>
                </c:pt>
                <c:pt idx="496">
                  <c:v>36147</c:v>
                </c:pt>
                <c:pt idx="497">
                  <c:v>36150</c:v>
                </c:pt>
                <c:pt idx="498">
                  <c:v>36151</c:v>
                </c:pt>
                <c:pt idx="499">
                  <c:v>36152</c:v>
                </c:pt>
                <c:pt idx="500">
                  <c:v>36153</c:v>
                </c:pt>
                <c:pt idx="501">
                  <c:v>36157</c:v>
                </c:pt>
                <c:pt idx="502">
                  <c:v>36158</c:v>
                </c:pt>
                <c:pt idx="503">
                  <c:v>36159</c:v>
                </c:pt>
                <c:pt idx="504">
                  <c:v>36160</c:v>
                </c:pt>
                <c:pt idx="505">
                  <c:v>36164</c:v>
                </c:pt>
                <c:pt idx="506">
                  <c:v>36165</c:v>
                </c:pt>
                <c:pt idx="507">
                  <c:v>36166</c:v>
                </c:pt>
                <c:pt idx="508">
                  <c:v>36167</c:v>
                </c:pt>
                <c:pt idx="509">
                  <c:v>36168</c:v>
                </c:pt>
                <c:pt idx="510">
                  <c:v>36171</c:v>
                </c:pt>
                <c:pt idx="511">
                  <c:v>36172</c:v>
                </c:pt>
                <c:pt idx="512">
                  <c:v>36173</c:v>
                </c:pt>
                <c:pt idx="513">
                  <c:v>36174</c:v>
                </c:pt>
                <c:pt idx="514">
                  <c:v>36175</c:v>
                </c:pt>
                <c:pt idx="515">
                  <c:v>36179</c:v>
                </c:pt>
                <c:pt idx="516">
                  <c:v>36180</c:v>
                </c:pt>
                <c:pt idx="517">
                  <c:v>36181</c:v>
                </c:pt>
                <c:pt idx="518">
                  <c:v>36182</c:v>
                </c:pt>
                <c:pt idx="519">
                  <c:v>36185</c:v>
                </c:pt>
                <c:pt idx="520">
                  <c:v>36186</c:v>
                </c:pt>
                <c:pt idx="521">
                  <c:v>36187</c:v>
                </c:pt>
                <c:pt idx="522">
                  <c:v>36188</c:v>
                </c:pt>
                <c:pt idx="523">
                  <c:v>36189</c:v>
                </c:pt>
                <c:pt idx="524">
                  <c:v>36192</c:v>
                </c:pt>
                <c:pt idx="525">
                  <c:v>36193</c:v>
                </c:pt>
                <c:pt idx="526">
                  <c:v>36194</c:v>
                </c:pt>
                <c:pt idx="527">
                  <c:v>36195</c:v>
                </c:pt>
                <c:pt idx="528">
                  <c:v>36196</c:v>
                </c:pt>
                <c:pt idx="529">
                  <c:v>36199</c:v>
                </c:pt>
                <c:pt idx="530">
                  <c:v>36200</c:v>
                </c:pt>
                <c:pt idx="531">
                  <c:v>36201</c:v>
                </c:pt>
                <c:pt idx="532">
                  <c:v>36202</c:v>
                </c:pt>
                <c:pt idx="533">
                  <c:v>36203</c:v>
                </c:pt>
                <c:pt idx="534">
                  <c:v>36207</c:v>
                </c:pt>
                <c:pt idx="535">
                  <c:v>36208</c:v>
                </c:pt>
                <c:pt idx="536">
                  <c:v>36209</c:v>
                </c:pt>
                <c:pt idx="537">
                  <c:v>36210</c:v>
                </c:pt>
                <c:pt idx="538">
                  <c:v>36213</c:v>
                </c:pt>
                <c:pt idx="539">
                  <c:v>36214</c:v>
                </c:pt>
                <c:pt idx="540">
                  <c:v>36215</c:v>
                </c:pt>
                <c:pt idx="541">
                  <c:v>36216</c:v>
                </c:pt>
                <c:pt idx="542">
                  <c:v>36217</c:v>
                </c:pt>
                <c:pt idx="543">
                  <c:v>36220</c:v>
                </c:pt>
                <c:pt idx="544">
                  <c:v>36221</c:v>
                </c:pt>
                <c:pt idx="545">
                  <c:v>36222</c:v>
                </c:pt>
                <c:pt idx="546">
                  <c:v>36223</c:v>
                </c:pt>
                <c:pt idx="547">
                  <c:v>36224</c:v>
                </c:pt>
                <c:pt idx="548">
                  <c:v>36227</c:v>
                </c:pt>
                <c:pt idx="549">
                  <c:v>36228</c:v>
                </c:pt>
                <c:pt idx="550">
                  <c:v>36229</c:v>
                </c:pt>
                <c:pt idx="551">
                  <c:v>36230</c:v>
                </c:pt>
                <c:pt idx="552">
                  <c:v>36231</c:v>
                </c:pt>
                <c:pt idx="553">
                  <c:v>36234</c:v>
                </c:pt>
                <c:pt idx="554">
                  <c:v>36235</c:v>
                </c:pt>
                <c:pt idx="555">
                  <c:v>36236</c:v>
                </c:pt>
                <c:pt idx="556">
                  <c:v>36237</c:v>
                </c:pt>
                <c:pt idx="557">
                  <c:v>36238</c:v>
                </c:pt>
                <c:pt idx="558">
                  <c:v>36241</c:v>
                </c:pt>
                <c:pt idx="559">
                  <c:v>36242</c:v>
                </c:pt>
                <c:pt idx="560">
                  <c:v>36243</c:v>
                </c:pt>
                <c:pt idx="561">
                  <c:v>36244</c:v>
                </c:pt>
                <c:pt idx="562">
                  <c:v>36245</c:v>
                </c:pt>
                <c:pt idx="563">
                  <c:v>36248</c:v>
                </c:pt>
                <c:pt idx="564">
                  <c:v>36249</c:v>
                </c:pt>
                <c:pt idx="565">
                  <c:v>36250</c:v>
                </c:pt>
                <c:pt idx="566">
                  <c:v>36251</c:v>
                </c:pt>
                <c:pt idx="567">
                  <c:v>36255</c:v>
                </c:pt>
                <c:pt idx="568">
                  <c:v>36256</c:v>
                </c:pt>
                <c:pt idx="569">
                  <c:v>36257</c:v>
                </c:pt>
                <c:pt idx="570">
                  <c:v>36258</c:v>
                </c:pt>
                <c:pt idx="571">
                  <c:v>36259</c:v>
                </c:pt>
                <c:pt idx="572">
                  <c:v>36262</c:v>
                </c:pt>
                <c:pt idx="573">
                  <c:v>36263</c:v>
                </c:pt>
                <c:pt idx="574">
                  <c:v>36264</c:v>
                </c:pt>
                <c:pt idx="575">
                  <c:v>36265</c:v>
                </c:pt>
                <c:pt idx="576">
                  <c:v>36266</c:v>
                </c:pt>
                <c:pt idx="577">
                  <c:v>36269</c:v>
                </c:pt>
                <c:pt idx="578">
                  <c:v>36270</c:v>
                </c:pt>
                <c:pt idx="579">
                  <c:v>36271</c:v>
                </c:pt>
                <c:pt idx="580">
                  <c:v>36272</c:v>
                </c:pt>
                <c:pt idx="581">
                  <c:v>36273</c:v>
                </c:pt>
                <c:pt idx="582">
                  <c:v>36276</c:v>
                </c:pt>
                <c:pt idx="583">
                  <c:v>36277</c:v>
                </c:pt>
                <c:pt idx="584">
                  <c:v>36278</c:v>
                </c:pt>
                <c:pt idx="585">
                  <c:v>36279</c:v>
                </c:pt>
                <c:pt idx="586">
                  <c:v>36280</c:v>
                </c:pt>
                <c:pt idx="587">
                  <c:v>36283</c:v>
                </c:pt>
                <c:pt idx="588">
                  <c:v>36284</c:v>
                </c:pt>
                <c:pt idx="589">
                  <c:v>36285</c:v>
                </c:pt>
                <c:pt idx="590">
                  <c:v>36286</c:v>
                </c:pt>
                <c:pt idx="591">
                  <c:v>36287</c:v>
                </c:pt>
                <c:pt idx="592">
                  <c:v>36290</c:v>
                </c:pt>
                <c:pt idx="593">
                  <c:v>36291</c:v>
                </c:pt>
                <c:pt idx="594">
                  <c:v>36292</c:v>
                </c:pt>
                <c:pt idx="595">
                  <c:v>36293</c:v>
                </c:pt>
                <c:pt idx="596">
                  <c:v>36294</c:v>
                </c:pt>
                <c:pt idx="597">
                  <c:v>36297</c:v>
                </c:pt>
                <c:pt idx="598">
                  <c:v>36298</c:v>
                </c:pt>
                <c:pt idx="599">
                  <c:v>36299</c:v>
                </c:pt>
                <c:pt idx="600">
                  <c:v>36300</c:v>
                </c:pt>
                <c:pt idx="601">
                  <c:v>36301</c:v>
                </c:pt>
                <c:pt idx="602">
                  <c:v>36304</c:v>
                </c:pt>
                <c:pt idx="603">
                  <c:v>36305</c:v>
                </c:pt>
                <c:pt idx="604">
                  <c:v>36306</c:v>
                </c:pt>
                <c:pt idx="605">
                  <c:v>36307</c:v>
                </c:pt>
                <c:pt idx="606">
                  <c:v>36308</c:v>
                </c:pt>
                <c:pt idx="607">
                  <c:v>36312</c:v>
                </c:pt>
                <c:pt idx="608">
                  <c:v>36313</c:v>
                </c:pt>
                <c:pt idx="609">
                  <c:v>36314</c:v>
                </c:pt>
                <c:pt idx="610">
                  <c:v>36315</c:v>
                </c:pt>
                <c:pt idx="611">
                  <c:v>36318</c:v>
                </c:pt>
                <c:pt idx="612">
                  <c:v>36319</c:v>
                </c:pt>
                <c:pt idx="613">
                  <c:v>36320</c:v>
                </c:pt>
                <c:pt idx="614">
                  <c:v>36321</c:v>
                </c:pt>
                <c:pt idx="615">
                  <c:v>36322</c:v>
                </c:pt>
                <c:pt idx="616">
                  <c:v>36325</c:v>
                </c:pt>
                <c:pt idx="617">
                  <c:v>36326</c:v>
                </c:pt>
                <c:pt idx="618">
                  <c:v>36327</c:v>
                </c:pt>
                <c:pt idx="619">
                  <c:v>36328</c:v>
                </c:pt>
                <c:pt idx="620">
                  <c:v>36329</c:v>
                </c:pt>
                <c:pt idx="621">
                  <c:v>36332</c:v>
                </c:pt>
                <c:pt idx="622">
                  <c:v>36333</c:v>
                </c:pt>
                <c:pt idx="623">
                  <c:v>36334</c:v>
                </c:pt>
                <c:pt idx="624">
                  <c:v>36335</c:v>
                </c:pt>
                <c:pt idx="625">
                  <c:v>36336</c:v>
                </c:pt>
                <c:pt idx="626">
                  <c:v>36339</c:v>
                </c:pt>
                <c:pt idx="627">
                  <c:v>36340</c:v>
                </c:pt>
                <c:pt idx="628">
                  <c:v>36341</c:v>
                </c:pt>
                <c:pt idx="629">
                  <c:v>36342</c:v>
                </c:pt>
                <c:pt idx="630">
                  <c:v>36343</c:v>
                </c:pt>
                <c:pt idx="631">
                  <c:v>36347</c:v>
                </c:pt>
                <c:pt idx="632">
                  <c:v>36348</c:v>
                </c:pt>
                <c:pt idx="633">
                  <c:v>36349</c:v>
                </c:pt>
                <c:pt idx="634">
                  <c:v>36350</c:v>
                </c:pt>
                <c:pt idx="635">
                  <c:v>36353</c:v>
                </c:pt>
                <c:pt idx="636">
                  <c:v>36354</c:v>
                </c:pt>
                <c:pt idx="637">
                  <c:v>36355</c:v>
                </c:pt>
                <c:pt idx="638">
                  <c:v>36356</c:v>
                </c:pt>
                <c:pt idx="639">
                  <c:v>36357</c:v>
                </c:pt>
                <c:pt idx="640">
                  <c:v>36360</c:v>
                </c:pt>
                <c:pt idx="641">
                  <c:v>36361</c:v>
                </c:pt>
                <c:pt idx="642">
                  <c:v>36362</c:v>
                </c:pt>
                <c:pt idx="643">
                  <c:v>36363</c:v>
                </c:pt>
                <c:pt idx="644">
                  <c:v>36364</c:v>
                </c:pt>
                <c:pt idx="645">
                  <c:v>36367</c:v>
                </c:pt>
                <c:pt idx="646">
                  <c:v>36368</c:v>
                </c:pt>
                <c:pt idx="647">
                  <c:v>36369</c:v>
                </c:pt>
                <c:pt idx="648">
                  <c:v>36370</c:v>
                </c:pt>
                <c:pt idx="649">
                  <c:v>36371</c:v>
                </c:pt>
                <c:pt idx="650">
                  <c:v>36374</c:v>
                </c:pt>
                <c:pt idx="651">
                  <c:v>36375</c:v>
                </c:pt>
                <c:pt idx="652">
                  <c:v>36376</c:v>
                </c:pt>
                <c:pt idx="653">
                  <c:v>36377</c:v>
                </c:pt>
                <c:pt idx="654">
                  <c:v>36378</c:v>
                </c:pt>
                <c:pt idx="655">
                  <c:v>36381</c:v>
                </c:pt>
                <c:pt idx="656">
                  <c:v>36382</c:v>
                </c:pt>
                <c:pt idx="657">
                  <c:v>36383</c:v>
                </c:pt>
                <c:pt idx="658">
                  <c:v>36384</c:v>
                </c:pt>
                <c:pt idx="659">
                  <c:v>36385</c:v>
                </c:pt>
                <c:pt idx="660">
                  <c:v>36388</c:v>
                </c:pt>
                <c:pt idx="661">
                  <c:v>36389</c:v>
                </c:pt>
                <c:pt idx="662">
                  <c:v>36390</c:v>
                </c:pt>
                <c:pt idx="663">
                  <c:v>36391</c:v>
                </c:pt>
                <c:pt idx="664">
                  <c:v>36392</c:v>
                </c:pt>
                <c:pt idx="665">
                  <c:v>36395</c:v>
                </c:pt>
                <c:pt idx="666">
                  <c:v>36396</c:v>
                </c:pt>
                <c:pt idx="667">
                  <c:v>36397</c:v>
                </c:pt>
                <c:pt idx="668">
                  <c:v>36398</c:v>
                </c:pt>
                <c:pt idx="669">
                  <c:v>36399</c:v>
                </c:pt>
                <c:pt idx="670">
                  <c:v>36402</c:v>
                </c:pt>
                <c:pt idx="671">
                  <c:v>36403</c:v>
                </c:pt>
                <c:pt idx="672">
                  <c:v>36404</c:v>
                </c:pt>
                <c:pt idx="673">
                  <c:v>36405</c:v>
                </c:pt>
                <c:pt idx="674">
                  <c:v>36406</c:v>
                </c:pt>
                <c:pt idx="675">
                  <c:v>36410</c:v>
                </c:pt>
                <c:pt idx="676">
                  <c:v>36411</c:v>
                </c:pt>
                <c:pt idx="677">
                  <c:v>36412</c:v>
                </c:pt>
                <c:pt idx="678">
                  <c:v>36413</c:v>
                </c:pt>
                <c:pt idx="679">
                  <c:v>36416</c:v>
                </c:pt>
                <c:pt idx="680">
                  <c:v>36417</c:v>
                </c:pt>
                <c:pt idx="681">
                  <c:v>36418</c:v>
                </c:pt>
                <c:pt idx="682">
                  <c:v>36419</c:v>
                </c:pt>
                <c:pt idx="683">
                  <c:v>36420</c:v>
                </c:pt>
                <c:pt idx="684">
                  <c:v>36423</c:v>
                </c:pt>
                <c:pt idx="685">
                  <c:v>36424</c:v>
                </c:pt>
                <c:pt idx="686">
                  <c:v>36425</c:v>
                </c:pt>
                <c:pt idx="687">
                  <c:v>36426</c:v>
                </c:pt>
                <c:pt idx="688">
                  <c:v>36427</c:v>
                </c:pt>
                <c:pt idx="689">
                  <c:v>36430</c:v>
                </c:pt>
                <c:pt idx="690">
                  <c:v>36431</c:v>
                </c:pt>
                <c:pt idx="691">
                  <c:v>36432</c:v>
                </c:pt>
                <c:pt idx="692">
                  <c:v>36433</c:v>
                </c:pt>
                <c:pt idx="693">
                  <c:v>36434</c:v>
                </c:pt>
                <c:pt idx="694">
                  <c:v>36437</c:v>
                </c:pt>
                <c:pt idx="695">
                  <c:v>36438</c:v>
                </c:pt>
                <c:pt idx="696">
                  <c:v>36439</c:v>
                </c:pt>
                <c:pt idx="697">
                  <c:v>36440</c:v>
                </c:pt>
                <c:pt idx="698">
                  <c:v>36441</c:v>
                </c:pt>
                <c:pt idx="699">
                  <c:v>36444</c:v>
                </c:pt>
                <c:pt idx="700">
                  <c:v>36445</c:v>
                </c:pt>
                <c:pt idx="701">
                  <c:v>36446</c:v>
                </c:pt>
                <c:pt idx="702">
                  <c:v>36447</c:v>
                </c:pt>
                <c:pt idx="703">
                  <c:v>36448</c:v>
                </c:pt>
                <c:pt idx="704">
                  <c:v>36451</c:v>
                </c:pt>
                <c:pt idx="705">
                  <c:v>36452</c:v>
                </c:pt>
                <c:pt idx="706">
                  <c:v>36453</c:v>
                </c:pt>
                <c:pt idx="707">
                  <c:v>36454</c:v>
                </c:pt>
                <c:pt idx="708">
                  <c:v>36455</c:v>
                </c:pt>
                <c:pt idx="709">
                  <c:v>36458</c:v>
                </c:pt>
                <c:pt idx="710">
                  <c:v>36459</c:v>
                </c:pt>
                <c:pt idx="711">
                  <c:v>36460</c:v>
                </c:pt>
                <c:pt idx="712">
                  <c:v>36461</c:v>
                </c:pt>
                <c:pt idx="713">
                  <c:v>36462</c:v>
                </c:pt>
                <c:pt idx="714">
                  <c:v>36465</c:v>
                </c:pt>
                <c:pt idx="715">
                  <c:v>36466</c:v>
                </c:pt>
                <c:pt idx="716">
                  <c:v>36467</c:v>
                </c:pt>
                <c:pt idx="717">
                  <c:v>36468</c:v>
                </c:pt>
                <c:pt idx="718">
                  <c:v>36469</c:v>
                </c:pt>
                <c:pt idx="719">
                  <c:v>36472</c:v>
                </c:pt>
                <c:pt idx="720">
                  <c:v>36473</c:v>
                </c:pt>
                <c:pt idx="721">
                  <c:v>36474</c:v>
                </c:pt>
                <c:pt idx="722">
                  <c:v>36475</c:v>
                </c:pt>
                <c:pt idx="723">
                  <c:v>36476</c:v>
                </c:pt>
                <c:pt idx="724">
                  <c:v>36479</c:v>
                </c:pt>
                <c:pt idx="725">
                  <c:v>36480</c:v>
                </c:pt>
                <c:pt idx="726">
                  <c:v>36481</c:v>
                </c:pt>
                <c:pt idx="727">
                  <c:v>36482</c:v>
                </c:pt>
                <c:pt idx="728">
                  <c:v>36483</c:v>
                </c:pt>
                <c:pt idx="729">
                  <c:v>36486</c:v>
                </c:pt>
                <c:pt idx="730">
                  <c:v>36487</c:v>
                </c:pt>
                <c:pt idx="731">
                  <c:v>36488</c:v>
                </c:pt>
                <c:pt idx="732">
                  <c:v>36490</c:v>
                </c:pt>
                <c:pt idx="733">
                  <c:v>36493</c:v>
                </c:pt>
                <c:pt idx="734">
                  <c:v>36494</c:v>
                </c:pt>
                <c:pt idx="735">
                  <c:v>36495</c:v>
                </c:pt>
                <c:pt idx="736">
                  <c:v>36496</c:v>
                </c:pt>
                <c:pt idx="737">
                  <c:v>36497</c:v>
                </c:pt>
                <c:pt idx="738">
                  <c:v>36500</c:v>
                </c:pt>
                <c:pt idx="739">
                  <c:v>36501</c:v>
                </c:pt>
                <c:pt idx="740">
                  <c:v>36502</c:v>
                </c:pt>
                <c:pt idx="741">
                  <c:v>36503</c:v>
                </c:pt>
                <c:pt idx="742">
                  <c:v>36504</c:v>
                </c:pt>
                <c:pt idx="743">
                  <c:v>36507</c:v>
                </c:pt>
                <c:pt idx="744">
                  <c:v>36508</c:v>
                </c:pt>
                <c:pt idx="745">
                  <c:v>36509</c:v>
                </c:pt>
                <c:pt idx="746">
                  <c:v>36510</c:v>
                </c:pt>
                <c:pt idx="747">
                  <c:v>36511</c:v>
                </c:pt>
                <c:pt idx="748">
                  <c:v>36514</c:v>
                </c:pt>
                <c:pt idx="749">
                  <c:v>36515</c:v>
                </c:pt>
                <c:pt idx="750">
                  <c:v>36516</c:v>
                </c:pt>
                <c:pt idx="751">
                  <c:v>36517</c:v>
                </c:pt>
                <c:pt idx="752">
                  <c:v>36521</c:v>
                </c:pt>
                <c:pt idx="753">
                  <c:v>36522</c:v>
                </c:pt>
                <c:pt idx="754">
                  <c:v>36523</c:v>
                </c:pt>
                <c:pt idx="755">
                  <c:v>36524</c:v>
                </c:pt>
                <c:pt idx="756">
                  <c:v>36525</c:v>
                </c:pt>
                <c:pt idx="757">
                  <c:v>36528</c:v>
                </c:pt>
                <c:pt idx="758">
                  <c:v>36529</c:v>
                </c:pt>
                <c:pt idx="759">
                  <c:v>36530</c:v>
                </c:pt>
                <c:pt idx="760">
                  <c:v>36531</c:v>
                </c:pt>
                <c:pt idx="761">
                  <c:v>36532</c:v>
                </c:pt>
                <c:pt idx="762">
                  <c:v>36535</c:v>
                </c:pt>
                <c:pt idx="763">
                  <c:v>36536</c:v>
                </c:pt>
                <c:pt idx="764">
                  <c:v>36537</c:v>
                </c:pt>
                <c:pt idx="765">
                  <c:v>36538</c:v>
                </c:pt>
                <c:pt idx="766">
                  <c:v>36539</c:v>
                </c:pt>
                <c:pt idx="767">
                  <c:v>36543</c:v>
                </c:pt>
                <c:pt idx="768">
                  <c:v>36544</c:v>
                </c:pt>
                <c:pt idx="769">
                  <c:v>36545</c:v>
                </c:pt>
                <c:pt idx="770">
                  <c:v>36546</c:v>
                </c:pt>
                <c:pt idx="771">
                  <c:v>36549</c:v>
                </c:pt>
                <c:pt idx="772">
                  <c:v>36550</c:v>
                </c:pt>
                <c:pt idx="773">
                  <c:v>36551</c:v>
                </c:pt>
                <c:pt idx="774">
                  <c:v>36552</c:v>
                </c:pt>
                <c:pt idx="775">
                  <c:v>36553</c:v>
                </c:pt>
                <c:pt idx="776">
                  <c:v>36556</c:v>
                </c:pt>
                <c:pt idx="777">
                  <c:v>36557</c:v>
                </c:pt>
                <c:pt idx="778">
                  <c:v>36558</c:v>
                </c:pt>
                <c:pt idx="779">
                  <c:v>36559</c:v>
                </c:pt>
                <c:pt idx="780">
                  <c:v>36560</c:v>
                </c:pt>
                <c:pt idx="781">
                  <c:v>36563</c:v>
                </c:pt>
                <c:pt idx="782">
                  <c:v>36564</c:v>
                </c:pt>
                <c:pt idx="783">
                  <c:v>36565</c:v>
                </c:pt>
                <c:pt idx="784">
                  <c:v>36566</c:v>
                </c:pt>
                <c:pt idx="785">
                  <c:v>36567</c:v>
                </c:pt>
                <c:pt idx="786">
                  <c:v>36570</c:v>
                </c:pt>
                <c:pt idx="787">
                  <c:v>36571</c:v>
                </c:pt>
                <c:pt idx="788">
                  <c:v>36572</c:v>
                </c:pt>
                <c:pt idx="789">
                  <c:v>36573</c:v>
                </c:pt>
                <c:pt idx="790">
                  <c:v>36574</c:v>
                </c:pt>
                <c:pt idx="791">
                  <c:v>36578</c:v>
                </c:pt>
                <c:pt idx="792">
                  <c:v>36579</c:v>
                </c:pt>
                <c:pt idx="793">
                  <c:v>36580</c:v>
                </c:pt>
                <c:pt idx="794">
                  <c:v>36581</c:v>
                </c:pt>
                <c:pt idx="795">
                  <c:v>36584</c:v>
                </c:pt>
                <c:pt idx="796">
                  <c:v>36585</c:v>
                </c:pt>
                <c:pt idx="797">
                  <c:v>36586</c:v>
                </c:pt>
                <c:pt idx="798">
                  <c:v>36587</c:v>
                </c:pt>
                <c:pt idx="799">
                  <c:v>36588</c:v>
                </c:pt>
                <c:pt idx="800">
                  <c:v>36591</c:v>
                </c:pt>
                <c:pt idx="801">
                  <c:v>36592</c:v>
                </c:pt>
                <c:pt idx="802">
                  <c:v>36593</c:v>
                </c:pt>
                <c:pt idx="803">
                  <c:v>36594</c:v>
                </c:pt>
                <c:pt idx="804">
                  <c:v>36595</c:v>
                </c:pt>
                <c:pt idx="805">
                  <c:v>36598</c:v>
                </c:pt>
                <c:pt idx="806">
                  <c:v>36599</c:v>
                </c:pt>
                <c:pt idx="807">
                  <c:v>36600</c:v>
                </c:pt>
                <c:pt idx="808">
                  <c:v>36601</c:v>
                </c:pt>
                <c:pt idx="809">
                  <c:v>36602</c:v>
                </c:pt>
                <c:pt idx="810">
                  <c:v>36605</c:v>
                </c:pt>
                <c:pt idx="811">
                  <c:v>36606</c:v>
                </c:pt>
                <c:pt idx="812">
                  <c:v>36607</c:v>
                </c:pt>
                <c:pt idx="813">
                  <c:v>36608</c:v>
                </c:pt>
                <c:pt idx="814">
                  <c:v>36609</c:v>
                </c:pt>
                <c:pt idx="815">
                  <c:v>36612</c:v>
                </c:pt>
                <c:pt idx="816">
                  <c:v>36613</c:v>
                </c:pt>
                <c:pt idx="817">
                  <c:v>36614</c:v>
                </c:pt>
                <c:pt idx="818">
                  <c:v>36615</c:v>
                </c:pt>
                <c:pt idx="819">
                  <c:v>36616</c:v>
                </c:pt>
                <c:pt idx="820">
                  <c:v>36619</c:v>
                </c:pt>
                <c:pt idx="821">
                  <c:v>36620</c:v>
                </c:pt>
                <c:pt idx="822">
                  <c:v>36621</c:v>
                </c:pt>
                <c:pt idx="823">
                  <c:v>36622</c:v>
                </c:pt>
                <c:pt idx="824">
                  <c:v>36623</c:v>
                </c:pt>
                <c:pt idx="825">
                  <c:v>36626</c:v>
                </c:pt>
                <c:pt idx="826">
                  <c:v>36627</c:v>
                </c:pt>
                <c:pt idx="827">
                  <c:v>36628</c:v>
                </c:pt>
                <c:pt idx="828">
                  <c:v>36629</c:v>
                </c:pt>
                <c:pt idx="829">
                  <c:v>36630</c:v>
                </c:pt>
                <c:pt idx="830">
                  <c:v>36633</c:v>
                </c:pt>
                <c:pt idx="831">
                  <c:v>36634</c:v>
                </c:pt>
                <c:pt idx="832">
                  <c:v>36635</c:v>
                </c:pt>
                <c:pt idx="833">
                  <c:v>36636</c:v>
                </c:pt>
                <c:pt idx="834">
                  <c:v>36640</c:v>
                </c:pt>
                <c:pt idx="835">
                  <c:v>36641</c:v>
                </c:pt>
                <c:pt idx="836">
                  <c:v>36642</c:v>
                </c:pt>
                <c:pt idx="837">
                  <c:v>36643</c:v>
                </c:pt>
                <c:pt idx="838">
                  <c:v>36644</c:v>
                </c:pt>
                <c:pt idx="839">
                  <c:v>36647</c:v>
                </c:pt>
                <c:pt idx="840">
                  <c:v>36648</c:v>
                </c:pt>
                <c:pt idx="841">
                  <c:v>36649</c:v>
                </c:pt>
                <c:pt idx="842">
                  <c:v>36650</c:v>
                </c:pt>
                <c:pt idx="843">
                  <c:v>36651</c:v>
                </c:pt>
                <c:pt idx="844">
                  <c:v>36654</c:v>
                </c:pt>
                <c:pt idx="845">
                  <c:v>36655</c:v>
                </c:pt>
                <c:pt idx="846">
                  <c:v>36656</c:v>
                </c:pt>
                <c:pt idx="847">
                  <c:v>36657</c:v>
                </c:pt>
                <c:pt idx="848">
                  <c:v>36658</c:v>
                </c:pt>
                <c:pt idx="849">
                  <c:v>36661</c:v>
                </c:pt>
                <c:pt idx="850">
                  <c:v>36662</c:v>
                </c:pt>
                <c:pt idx="851">
                  <c:v>36663</c:v>
                </c:pt>
                <c:pt idx="852">
                  <c:v>36664</c:v>
                </c:pt>
                <c:pt idx="853">
                  <c:v>36665</c:v>
                </c:pt>
                <c:pt idx="854">
                  <c:v>36668</c:v>
                </c:pt>
                <c:pt idx="855">
                  <c:v>36669</c:v>
                </c:pt>
                <c:pt idx="856">
                  <c:v>36670</c:v>
                </c:pt>
                <c:pt idx="857">
                  <c:v>36671</c:v>
                </c:pt>
                <c:pt idx="858">
                  <c:v>36672</c:v>
                </c:pt>
                <c:pt idx="859">
                  <c:v>36676</c:v>
                </c:pt>
                <c:pt idx="860">
                  <c:v>36677</c:v>
                </c:pt>
                <c:pt idx="861">
                  <c:v>36678</c:v>
                </c:pt>
                <c:pt idx="862">
                  <c:v>36679</c:v>
                </c:pt>
                <c:pt idx="863">
                  <c:v>36682</c:v>
                </c:pt>
                <c:pt idx="864">
                  <c:v>36683</c:v>
                </c:pt>
                <c:pt idx="865">
                  <c:v>36684</c:v>
                </c:pt>
                <c:pt idx="866">
                  <c:v>36685</c:v>
                </c:pt>
                <c:pt idx="867">
                  <c:v>36686</c:v>
                </c:pt>
                <c:pt idx="868">
                  <c:v>36689</c:v>
                </c:pt>
                <c:pt idx="869">
                  <c:v>36690</c:v>
                </c:pt>
                <c:pt idx="870">
                  <c:v>36691</c:v>
                </c:pt>
                <c:pt idx="871">
                  <c:v>36692</c:v>
                </c:pt>
                <c:pt idx="872">
                  <c:v>36693</c:v>
                </c:pt>
                <c:pt idx="873">
                  <c:v>36696</c:v>
                </c:pt>
                <c:pt idx="874">
                  <c:v>36697</c:v>
                </c:pt>
                <c:pt idx="875">
                  <c:v>36698</c:v>
                </c:pt>
                <c:pt idx="876">
                  <c:v>36699</c:v>
                </c:pt>
                <c:pt idx="877">
                  <c:v>36700</c:v>
                </c:pt>
                <c:pt idx="878">
                  <c:v>36703</c:v>
                </c:pt>
                <c:pt idx="879">
                  <c:v>36704</c:v>
                </c:pt>
                <c:pt idx="880">
                  <c:v>36705</c:v>
                </c:pt>
                <c:pt idx="881">
                  <c:v>36706</c:v>
                </c:pt>
                <c:pt idx="882">
                  <c:v>36707</c:v>
                </c:pt>
                <c:pt idx="883">
                  <c:v>36710</c:v>
                </c:pt>
                <c:pt idx="884">
                  <c:v>36712</c:v>
                </c:pt>
                <c:pt idx="885">
                  <c:v>36713</c:v>
                </c:pt>
                <c:pt idx="886">
                  <c:v>36714</c:v>
                </c:pt>
                <c:pt idx="887">
                  <c:v>36717</c:v>
                </c:pt>
                <c:pt idx="888">
                  <c:v>36718</c:v>
                </c:pt>
                <c:pt idx="889">
                  <c:v>36719</c:v>
                </c:pt>
                <c:pt idx="890">
                  <c:v>36720</c:v>
                </c:pt>
                <c:pt idx="891">
                  <c:v>36721</c:v>
                </c:pt>
                <c:pt idx="892">
                  <c:v>36724</c:v>
                </c:pt>
                <c:pt idx="893">
                  <c:v>36725</c:v>
                </c:pt>
                <c:pt idx="894">
                  <c:v>36726</c:v>
                </c:pt>
                <c:pt idx="895">
                  <c:v>36727</c:v>
                </c:pt>
                <c:pt idx="896">
                  <c:v>36728</c:v>
                </c:pt>
                <c:pt idx="897">
                  <c:v>36731</c:v>
                </c:pt>
                <c:pt idx="898">
                  <c:v>36732</c:v>
                </c:pt>
                <c:pt idx="899">
                  <c:v>36733</c:v>
                </c:pt>
                <c:pt idx="900">
                  <c:v>36734</c:v>
                </c:pt>
                <c:pt idx="901">
                  <c:v>36735</c:v>
                </c:pt>
                <c:pt idx="902">
                  <c:v>36738</c:v>
                </c:pt>
                <c:pt idx="903">
                  <c:v>36739</c:v>
                </c:pt>
                <c:pt idx="904">
                  <c:v>36740</c:v>
                </c:pt>
                <c:pt idx="905">
                  <c:v>36741</c:v>
                </c:pt>
                <c:pt idx="906">
                  <c:v>36742</c:v>
                </c:pt>
                <c:pt idx="907">
                  <c:v>36745</c:v>
                </c:pt>
                <c:pt idx="908">
                  <c:v>36746</c:v>
                </c:pt>
                <c:pt idx="909">
                  <c:v>36747</c:v>
                </c:pt>
                <c:pt idx="910">
                  <c:v>36748</c:v>
                </c:pt>
                <c:pt idx="911">
                  <c:v>36749</c:v>
                </c:pt>
                <c:pt idx="912">
                  <c:v>36752</c:v>
                </c:pt>
                <c:pt idx="913">
                  <c:v>36753</c:v>
                </c:pt>
                <c:pt idx="914">
                  <c:v>36754</c:v>
                </c:pt>
                <c:pt idx="915">
                  <c:v>36755</c:v>
                </c:pt>
                <c:pt idx="916">
                  <c:v>36756</c:v>
                </c:pt>
                <c:pt idx="917">
                  <c:v>36759</c:v>
                </c:pt>
                <c:pt idx="918">
                  <c:v>36760</c:v>
                </c:pt>
                <c:pt idx="919">
                  <c:v>36761</c:v>
                </c:pt>
                <c:pt idx="920">
                  <c:v>36762</c:v>
                </c:pt>
                <c:pt idx="921">
                  <c:v>36763</c:v>
                </c:pt>
                <c:pt idx="922">
                  <c:v>36766</c:v>
                </c:pt>
                <c:pt idx="923">
                  <c:v>36767</c:v>
                </c:pt>
                <c:pt idx="924">
                  <c:v>36768</c:v>
                </c:pt>
                <c:pt idx="925">
                  <c:v>36769</c:v>
                </c:pt>
                <c:pt idx="926">
                  <c:v>36770</c:v>
                </c:pt>
                <c:pt idx="927">
                  <c:v>36774</c:v>
                </c:pt>
                <c:pt idx="928">
                  <c:v>36775</c:v>
                </c:pt>
                <c:pt idx="929">
                  <c:v>36776</c:v>
                </c:pt>
                <c:pt idx="930">
                  <c:v>36777</c:v>
                </c:pt>
                <c:pt idx="931">
                  <c:v>36780</c:v>
                </c:pt>
                <c:pt idx="932">
                  <c:v>36781</c:v>
                </c:pt>
                <c:pt idx="933">
                  <c:v>36782</c:v>
                </c:pt>
                <c:pt idx="934">
                  <c:v>36783</c:v>
                </c:pt>
                <c:pt idx="935">
                  <c:v>36784</c:v>
                </c:pt>
                <c:pt idx="936">
                  <c:v>36787</c:v>
                </c:pt>
                <c:pt idx="937">
                  <c:v>36788</c:v>
                </c:pt>
                <c:pt idx="938">
                  <c:v>36789</c:v>
                </c:pt>
                <c:pt idx="939">
                  <c:v>36790</c:v>
                </c:pt>
                <c:pt idx="940">
                  <c:v>36791</c:v>
                </c:pt>
                <c:pt idx="941">
                  <c:v>36794</c:v>
                </c:pt>
                <c:pt idx="942">
                  <c:v>36795</c:v>
                </c:pt>
                <c:pt idx="943">
                  <c:v>36796</c:v>
                </c:pt>
                <c:pt idx="944">
                  <c:v>36797</c:v>
                </c:pt>
                <c:pt idx="945">
                  <c:v>36798</c:v>
                </c:pt>
                <c:pt idx="946">
                  <c:v>36801</c:v>
                </c:pt>
                <c:pt idx="947">
                  <c:v>36802</c:v>
                </c:pt>
                <c:pt idx="948">
                  <c:v>36803</c:v>
                </c:pt>
                <c:pt idx="949">
                  <c:v>36804</c:v>
                </c:pt>
                <c:pt idx="950">
                  <c:v>36805</c:v>
                </c:pt>
                <c:pt idx="951">
                  <c:v>36808</c:v>
                </c:pt>
                <c:pt idx="952">
                  <c:v>36809</c:v>
                </c:pt>
                <c:pt idx="953">
                  <c:v>36810</c:v>
                </c:pt>
                <c:pt idx="954">
                  <c:v>36811</c:v>
                </c:pt>
                <c:pt idx="955">
                  <c:v>36812</c:v>
                </c:pt>
                <c:pt idx="956">
                  <c:v>36815</c:v>
                </c:pt>
                <c:pt idx="957">
                  <c:v>36816</c:v>
                </c:pt>
                <c:pt idx="958">
                  <c:v>36817</c:v>
                </c:pt>
                <c:pt idx="959">
                  <c:v>36818</c:v>
                </c:pt>
                <c:pt idx="960">
                  <c:v>36819</c:v>
                </c:pt>
                <c:pt idx="961">
                  <c:v>36822</c:v>
                </c:pt>
                <c:pt idx="962">
                  <c:v>36823</c:v>
                </c:pt>
                <c:pt idx="963">
                  <c:v>36824</c:v>
                </c:pt>
                <c:pt idx="964">
                  <c:v>36825</c:v>
                </c:pt>
                <c:pt idx="965">
                  <c:v>36826</c:v>
                </c:pt>
                <c:pt idx="966">
                  <c:v>36829</c:v>
                </c:pt>
                <c:pt idx="967">
                  <c:v>36830</c:v>
                </c:pt>
                <c:pt idx="968">
                  <c:v>36831</c:v>
                </c:pt>
                <c:pt idx="969">
                  <c:v>36832</c:v>
                </c:pt>
                <c:pt idx="970">
                  <c:v>36833</c:v>
                </c:pt>
                <c:pt idx="971">
                  <c:v>36836</c:v>
                </c:pt>
                <c:pt idx="972">
                  <c:v>36837</c:v>
                </c:pt>
                <c:pt idx="973">
                  <c:v>36838</c:v>
                </c:pt>
                <c:pt idx="974">
                  <c:v>36839</c:v>
                </c:pt>
                <c:pt idx="975">
                  <c:v>36840</c:v>
                </c:pt>
                <c:pt idx="976">
                  <c:v>36843</c:v>
                </c:pt>
                <c:pt idx="977">
                  <c:v>36844</c:v>
                </c:pt>
                <c:pt idx="978">
                  <c:v>36845</c:v>
                </c:pt>
                <c:pt idx="979">
                  <c:v>36846</c:v>
                </c:pt>
                <c:pt idx="980">
                  <c:v>36847</c:v>
                </c:pt>
                <c:pt idx="981">
                  <c:v>36850</c:v>
                </c:pt>
                <c:pt idx="982">
                  <c:v>36851</c:v>
                </c:pt>
                <c:pt idx="983">
                  <c:v>36852</c:v>
                </c:pt>
                <c:pt idx="984">
                  <c:v>36854</c:v>
                </c:pt>
                <c:pt idx="985">
                  <c:v>36857</c:v>
                </c:pt>
                <c:pt idx="986">
                  <c:v>36858</c:v>
                </c:pt>
                <c:pt idx="987">
                  <c:v>36859</c:v>
                </c:pt>
                <c:pt idx="988">
                  <c:v>36860</c:v>
                </c:pt>
                <c:pt idx="989">
                  <c:v>36861</c:v>
                </c:pt>
                <c:pt idx="990">
                  <c:v>36864</c:v>
                </c:pt>
                <c:pt idx="991">
                  <c:v>36865</c:v>
                </c:pt>
                <c:pt idx="992">
                  <c:v>36866</c:v>
                </c:pt>
                <c:pt idx="993">
                  <c:v>36867</c:v>
                </c:pt>
                <c:pt idx="994">
                  <c:v>36868</c:v>
                </c:pt>
                <c:pt idx="995">
                  <c:v>36871</c:v>
                </c:pt>
                <c:pt idx="996">
                  <c:v>36872</c:v>
                </c:pt>
                <c:pt idx="997">
                  <c:v>36873</c:v>
                </c:pt>
                <c:pt idx="998">
                  <c:v>36874</c:v>
                </c:pt>
                <c:pt idx="999">
                  <c:v>36875</c:v>
                </c:pt>
                <c:pt idx="1000">
                  <c:v>36878</c:v>
                </c:pt>
                <c:pt idx="1001">
                  <c:v>36879</c:v>
                </c:pt>
                <c:pt idx="1002">
                  <c:v>36880</c:v>
                </c:pt>
                <c:pt idx="1003">
                  <c:v>36881</c:v>
                </c:pt>
                <c:pt idx="1004">
                  <c:v>36882</c:v>
                </c:pt>
                <c:pt idx="1005">
                  <c:v>36886</c:v>
                </c:pt>
                <c:pt idx="1006">
                  <c:v>36887</c:v>
                </c:pt>
                <c:pt idx="1007">
                  <c:v>36888</c:v>
                </c:pt>
                <c:pt idx="1008">
                  <c:v>36889</c:v>
                </c:pt>
                <c:pt idx="1009">
                  <c:v>36893</c:v>
                </c:pt>
                <c:pt idx="1010">
                  <c:v>36894</c:v>
                </c:pt>
                <c:pt idx="1011">
                  <c:v>36895</c:v>
                </c:pt>
                <c:pt idx="1012">
                  <c:v>36896</c:v>
                </c:pt>
                <c:pt idx="1013">
                  <c:v>36899</c:v>
                </c:pt>
                <c:pt idx="1014">
                  <c:v>36900</c:v>
                </c:pt>
                <c:pt idx="1015">
                  <c:v>36901</c:v>
                </c:pt>
                <c:pt idx="1016">
                  <c:v>36902</c:v>
                </c:pt>
                <c:pt idx="1017">
                  <c:v>36903</c:v>
                </c:pt>
                <c:pt idx="1018">
                  <c:v>36907</c:v>
                </c:pt>
                <c:pt idx="1019">
                  <c:v>36908</c:v>
                </c:pt>
                <c:pt idx="1020">
                  <c:v>36909</c:v>
                </c:pt>
                <c:pt idx="1021">
                  <c:v>36910</c:v>
                </c:pt>
                <c:pt idx="1022">
                  <c:v>36913</c:v>
                </c:pt>
                <c:pt idx="1023">
                  <c:v>36914</c:v>
                </c:pt>
                <c:pt idx="1024">
                  <c:v>36915</c:v>
                </c:pt>
                <c:pt idx="1025">
                  <c:v>36916</c:v>
                </c:pt>
                <c:pt idx="1026">
                  <c:v>36917</c:v>
                </c:pt>
                <c:pt idx="1027">
                  <c:v>36920</c:v>
                </c:pt>
                <c:pt idx="1028">
                  <c:v>36921</c:v>
                </c:pt>
                <c:pt idx="1029">
                  <c:v>36922</c:v>
                </c:pt>
                <c:pt idx="1030">
                  <c:v>36923</c:v>
                </c:pt>
                <c:pt idx="1031">
                  <c:v>36924</c:v>
                </c:pt>
                <c:pt idx="1032">
                  <c:v>36927</c:v>
                </c:pt>
                <c:pt idx="1033">
                  <c:v>36928</c:v>
                </c:pt>
                <c:pt idx="1034">
                  <c:v>36929</c:v>
                </c:pt>
                <c:pt idx="1035">
                  <c:v>36930</c:v>
                </c:pt>
                <c:pt idx="1036">
                  <c:v>36931</c:v>
                </c:pt>
                <c:pt idx="1037">
                  <c:v>36934</c:v>
                </c:pt>
                <c:pt idx="1038">
                  <c:v>36935</c:v>
                </c:pt>
                <c:pt idx="1039">
                  <c:v>36936</c:v>
                </c:pt>
                <c:pt idx="1040">
                  <c:v>36937</c:v>
                </c:pt>
                <c:pt idx="1041">
                  <c:v>36938</c:v>
                </c:pt>
                <c:pt idx="1042">
                  <c:v>36942</c:v>
                </c:pt>
                <c:pt idx="1043">
                  <c:v>36943</c:v>
                </c:pt>
                <c:pt idx="1044">
                  <c:v>36944</c:v>
                </c:pt>
                <c:pt idx="1045">
                  <c:v>36945</c:v>
                </c:pt>
                <c:pt idx="1046">
                  <c:v>36948</c:v>
                </c:pt>
                <c:pt idx="1047">
                  <c:v>36949</c:v>
                </c:pt>
                <c:pt idx="1048">
                  <c:v>36950</c:v>
                </c:pt>
                <c:pt idx="1049">
                  <c:v>36951</c:v>
                </c:pt>
                <c:pt idx="1050">
                  <c:v>36952</c:v>
                </c:pt>
                <c:pt idx="1051">
                  <c:v>36955</c:v>
                </c:pt>
                <c:pt idx="1052">
                  <c:v>36956</c:v>
                </c:pt>
                <c:pt idx="1053">
                  <c:v>36957</c:v>
                </c:pt>
                <c:pt idx="1054">
                  <c:v>36958</c:v>
                </c:pt>
                <c:pt idx="1055">
                  <c:v>36959</c:v>
                </c:pt>
                <c:pt idx="1056">
                  <c:v>36962</c:v>
                </c:pt>
                <c:pt idx="1057">
                  <c:v>36963</c:v>
                </c:pt>
                <c:pt idx="1058">
                  <c:v>36964</c:v>
                </c:pt>
                <c:pt idx="1059">
                  <c:v>36965</c:v>
                </c:pt>
                <c:pt idx="1060">
                  <c:v>36966</c:v>
                </c:pt>
                <c:pt idx="1061">
                  <c:v>36969</c:v>
                </c:pt>
                <c:pt idx="1062">
                  <c:v>36970</c:v>
                </c:pt>
                <c:pt idx="1063">
                  <c:v>36971</c:v>
                </c:pt>
                <c:pt idx="1064">
                  <c:v>36972</c:v>
                </c:pt>
                <c:pt idx="1065">
                  <c:v>36973</c:v>
                </c:pt>
                <c:pt idx="1066">
                  <c:v>36976</c:v>
                </c:pt>
                <c:pt idx="1067">
                  <c:v>36977</c:v>
                </c:pt>
                <c:pt idx="1068">
                  <c:v>36978</c:v>
                </c:pt>
                <c:pt idx="1069">
                  <c:v>36979</c:v>
                </c:pt>
                <c:pt idx="1070">
                  <c:v>36980</c:v>
                </c:pt>
                <c:pt idx="1071">
                  <c:v>36983</c:v>
                </c:pt>
                <c:pt idx="1072">
                  <c:v>36984</c:v>
                </c:pt>
                <c:pt idx="1073">
                  <c:v>36985</c:v>
                </c:pt>
                <c:pt idx="1074">
                  <c:v>36986</c:v>
                </c:pt>
                <c:pt idx="1075">
                  <c:v>36987</c:v>
                </c:pt>
                <c:pt idx="1076">
                  <c:v>36990</c:v>
                </c:pt>
                <c:pt idx="1077">
                  <c:v>36991</c:v>
                </c:pt>
                <c:pt idx="1078">
                  <c:v>36992</c:v>
                </c:pt>
                <c:pt idx="1079">
                  <c:v>36993</c:v>
                </c:pt>
                <c:pt idx="1080">
                  <c:v>36997</c:v>
                </c:pt>
                <c:pt idx="1081">
                  <c:v>36998</c:v>
                </c:pt>
                <c:pt idx="1082">
                  <c:v>36999</c:v>
                </c:pt>
                <c:pt idx="1083">
                  <c:v>37000</c:v>
                </c:pt>
                <c:pt idx="1084">
                  <c:v>37001</c:v>
                </c:pt>
                <c:pt idx="1085">
                  <c:v>37004</c:v>
                </c:pt>
                <c:pt idx="1086">
                  <c:v>37005</c:v>
                </c:pt>
                <c:pt idx="1087">
                  <c:v>37006</c:v>
                </c:pt>
                <c:pt idx="1088">
                  <c:v>37007</c:v>
                </c:pt>
                <c:pt idx="1089">
                  <c:v>37008</c:v>
                </c:pt>
                <c:pt idx="1090">
                  <c:v>37011</c:v>
                </c:pt>
                <c:pt idx="1091">
                  <c:v>37012</c:v>
                </c:pt>
                <c:pt idx="1092">
                  <c:v>37013</c:v>
                </c:pt>
                <c:pt idx="1093">
                  <c:v>37014</c:v>
                </c:pt>
                <c:pt idx="1094">
                  <c:v>37015</c:v>
                </c:pt>
                <c:pt idx="1095">
                  <c:v>37018</c:v>
                </c:pt>
                <c:pt idx="1096">
                  <c:v>37019</c:v>
                </c:pt>
                <c:pt idx="1097">
                  <c:v>37020</c:v>
                </c:pt>
                <c:pt idx="1098">
                  <c:v>37021</c:v>
                </c:pt>
                <c:pt idx="1099">
                  <c:v>37022</c:v>
                </c:pt>
                <c:pt idx="1100">
                  <c:v>37025</c:v>
                </c:pt>
                <c:pt idx="1101">
                  <c:v>37026</c:v>
                </c:pt>
                <c:pt idx="1102">
                  <c:v>37027</c:v>
                </c:pt>
                <c:pt idx="1103">
                  <c:v>37028</c:v>
                </c:pt>
                <c:pt idx="1104">
                  <c:v>37029</c:v>
                </c:pt>
                <c:pt idx="1105">
                  <c:v>37032</c:v>
                </c:pt>
                <c:pt idx="1106">
                  <c:v>37033</c:v>
                </c:pt>
                <c:pt idx="1107">
                  <c:v>37034</c:v>
                </c:pt>
                <c:pt idx="1108">
                  <c:v>37035</c:v>
                </c:pt>
                <c:pt idx="1109">
                  <c:v>37036</c:v>
                </c:pt>
                <c:pt idx="1110">
                  <c:v>37040</c:v>
                </c:pt>
                <c:pt idx="1111">
                  <c:v>37041</c:v>
                </c:pt>
                <c:pt idx="1112">
                  <c:v>37042</c:v>
                </c:pt>
                <c:pt idx="1113">
                  <c:v>37043</c:v>
                </c:pt>
                <c:pt idx="1114">
                  <c:v>37046</c:v>
                </c:pt>
                <c:pt idx="1115">
                  <c:v>37047</c:v>
                </c:pt>
                <c:pt idx="1116">
                  <c:v>37048</c:v>
                </c:pt>
                <c:pt idx="1117">
                  <c:v>37049</c:v>
                </c:pt>
                <c:pt idx="1118">
                  <c:v>37050</c:v>
                </c:pt>
                <c:pt idx="1119">
                  <c:v>37053</c:v>
                </c:pt>
                <c:pt idx="1120">
                  <c:v>37054</c:v>
                </c:pt>
                <c:pt idx="1121">
                  <c:v>37055</c:v>
                </c:pt>
                <c:pt idx="1122">
                  <c:v>37056</c:v>
                </c:pt>
                <c:pt idx="1123">
                  <c:v>37057</c:v>
                </c:pt>
                <c:pt idx="1124">
                  <c:v>37060</c:v>
                </c:pt>
                <c:pt idx="1125">
                  <c:v>37061</c:v>
                </c:pt>
                <c:pt idx="1126">
                  <c:v>37062</c:v>
                </c:pt>
                <c:pt idx="1127">
                  <c:v>37063</c:v>
                </c:pt>
                <c:pt idx="1128">
                  <c:v>37064</c:v>
                </c:pt>
                <c:pt idx="1129">
                  <c:v>37067</c:v>
                </c:pt>
                <c:pt idx="1130">
                  <c:v>37068</c:v>
                </c:pt>
                <c:pt idx="1131">
                  <c:v>37069</c:v>
                </c:pt>
                <c:pt idx="1132">
                  <c:v>37070</c:v>
                </c:pt>
                <c:pt idx="1133">
                  <c:v>37071</c:v>
                </c:pt>
                <c:pt idx="1134">
                  <c:v>37074</c:v>
                </c:pt>
                <c:pt idx="1135">
                  <c:v>37075</c:v>
                </c:pt>
                <c:pt idx="1136">
                  <c:v>37077</c:v>
                </c:pt>
                <c:pt idx="1137">
                  <c:v>37078</c:v>
                </c:pt>
                <c:pt idx="1138">
                  <c:v>37081</c:v>
                </c:pt>
                <c:pt idx="1139">
                  <c:v>37082</c:v>
                </c:pt>
                <c:pt idx="1140">
                  <c:v>37083</c:v>
                </c:pt>
                <c:pt idx="1141">
                  <c:v>37084</c:v>
                </c:pt>
                <c:pt idx="1142">
                  <c:v>37085</c:v>
                </c:pt>
                <c:pt idx="1143">
                  <c:v>37088</c:v>
                </c:pt>
                <c:pt idx="1144">
                  <c:v>37089</c:v>
                </c:pt>
                <c:pt idx="1145">
                  <c:v>37090</c:v>
                </c:pt>
                <c:pt idx="1146">
                  <c:v>37091</c:v>
                </c:pt>
                <c:pt idx="1147">
                  <c:v>37092</c:v>
                </c:pt>
                <c:pt idx="1148">
                  <c:v>37095</c:v>
                </c:pt>
                <c:pt idx="1149">
                  <c:v>37096</c:v>
                </c:pt>
                <c:pt idx="1150">
                  <c:v>37097</c:v>
                </c:pt>
                <c:pt idx="1151">
                  <c:v>37098</c:v>
                </c:pt>
                <c:pt idx="1152">
                  <c:v>37099</c:v>
                </c:pt>
                <c:pt idx="1153">
                  <c:v>37102</c:v>
                </c:pt>
                <c:pt idx="1154">
                  <c:v>37103</c:v>
                </c:pt>
                <c:pt idx="1155">
                  <c:v>37104</c:v>
                </c:pt>
                <c:pt idx="1156">
                  <c:v>37105</c:v>
                </c:pt>
                <c:pt idx="1157">
                  <c:v>37106</c:v>
                </c:pt>
                <c:pt idx="1158">
                  <c:v>37109</c:v>
                </c:pt>
                <c:pt idx="1159">
                  <c:v>37110</c:v>
                </c:pt>
                <c:pt idx="1160">
                  <c:v>37111</c:v>
                </c:pt>
                <c:pt idx="1161">
                  <c:v>37112</c:v>
                </c:pt>
                <c:pt idx="1162">
                  <c:v>37113</c:v>
                </c:pt>
                <c:pt idx="1163">
                  <c:v>37116</c:v>
                </c:pt>
                <c:pt idx="1164">
                  <c:v>37117</c:v>
                </c:pt>
                <c:pt idx="1165">
                  <c:v>37118</c:v>
                </c:pt>
                <c:pt idx="1166">
                  <c:v>37119</c:v>
                </c:pt>
                <c:pt idx="1167">
                  <c:v>37120</c:v>
                </c:pt>
                <c:pt idx="1168">
                  <c:v>37123</c:v>
                </c:pt>
                <c:pt idx="1169">
                  <c:v>37124</c:v>
                </c:pt>
                <c:pt idx="1170">
                  <c:v>37125</c:v>
                </c:pt>
                <c:pt idx="1171">
                  <c:v>37126</c:v>
                </c:pt>
                <c:pt idx="1172">
                  <c:v>37127</c:v>
                </c:pt>
                <c:pt idx="1173">
                  <c:v>37130</c:v>
                </c:pt>
                <c:pt idx="1174">
                  <c:v>37131</c:v>
                </c:pt>
                <c:pt idx="1175">
                  <c:v>37132</c:v>
                </c:pt>
                <c:pt idx="1176">
                  <c:v>37133</c:v>
                </c:pt>
                <c:pt idx="1177">
                  <c:v>37134</c:v>
                </c:pt>
                <c:pt idx="1178">
                  <c:v>37138</c:v>
                </c:pt>
                <c:pt idx="1179">
                  <c:v>37139</c:v>
                </c:pt>
                <c:pt idx="1180">
                  <c:v>37140</c:v>
                </c:pt>
                <c:pt idx="1181">
                  <c:v>37141</c:v>
                </c:pt>
                <c:pt idx="1182">
                  <c:v>37144</c:v>
                </c:pt>
                <c:pt idx="1183">
                  <c:v>37151</c:v>
                </c:pt>
                <c:pt idx="1184">
                  <c:v>37152</c:v>
                </c:pt>
                <c:pt idx="1185">
                  <c:v>37153</c:v>
                </c:pt>
                <c:pt idx="1186">
                  <c:v>37154</c:v>
                </c:pt>
                <c:pt idx="1187">
                  <c:v>37155</c:v>
                </c:pt>
                <c:pt idx="1188">
                  <c:v>37158</c:v>
                </c:pt>
                <c:pt idx="1189">
                  <c:v>37159</c:v>
                </c:pt>
                <c:pt idx="1190">
                  <c:v>37160</c:v>
                </c:pt>
                <c:pt idx="1191">
                  <c:v>37161</c:v>
                </c:pt>
                <c:pt idx="1192">
                  <c:v>37162</c:v>
                </c:pt>
                <c:pt idx="1193">
                  <c:v>37165</c:v>
                </c:pt>
                <c:pt idx="1194">
                  <c:v>37166</c:v>
                </c:pt>
                <c:pt idx="1195">
                  <c:v>37167</c:v>
                </c:pt>
                <c:pt idx="1196">
                  <c:v>37168</c:v>
                </c:pt>
                <c:pt idx="1197">
                  <c:v>37169</c:v>
                </c:pt>
                <c:pt idx="1198">
                  <c:v>37172</c:v>
                </c:pt>
                <c:pt idx="1199">
                  <c:v>37173</c:v>
                </c:pt>
                <c:pt idx="1200">
                  <c:v>37174</c:v>
                </c:pt>
                <c:pt idx="1201">
                  <c:v>37175</c:v>
                </c:pt>
                <c:pt idx="1202">
                  <c:v>37176</c:v>
                </c:pt>
                <c:pt idx="1203">
                  <c:v>37179</c:v>
                </c:pt>
                <c:pt idx="1204">
                  <c:v>37180</c:v>
                </c:pt>
                <c:pt idx="1205">
                  <c:v>37181</c:v>
                </c:pt>
                <c:pt idx="1206">
                  <c:v>37182</c:v>
                </c:pt>
                <c:pt idx="1207">
                  <c:v>37183</c:v>
                </c:pt>
                <c:pt idx="1208">
                  <c:v>37186</c:v>
                </c:pt>
                <c:pt idx="1209">
                  <c:v>37187</c:v>
                </c:pt>
                <c:pt idx="1210">
                  <c:v>37188</c:v>
                </c:pt>
                <c:pt idx="1211">
                  <c:v>37189</c:v>
                </c:pt>
                <c:pt idx="1212">
                  <c:v>37190</c:v>
                </c:pt>
                <c:pt idx="1213">
                  <c:v>37193</c:v>
                </c:pt>
                <c:pt idx="1214">
                  <c:v>37194</c:v>
                </c:pt>
                <c:pt idx="1215">
                  <c:v>37195</c:v>
                </c:pt>
                <c:pt idx="1216">
                  <c:v>37196</c:v>
                </c:pt>
                <c:pt idx="1217">
                  <c:v>37197</c:v>
                </c:pt>
                <c:pt idx="1218">
                  <c:v>37200</c:v>
                </c:pt>
                <c:pt idx="1219">
                  <c:v>37201</c:v>
                </c:pt>
                <c:pt idx="1220">
                  <c:v>37202</c:v>
                </c:pt>
                <c:pt idx="1221">
                  <c:v>37203</c:v>
                </c:pt>
                <c:pt idx="1222">
                  <c:v>37204</c:v>
                </c:pt>
                <c:pt idx="1223">
                  <c:v>37207</c:v>
                </c:pt>
                <c:pt idx="1224">
                  <c:v>37208</c:v>
                </c:pt>
                <c:pt idx="1225">
                  <c:v>37209</c:v>
                </c:pt>
                <c:pt idx="1226">
                  <c:v>37210</c:v>
                </c:pt>
                <c:pt idx="1227">
                  <c:v>37211</c:v>
                </c:pt>
                <c:pt idx="1228">
                  <c:v>37214</c:v>
                </c:pt>
                <c:pt idx="1229">
                  <c:v>37215</c:v>
                </c:pt>
                <c:pt idx="1230">
                  <c:v>37216</c:v>
                </c:pt>
                <c:pt idx="1231">
                  <c:v>37218</c:v>
                </c:pt>
                <c:pt idx="1232">
                  <c:v>37221</c:v>
                </c:pt>
                <c:pt idx="1233">
                  <c:v>37222</c:v>
                </c:pt>
                <c:pt idx="1234">
                  <c:v>37223</c:v>
                </c:pt>
                <c:pt idx="1235">
                  <c:v>37224</c:v>
                </c:pt>
                <c:pt idx="1236">
                  <c:v>37225</c:v>
                </c:pt>
                <c:pt idx="1237">
                  <c:v>37228</c:v>
                </c:pt>
                <c:pt idx="1238">
                  <c:v>37229</c:v>
                </c:pt>
                <c:pt idx="1239">
                  <c:v>37230</c:v>
                </c:pt>
                <c:pt idx="1240">
                  <c:v>37231</c:v>
                </c:pt>
                <c:pt idx="1241">
                  <c:v>37232</c:v>
                </c:pt>
                <c:pt idx="1242">
                  <c:v>37235</c:v>
                </c:pt>
                <c:pt idx="1243">
                  <c:v>37236</c:v>
                </c:pt>
                <c:pt idx="1244">
                  <c:v>37237</c:v>
                </c:pt>
                <c:pt idx="1245">
                  <c:v>37238</c:v>
                </c:pt>
                <c:pt idx="1246">
                  <c:v>37239</c:v>
                </c:pt>
                <c:pt idx="1247">
                  <c:v>37242</c:v>
                </c:pt>
                <c:pt idx="1248">
                  <c:v>37243</c:v>
                </c:pt>
                <c:pt idx="1249">
                  <c:v>37244</c:v>
                </c:pt>
                <c:pt idx="1250">
                  <c:v>37245</c:v>
                </c:pt>
                <c:pt idx="1251">
                  <c:v>37246</c:v>
                </c:pt>
                <c:pt idx="1252">
                  <c:v>37249</c:v>
                </c:pt>
                <c:pt idx="1253">
                  <c:v>37251</c:v>
                </c:pt>
                <c:pt idx="1254">
                  <c:v>37252</c:v>
                </c:pt>
                <c:pt idx="1255">
                  <c:v>37253</c:v>
                </c:pt>
                <c:pt idx="1256">
                  <c:v>37256</c:v>
                </c:pt>
              </c:numCache>
            </c:numRef>
          </c:cat>
          <c:val>
            <c:numRef>
              <c:f>'Questions 5'!$E$3:$E$1259</c:f>
              <c:numCache>
                <c:formatCode>0.00%</c:formatCode>
                <c:ptCount val="1257"/>
                <c:pt idx="1">
                  <c:v>1.2688678034800185E-2</c:v>
                </c:pt>
                <c:pt idx="2">
                  <c:v>1.2828048353051664E-2</c:v>
                </c:pt>
                <c:pt idx="3">
                  <c:v>1.2437877103701244E-2</c:v>
                </c:pt>
                <c:pt idx="4">
                  <c:v>1.2195740762161686E-2</c:v>
                </c:pt>
                <c:pt idx="5">
                  <c:v>1.1928313244976464E-2</c:v>
                </c:pt>
                <c:pt idx="6">
                  <c:v>1.1753821315597443E-2</c:v>
                </c:pt>
                <c:pt idx="7">
                  <c:v>1.1494611214086205E-2</c:v>
                </c:pt>
                <c:pt idx="8">
                  <c:v>1.1144439516932779E-2</c:v>
                </c:pt>
                <c:pt idx="9">
                  <c:v>1.1212891483009154E-2</c:v>
                </c:pt>
                <c:pt idx="10">
                  <c:v>1.0884185395918875E-2</c:v>
                </c:pt>
                <c:pt idx="11">
                  <c:v>1.0583865762694017E-2</c:v>
                </c:pt>
                <c:pt idx="12">
                  <c:v>1.0461179763482433E-2</c:v>
                </c:pt>
                <c:pt idx="13">
                  <c:v>1.0143868210204673E-2</c:v>
                </c:pt>
                <c:pt idx="14">
                  <c:v>1.0015032555390135E-2</c:v>
                </c:pt>
                <c:pt idx="15">
                  <c:v>9.7715917939140747E-3</c:v>
                </c:pt>
                <c:pt idx="16">
                  <c:v>9.8555737657028217E-3</c:v>
                </c:pt>
                <c:pt idx="17">
                  <c:v>9.8116132144181745E-3</c:v>
                </c:pt>
                <c:pt idx="18">
                  <c:v>9.6731974049936997E-3</c:v>
                </c:pt>
                <c:pt idx="19">
                  <c:v>9.3785128433999717E-3</c:v>
                </c:pt>
                <c:pt idx="20">
                  <c:v>9.3999746669700887E-3</c:v>
                </c:pt>
                <c:pt idx="21">
                  <c:v>9.8258251183706916E-3</c:v>
                </c:pt>
                <c:pt idx="22">
                  <c:v>9.5466984062967369E-3</c:v>
                </c:pt>
                <c:pt idx="23">
                  <c:v>9.2575699750126628E-3</c:v>
                </c:pt>
                <c:pt idx="24">
                  <c:v>9.0099364516322399E-3</c:v>
                </c:pt>
                <c:pt idx="25">
                  <c:v>9.3853121321314948E-3</c:v>
                </c:pt>
                <c:pt idx="26">
                  <c:v>9.1183658759444557E-3</c:v>
                </c:pt>
                <c:pt idx="27">
                  <c:v>9.3156308887963907E-3</c:v>
                </c:pt>
                <c:pt idx="28">
                  <c:v>9.1227408434960446E-3</c:v>
                </c:pt>
                <c:pt idx="29">
                  <c:v>8.9389717117135895E-3</c:v>
                </c:pt>
                <c:pt idx="30">
                  <c:v>9.5683770214876878E-3</c:v>
                </c:pt>
                <c:pt idx="31">
                  <c:v>9.6747601574324361E-3</c:v>
                </c:pt>
                <c:pt idx="32">
                  <c:v>9.4342314982867187E-3</c:v>
                </c:pt>
                <c:pt idx="33">
                  <c:v>9.4450983662558181E-3</c:v>
                </c:pt>
                <c:pt idx="34">
                  <c:v>9.2284141075567993E-3</c:v>
                </c:pt>
                <c:pt idx="35">
                  <c:v>9.417585384073569E-3</c:v>
                </c:pt>
                <c:pt idx="36">
                  <c:v>9.1361016447828753E-3</c:v>
                </c:pt>
                <c:pt idx="37">
                  <c:v>9.2276020387122345E-3</c:v>
                </c:pt>
                <c:pt idx="38">
                  <c:v>8.9620861554126196E-3</c:v>
                </c:pt>
                <c:pt idx="39">
                  <c:v>8.8993148943832118E-3</c:v>
                </c:pt>
                <c:pt idx="40">
                  <c:v>9.2190017554418455E-3</c:v>
                </c:pt>
                <c:pt idx="41">
                  <c:v>9.0340593198742335E-3</c:v>
                </c:pt>
                <c:pt idx="42">
                  <c:v>8.8679531392440968E-3</c:v>
                </c:pt>
                <c:pt idx="43">
                  <c:v>8.7026044207235455E-3</c:v>
                </c:pt>
                <c:pt idx="44">
                  <c:v>9.0950251671539396E-3</c:v>
                </c:pt>
                <c:pt idx="45">
                  <c:v>8.8802319046027613E-3</c:v>
                </c:pt>
                <c:pt idx="46">
                  <c:v>8.8296158966375549E-3</c:v>
                </c:pt>
                <c:pt idx="47">
                  <c:v>8.9546802637731331E-3</c:v>
                </c:pt>
                <c:pt idx="48">
                  <c:v>8.7097710942790549E-3</c:v>
                </c:pt>
                <c:pt idx="49">
                  <c:v>8.7130706660655463E-3</c:v>
                </c:pt>
                <c:pt idx="50">
                  <c:v>9.5801642783927988E-3</c:v>
                </c:pt>
                <c:pt idx="51">
                  <c:v>9.3552844122318166E-3</c:v>
                </c:pt>
                <c:pt idx="52">
                  <c:v>9.1040320681937056E-3</c:v>
                </c:pt>
                <c:pt idx="53">
                  <c:v>9.022501803733169E-3</c:v>
                </c:pt>
                <c:pt idx="54">
                  <c:v>8.8308799762529602E-3</c:v>
                </c:pt>
                <c:pt idx="55">
                  <c:v>8.6171397467808726E-3</c:v>
                </c:pt>
                <c:pt idx="56">
                  <c:v>8.3669203448450968E-3</c:v>
                </c:pt>
                <c:pt idx="57">
                  <c:v>8.3824644090936089E-3</c:v>
                </c:pt>
                <c:pt idx="58">
                  <c:v>8.1466700171531885E-3</c:v>
                </c:pt>
                <c:pt idx="59">
                  <c:v>7.9109316188848457E-3</c:v>
                </c:pt>
                <c:pt idx="60">
                  <c:v>9.2692310957064004E-3</c:v>
                </c:pt>
                <c:pt idx="61">
                  <c:v>1.0465521935400195E-2</c:v>
                </c:pt>
                <c:pt idx="62">
                  <c:v>1.0179293222580229E-2</c:v>
                </c:pt>
                <c:pt idx="63">
                  <c:v>1.0342341398589902E-2</c:v>
                </c:pt>
                <c:pt idx="64">
                  <c:v>1.0027506438439616E-2</c:v>
                </c:pt>
                <c:pt idx="65">
                  <c:v>1.0028957810764405E-2</c:v>
                </c:pt>
                <c:pt idx="66">
                  <c:v>9.818544294378697E-3</c:v>
                </c:pt>
                <c:pt idx="67">
                  <c:v>9.604974439509719E-3</c:v>
                </c:pt>
                <c:pt idx="68">
                  <c:v>9.4793266878042265E-3</c:v>
                </c:pt>
                <c:pt idx="69">
                  <c:v>9.2194081054803555E-3</c:v>
                </c:pt>
                <c:pt idx="70">
                  <c:v>1.1216508421170673E-2</c:v>
                </c:pt>
                <c:pt idx="71">
                  <c:v>1.1059128925148478E-2</c:v>
                </c:pt>
                <c:pt idx="72">
                  <c:v>1.1308245350193463E-2</c:v>
                </c:pt>
                <c:pt idx="73">
                  <c:v>1.1326306597626854E-2</c:v>
                </c:pt>
                <c:pt idx="74">
                  <c:v>1.0995801414697739E-2</c:v>
                </c:pt>
                <c:pt idx="75">
                  <c:v>1.0761027831518079E-2</c:v>
                </c:pt>
                <c:pt idx="76">
                  <c:v>1.0607620442054586E-2</c:v>
                </c:pt>
                <c:pt idx="77">
                  <c:v>1.1243955150869643E-2</c:v>
                </c:pt>
                <c:pt idx="78">
                  <c:v>1.0905738879374122E-2</c:v>
                </c:pt>
                <c:pt idx="79">
                  <c:v>1.0602246192801087E-2</c:v>
                </c:pt>
                <c:pt idx="80">
                  <c:v>1.0444835557695285E-2</c:v>
                </c:pt>
                <c:pt idx="81">
                  <c:v>1.0411122399388965E-2</c:v>
                </c:pt>
                <c:pt idx="82">
                  <c:v>1.2056797147671355E-2</c:v>
                </c:pt>
                <c:pt idx="83">
                  <c:v>1.1901913290383861E-2</c:v>
                </c:pt>
                <c:pt idx="84">
                  <c:v>1.1571369356216823E-2</c:v>
                </c:pt>
                <c:pt idx="85">
                  <c:v>1.2047156144130723E-2</c:v>
                </c:pt>
                <c:pt idx="86">
                  <c:v>1.2770670053352374E-2</c:v>
                </c:pt>
                <c:pt idx="87">
                  <c:v>1.240416923806969E-2</c:v>
                </c:pt>
                <c:pt idx="88">
                  <c:v>1.2559025043081418E-2</c:v>
                </c:pt>
                <c:pt idx="89">
                  <c:v>1.2255456133001124E-2</c:v>
                </c:pt>
                <c:pt idx="90">
                  <c:v>1.1958107954706651E-2</c:v>
                </c:pt>
                <c:pt idx="91">
                  <c:v>1.219931939295002E-2</c:v>
                </c:pt>
                <c:pt idx="92">
                  <c:v>1.190202772870255E-2</c:v>
                </c:pt>
                <c:pt idx="93">
                  <c:v>1.1571007761355622E-2</c:v>
                </c:pt>
                <c:pt idx="94">
                  <c:v>1.1347346895136537E-2</c:v>
                </c:pt>
                <c:pt idx="95">
                  <c:v>1.1561757518998459E-2</c:v>
                </c:pt>
                <c:pt idx="96">
                  <c:v>1.1257398302698099E-2</c:v>
                </c:pt>
                <c:pt idx="97">
                  <c:v>1.118692948920417E-2</c:v>
                </c:pt>
                <c:pt idx="98">
                  <c:v>1.0867002962842482E-2</c:v>
                </c:pt>
                <c:pt idx="99">
                  <c:v>1.0591080796082241E-2</c:v>
                </c:pt>
                <c:pt idx="100">
                  <c:v>1.0788831304476101E-2</c:v>
                </c:pt>
                <c:pt idx="101">
                  <c:v>1.048874184764057E-2</c:v>
                </c:pt>
                <c:pt idx="102">
                  <c:v>1.0194792835434218E-2</c:v>
                </c:pt>
                <c:pt idx="103">
                  <c:v>9.9257120407674898E-3</c:v>
                </c:pt>
                <c:pt idx="104">
                  <c:v>9.6998324620861786E-3</c:v>
                </c:pt>
                <c:pt idx="105">
                  <c:v>9.4207017639560114E-3</c:v>
                </c:pt>
                <c:pt idx="106">
                  <c:v>9.1372630649585347E-3</c:v>
                </c:pt>
                <c:pt idx="107">
                  <c:v>8.9953375921556621E-3</c:v>
                </c:pt>
                <c:pt idx="108">
                  <c:v>8.7746496404695236E-3</c:v>
                </c:pt>
                <c:pt idx="109">
                  <c:v>9.4867910804618243E-3</c:v>
                </c:pt>
                <c:pt idx="110">
                  <c:v>9.302956025614784E-3</c:v>
                </c:pt>
                <c:pt idx="111">
                  <c:v>9.0443274011551642E-3</c:v>
                </c:pt>
                <c:pt idx="112">
                  <c:v>8.8524753679371307E-3</c:v>
                </c:pt>
                <c:pt idx="113">
                  <c:v>9.4197838156938885E-3</c:v>
                </c:pt>
                <c:pt idx="114">
                  <c:v>9.5249717530265544E-3</c:v>
                </c:pt>
                <c:pt idx="115">
                  <c:v>9.2364173423459817E-3</c:v>
                </c:pt>
                <c:pt idx="116">
                  <c:v>8.956171789647532E-3</c:v>
                </c:pt>
                <c:pt idx="117">
                  <c:v>8.8072680854400509E-3</c:v>
                </c:pt>
                <c:pt idx="118">
                  <c:v>8.8829580643771076E-3</c:v>
                </c:pt>
                <c:pt idx="119">
                  <c:v>8.6145229577961994E-3</c:v>
                </c:pt>
                <c:pt idx="120">
                  <c:v>1.0019694263730849E-2</c:v>
                </c:pt>
                <c:pt idx="121">
                  <c:v>1.0876222970132878E-2</c:v>
                </c:pt>
                <c:pt idx="122">
                  <c:v>1.0736034579033207E-2</c:v>
                </c:pt>
                <c:pt idx="123">
                  <c:v>1.0511907684187905E-2</c:v>
                </c:pt>
                <c:pt idx="124">
                  <c:v>1.0240750126665601E-2</c:v>
                </c:pt>
                <c:pt idx="125">
                  <c:v>9.9467088464553627E-3</c:v>
                </c:pt>
                <c:pt idx="126">
                  <c:v>9.7795714658343649E-3</c:v>
                </c:pt>
                <c:pt idx="127">
                  <c:v>1.0123713365071126E-2</c:v>
                </c:pt>
                <c:pt idx="128">
                  <c:v>1.0409927720121896E-2</c:v>
                </c:pt>
                <c:pt idx="129">
                  <c:v>1.0171663181619868E-2</c:v>
                </c:pt>
                <c:pt idx="130">
                  <c:v>1.0016307999658254E-2</c:v>
                </c:pt>
                <c:pt idx="131">
                  <c:v>1.0166093267373525E-2</c:v>
                </c:pt>
                <c:pt idx="132">
                  <c:v>9.9982820443811245E-3</c:v>
                </c:pt>
                <c:pt idx="133">
                  <c:v>9.7247163813352459E-3</c:v>
                </c:pt>
                <c:pt idx="134">
                  <c:v>9.439378923669535E-3</c:v>
                </c:pt>
                <c:pt idx="135">
                  <c:v>9.3594543310832543E-3</c:v>
                </c:pt>
                <c:pt idx="136">
                  <c:v>9.51102890474184E-3</c:v>
                </c:pt>
                <c:pt idx="137">
                  <c:v>9.3132962270536558E-3</c:v>
                </c:pt>
                <c:pt idx="138">
                  <c:v>1.0012534265852458E-2</c:v>
                </c:pt>
                <c:pt idx="139">
                  <c:v>9.7280886290070472E-3</c:v>
                </c:pt>
                <c:pt idx="140">
                  <c:v>1.0959314153229397E-2</c:v>
                </c:pt>
                <c:pt idx="141">
                  <c:v>1.0646912841027976E-2</c:v>
                </c:pt>
                <c:pt idx="142">
                  <c:v>1.03686231260979E-2</c:v>
                </c:pt>
                <c:pt idx="143">
                  <c:v>1.0060458381103804E-2</c:v>
                </c:pt>
                <c:pt idx="144">
                  <c:v>9.7731140963821465E-3</c:v>
                </c:pt>
                <c:pt idx="145">
                  <c:v>9.5969767951605035E-3</c:v>
                </c:pt>
                <c:pt idx="146">
                  <c:v>9.6572388429607449E-3</c:v>
                </c:pt>
                <c:pt idx="147">
                  <c:v>9.3774156790587329E-3</c:v>
                </c:pt>
                <c:pt idx="148">
                  <c:v>9.2775189171385268E-3</c:v>
                </c:pt>
                <c:pt idx="149">
                  <c:v>9.0318144475045187E-3</c:v>
                </c:pt>
                <c:pt idx="150">
                  <c:v>8.7728742072957326E-3</c:v>
                </c:pt>
                <c:pt idx="151">
                  <c:v>8.745960685898807E-3</c:v>
                </c:pt>
                <c:pt idx="152">
                  <c:v>8.796453695058706E-3</c:v>
                </c:pt>
                <c:pt idx="153">
                  <c:v>9.6842016886276392E-3</c:v>
                </c:pt>
                <c:pt idx="154">
                  <c:v>9.432809846781607E-3</c:v>
                </c:pt>
                <c:pt idx="155">
                  <c:v>9.5506672528985568E-3</c:v>
                </c:pt>
                <c:pt idx="156">
                  <c:v>9.3365361482790083E-3</c:v>
                </c:pt>
                <c:pt idx="157">
                  <c:v>9.0814543346293599E-3</c:v>
                </c:pt>
                <c:pt idx="158">
                  <c:v>1.0902770158700068E-2</c:v>
                </c:pt>
                <c:pt idx="159">
                  <c:v>1.1031596252153449E-2</c:v>
                </c:pt>
                <c:pt idx="160">
                  <c:v>1.128599579239827E-2</c:v>
                </c:pt>
                <c:pt idx="161">
                  <c:v>1.1489387339439393E-2</c:v>
                </c:pt>
                <c:pt idx="162">
                  <c:v>1.1756073009326195E-2</c:v>
                </c:pt>
                <c:pt idx="163">
                  <c:v>1.1404958205006135E-2</c:v>
                </c:pt>
                <c:pt idx="164">
                  <c:v>1.1093930779856537E-2</c:v>
                </c:pt>
                <c:pt idx="165">
                  <c:v>1.0923901508795559E-2</c:v>
                </c:pt>
                <c:pt idx="166">
                  <c:v>1.0592685395210327E-2</c:v>
                </c:pt>
                <c:pt idx="167">
                  <c:v>1.061993338681861E-2</c:v>
                </c:pt>
                <c:pt idx="168">
                  <c:v>1.0359446437666821E-2</c:v>
                </c:pt>
                <c:pt idx="169">
                  <c:v>1.255782471672868E-2</c:v>
                </c:pt>
                <c:pt idx="170">
                  <c:v>1.2175487237240266E-2</c:v>
                </c:pt>
                <c:pt idx="171">
                  <c:v>1.1831201092047654E-2</c:v>
                </c:pt>
                <c:pt idx="172">
                  <c:v>1.1480787797586336E-2</c:v>
                </c:pt>
                <c:pt idx="173">
                  <c:v>1.1145428038287624E-2</c:v>
                </c:pt>
                <c:pt idx="174">
                  <c:v>1.0824578810371755E-2</c:v>
                </c:pt>
                <c:pt idx="175">
                  <c:v>1.1181518651894196E-2</c:v>
                </c:pt>
                <c:pt idx="176">
                  <c:v>1.097687413981057E-2</c:v>
                </c:pt>
                <c:pt idx="177">
                  <c:v>1.1062593108413355E-2</c:v>
                </c:pt>
                <c:pt idx="178">
                  <c:v>1.0781848956213022E-2</c:v>
                </c:pt>
                <c:pt idx="179">
                  <c:v>1.2467485522492555E-2</c:v>
                </c:pt>
                <c:pt idx="180">
                  <c:v>1.2107057771142257E-2</c:v>
                </c:pt>
                <c:pt idx="181">
                  <c:v>1.1790765239153749E-2</c:v>
                </c:pt>
                <c:pt idx="182">
                  <c:v>1.1461750675388953E-2</c:v>
                </c:pt>
                <c:pt idx="183">
                  <c:v>1.1184306253966426E-2</c:v>
                </c:pt>
                <c:pt idx="184">
                  <c:v>1.0880786608864493E-2</c:v>
                </c:pt>
                <c:pt idx="185">
                  <c:v>1.0723430646100452E-2</c:v>
                </c:pt>
                <c:pt idx="186">
                  <c:v>1.0536417943510484E-2</c:v>
                </c:pt>
                <c:pt idx="187">
                  <c:v>1.0390940650112482E-2</c:v>
                </c:pt>
                <c:pt idx="188">
                  <c:v>1.0289971070908798E-2</c:v>
                </c:pt>
                <c:pt idx="189">
                  <c:v>1.0098038248909268E-2</c:v>
                </c:pt>
                <c:pt idx="190">
                  <c:v>1.0011695393941571E-2</c:v>
                </c:pt>
                <c:pt idx="191">
                  <c:v>9.7922160239295505E-3</c:v>
                </c:pt>
                <c:pt idx="192">
                  <c:v>9.564841950664392E-3</c:v>
                </c:pt>
                <c:pt idx="193">
                  <c:v>9.4735182226782441E-3</c:v>
                </c:pt>
                <c:pt idx="194">
                  <c:v>9.5492512445525136E-3</c:v>
                </c:pt>
                <c:pt idx="195">
                  <c:v>9.5453588160249146E-3</c:v>
                </c:pt>
                <c:pt idx="196">
                  <c:v>9.2900588665438457E-3</c:v>
                </c:pt>
                <c:pt idx="197">
                  <c:v>9.0539432674138567E-3</c:v>
                </c:pt>
                <c:pt idx="198">
                  <c:v>8.7827019852882698E-3</c:v>
                </c:pt>
                <c:pt idx="199">
                  <c:v>8.5329516849594039E-3</c:v>
                </c:pt>
                <c:pt idx="200">
                  <c:v>8.3530868512629742E-3</c:v>
                </c:pt>
                <c:pt idx="201">
                  <c:v>8.5274456453202988E-3</c:v>
                </c:pt>
                <c:pt idx="202">
                  <c:v>8.7484884412330315E-3</c:v>
                </c:pt>
                <c:pt idx="203">
                  <c:v>8.9812117432244241E-3</c:v>
                </c:pt>
                <c:pt idx="204">
                  <c:v>9.6833503710579381E-3</c:v>
                </c:pt>
                <c:pt idx="205">
                  <c:v>9.4369748346330318E-3</c:v>
                </c:pt>
                <c:pt idx="206">
                  <c:v>1.0215650899408325E-2</c:v>
                </c:pt>
                <c:pt idx="207">
                  <c:v>1.0177784942630516E-2</c:v>
                </c:pt>
                <c:pt idx="208">
                  <c:v>2.0022958910363629E-2</c:v>
                </c:pt>
                <c:pt idx="209">
                  <c:v>2.2938746737800757E-2</c:v>
                </c:pt>
                <c:pt idx="210">
                  <c:v>2.2251456803817425E-2</c:v>
                </c:pt>
                <c:pt idx="211">
                  <c:v>2.1971092091118267E-2</c:v>
                </c:pt>
                <c:pt idx="212">
                  <c:v>2.1504726549842715E-2</c:v>
                </c:pt>
                <c:pt idx="213">
                  <c:v>2.1821900049429247E-2</c:v>
                </c:pt>
                <c:pt idx="214">
                  <c:v>2.1162145347519565E-2</c:v>
                </c:pt>
                <c:pt idx="215">
                  <c:v>2.0524054521952096E-2</c:v>
                </c:pt>
                <c:pt idx="216">
                  <c:v>1.9936914145635622E-2</c:v>
                </c:pt>
                <c:pt idx="217">
                  <c:v>1.9525977334449492E-2</c:v>
                </c:pt>
                <c:pt idx="218">
                  <c:v>1.9006487051245455E-2</c:v>
                </c:pt>
                <c:pt idx="219">
                  <c:v>1.8440903604876459E-2</c:v>
                </c:pt>
                <c:pt idx="220">
                  <c:v>1.8504818644022515E-2</c:v>
                </c:pt>
                <c:pt idx="221">
                  <c:v>1.8170149899285788E-2</c:v>
                </c:pt>
                <c:pt idx="222">
                  <c:v>1.7887988899182656E-2</c:v>
                </c:pt>
                <c:pt idx="223">
                  <c:v>1.7959520984723372E-2</c:v>
                </c:pt>
                <c:pt idx="224">
                  <c:v>1.7535245949922628E-2</c:v>
                </c:pt>
                <c:pt idx="225">
                  <c:v>1.7081400690961947E-2</c:v>
                </c:pt>
                <c:pt idx="226">
                  <c:v>1.6970070578994145E-2</c:v>
                </c:pt>
                <c:pt idx="227">
                  <c:v>1.6486408937952914E-2</c:v>
                </c:pt>
                <c:pt idx="228">
                  <c:v>1.6529862266753202E-2</c:v>
                </c:pt>
                <c:pt idx="229">
                  <c:v>1.6062072928300499E-2</c:v>
                </c:pt>
                <c:pt idx="230">
                  <c:v>1.5574188984210105E-2</c:v>
                </c:pt>
                <c:pt idx="231">
                  <c:v>1.513059854816878E-2</c:v>
                </c:pt>
                <c:pt idx="232">
                  <c:v>1.5471609011627122E-2</c:v>
                </c:pt>
                <c:pt idx="233">
                  <c:v>1.5020428987211067E-2</c:v>
                </c:pt>
                <c:pt idx="234">
                  <c:v>1.461897141155398E-2</c:v>
                </c:pt>
                <c:pt idx="235">
                  <c:v>1.420358015001091E-2</c:v>
                </c:pt>
                <c:pt idx="236">
                  <c:v>1.4028518171904808E-2</c:v>
                </c:pt>
                <c:pt idx="237">
                  <c:v>1.3605754195140509E-2</c:v>
                </c:pt>
                <c:pt idx="238">
                  <c:v>1.3293901973043925E-2</c:v>
                </c:pt>
                <c:pt idx="239">
                  <c:v>1.2976868676344731E-2</c:v>
                </c:pt>
                <c:pt idx="240">
                  <c:v>1.3137054339179282E-2</c:v>
                </c:pt>
                <c:pt idx="241">
                  <c:v>1.2743060723684262E-2</c:v>
                </c:pt>
                <c:pt idx="242">
                  <c:v>1.2616453070904483E-2</c:v>
                </c:pt>
                <c:pt idx="243">
                  <c:v>1.2288836515596323E-2</c:v>
                </c:pt>
                <c:pt idx="244">
                  <c:v>1.1931294094243788E-2</c:v>
                </c:pt>
                <c:pt idx="245">
                  <c:v>1.1858973754879914E-2</c:v>
                </c:pt>
                <c:pt idx="246">
                  <c:v>1.170523869966137E-2</c:v>
                </c:pt>
                <c:pt idx="247">
                  <c:v>1.1487987630640217E-2</c:v>
                </c:pt>
                <c:pt idx="248">
                  <c:v>1.17590916497572E-2</c:v>
                </c:pt>
                <c:pt idx="249">
                  <c:v>1.1524397208791608E-2</c:v>
                </c:pt>
                <c:pt idx="250">
                  <c:v>1.1216692779663497E-2</c:v>
                </c:pt>
                <c:pt idx="251">
                  <c:v>1.1723348583242805E-2</c:v>
                </c:pt>
                <c:pt idx="252">
                  <c:v>1.2207395816555604E-2</c:v>
                </c:pt>
                <c:pt idx="253">
                  <c:v>1.1835961615679702E-2</c:v>
                </c:pt>
                <c:pt idx="254">
                  <c:v>1.153395866657201E-2</c:v>
                </c:pt>
                <c:pt idx="255">
                  <c:v>1.1194186207480097E-2</c:v>
                </c:pt>
                <c:pt idx="256">
                  <c:v>1.1170592628863076E-2</c:v>
                </c:pt>
                <c:pt idx="257">
                  <c:v>1.0850061492521814E-2</c:v>
                </c:pt>
                <c:pt idx="258">
                  <c:v>1.0713308692793948E-2</c:v>
                </c:pt>
                <c:pt idx="259">
                  <c:v>1.2739488230775772E-2</c:v>
                </c:pt>
                <c:pt idx="260">
                  <c:v>1.2715958529612539E-2</c:v>
                </c:pt>
                <c:pt idx="261">
                  <c:v>1.2774054179566771E-2</c:v>
                </c:pt>
                <c:pt idx="262">
                  <c:v>1.2474539376269127E-2</c:v>
                </c:pt>
                <c:pt idx="263">
                  <c:v>1.223527678034708E-2</c:v>
                </c:pt>
                <c:pt idx="264">
                  <c:v>1.2179787317582499E-2</c:v>
                </c:pt>
                <c:pt idx="265">
                  <c:v>1.2572591215061978E-2</c:v>
                </c:pt>
                <c:pt idx="266">
                  <c:v>1.2345783353746798E-2</c:v>
                </c:pt>
                <c:pt idx="267">
                  <c:v>1.2130446625972808E-2</c:v>
                </c:pt>
                <c:pt idx="268">
                  <c:v>1.1842777111200622E-2</c:v>
                </c:pt>
                <c:pt idx="269">
                  <c:v>1.1483166223128047E-2</c:v>
                </c:pt>
                <c:pt idx="270">
                  <c:v>1.1548919947848653E-2</c:v>
                </c:pt>
                <c:pt idx="271">
                  <c:v>1.1396808215733273E-2</c:v>
                </c:pt>
                <c:pt idx="272">
                  <c:v>1.1229885435989028E-2</c:v>
                </c:pt>
                <c:pt idx="273">
                  <c:v>1.096492472918476E-2</c:v>
                </c:pt>
                <c:pt idx="274">
                  <c:v>1.1829927111106567E-2</c:v>
                </c:pt>
                <c:pt idx="275">
                  <c:v>1.1527489655418119E-2</c:v>
                </c:pt>
                <c:pt idx="276">
                  <c:v>1.1178462138000788E-2</c:v>
                </c:pt>
                <c:pt idx="277">
                  <c:v>1.0868803763830837E-2</c:v>
                </c:pt>
                <c:pt idx="278">
                  <c:v>1.0758327474332249E-2</c:v>
                </c:pt>
                <c:pt idx="279">
                  <c:v>1.0438896972163865E-2</c:v>
                </c:pt>
                <c:pt idx="280">
                  <c:v>1.031583944546933E-2</c:v>
                </c:pt>
                <c:pt idx="281">
                  <c:v>1.0004462826231852E-2</c:v>
                </c:pt>
                <c:pt idx="282">
                  <c:v>9.750056722209988E-3</c:v>
                </c:pt>
                <c:pt idx="283">
                  <c:v>9.5027267541886538E-3</c:v>
                </c:pt>
                <c:pt idx="284">
                  <c:v>9.2354580571640549E-3</c:v>
                </c:pt>
                <c:pt idx="285">
                  <c:v>9.2256926026273063E-3</c:v>
                </c:pt>
                <c:pt idx="286">
                  <c:v>8.9901602512827104E-3</c:v>
                </c:pt>
                <c:pt idx="287">
                  <c:v>8.8293596445010551E-3</c:v>
                </c:pt>
                <c:pt idx="288">
                  <c:v>8.6106478393686604E-3</c:v>
                </c:pt>
                <c:pt idx="289">
                  <c:v>8.5391396224008664E-3</c:v>
                </c:pt>
                <c:pt idx="290">
                  <c:v>8.7773973792288334E-3</c:v>
                </c:pt>
                <c:pt idx="291">
                  <c:v>8.6166492870595E-3</c:v>
                </c:pt>
                <c:pt idx="292">
                  <c:v>8.3556162274294778E-3</c:v>
                </c:pt>
                <c:pt idx="293">
                  <c:v>8.1101251249639118E-3</c:v>
                </c:pt>
                <c:pt idx="294">
                  <c:v>7.9273953064647948E-3</c:v>
                </c:pt>
                <c:pt idx="295">
                  <c:v>7.7634266018177531E-3</c:v>
                </c:pt>
                <c:pt idx="296">
                  <c:v>8.0623150245315005E-3</c:v>
                </c:pt>
                <c:pt idx="297">
                  <c:v>9.1919751290293998E-3</c:v>
                </c:pt>
                <c:pt idx="298">
                  <c:v>8.946501515880419E-3</c:v>
                </c:pt>
                <c:pt idx="299">
                  <c:v>9.1035866562951782E-3</c:v>
                </c:pt>
                <c:pt idx="300">
                  <c:v>8.8793259951728057E-3</c:v>
                </c:pt>
                <c:pt idx="301">
                  <c:v>8.6152327089198816E-3</c:v>
                </c:pt>
                <c:pt idx="302">
                  <c:v>8.3581671883268937E-3</c:v>
                </c:pt>
                <c:pt idx="303">
                  <c:v>8.460444800872784E-3</c:v>
                </c:pt>
                <c:pt idx="304">
                  <c:v>8.2070715091772471E-3</c:v>
                </c:pt>
                <c:pt idx="305">
                  <c:v>8.0392571608414905E-3</c:v>
                </c:pt>
                <c:pt idx="306">
                  <c:v>7.852078752726482E-3</c:v>
                </c:pt>
                <c:pt idx="307">
                  <c:v>7.8994163765842267E-3</c:v>
                </c:pt>
                <c:pt idx="308">
                  <c:v>7.7010435868225344E-3</c:v>
                </c:pt>
                <c:pt idx="309">
                  <c:v>7.7974747405625431E-3</c:v>
                </c:pt>
                <c:pt idx="310">
                  <c:v>7.6048717481598969E-3</c:v>
                </c:pt>
                <c:pt idx="311">
                  <c:v>7.3774785912198897E-3</c:v>
                </c:pt>
                <c:pt idx="312">
                  <c:v>7.2519690405554657E-3</c:v>
                </c:pt>
                <c:pt idx="313">
                  <c:v>7.0430929304702806E-3</c:v>
                </c:pt>
                <c:pt idx="314">
                  <c:v>7.0665779670146169E-3</c:v>
                </c:pt>
                <c:pt idx="315">
                  <c:v>6.9966607272014935E-3</c:v>
                </c:pt>
                <c:pt idx="316">
                  <c:v>7.2674524188393892E-3</c:v>
                </c:pt>
                <c:pt idx="317">
                  <c:v>7.0705156553542113E-3</c:v>
                </c:pt>
                <c:pt idx="318">
                  <c:v>6.8611733118768593E-3</c:v>
                </c:pt>
                <c:pt idx="319">
                  <c:v>7.141415021064774E-3</c:v>
                </c:pt>
                <c:pt idx="320">
                  <c:v>7.1416584922928718E-3</c:v>
                </c:pt>
                <c:pt idx="321">
                  <c:v>7.2064363270170854E-3</c:v>
                </c:pt>
                <c:pt idx="322">
                  <c:v>6.990244261524948E-3</c:v>
                </c:pt>
                <c:pt idx="323">
                  <c:v>6.9073382878333065E-3</c:v>
                </c:pt>
                <c:pt idx="324">
                  <c:v>6.7424732524691512E-3</c:v>
                </c:pt>
                <c:pt idx="325">
                  <c:v>6.9818993722880118E-3</c:v>
                </c:pt>
                <c:pt idx="326">
                  <c:v>7.4854084339831262E-3</c:v>
                </c:pt>
                <c:pt idx="327">
                  <c:v>7.2602062196812653E-3</c:v>
                </c:pt>
                <c:pt idx="328">
                  <c:v>7.0696683633948623E-3</c:v>
                </c:pt>
                <c:pt idx="329">
                  <c:v>6.9055692647608897E-3</c:v>
                </c:pt>
                <c:pt idx="330">
                  <c:v>7.1077288897289032E-3</c:v>
                </c:pt>
                <c:pt idx="331">
                  <c:v>7.3544277954998398E-3</c:v>
                </c:pt>
                <c:pt idx="332">
                  <c:v>8.5780256416325834E-3</c:v>
                </c:pt>
                <c:pt idx="333">
                  <c:v>8.3229584437096351E-3</c:v>
                </c:pt>
                <c:pt idx="334">
                  <c:v>8.3476838655759805E-3</c:v>
                </c:pt>
                <c:pt idx="335">
                  <c:v>8.9425986844492902E-3</c:v>
                </c:pt>
                <c:pt idx="336">
                  <c:v>8.9045566747056673E-3</c:v>
                </c:pt>
                <c:pt idx="337">
                  <c:v>8.6364503381569716E-3</c:v>
                </c:pt>
                <c:pt idx="338">
                  <c:v>8.4960063769753298E-3</c:v>
                </c:pt>
                <c:pt idx="339">
                  <c:v>8.5615549414374409E-3</c:v>
                </c:pt>
                <c:pt idx="340">
                  <c:v>8.5816612196991798E-3</c:v>
                </c:pt>
                <c:pt idx="341">
                  <c:v>8.8080441407620592E-3</c:v>
                </c:pt>
                <c:pt idx="342">
                  <c:v>8.5461587421649214E-3</c:v>
                </c:pt>
                <c:pt idx="343">
                  <c:v>8.5277674794655631E-3</c:v>
                </c:pt>
                <c:pt idx="344">
                  <c:v>8.2953251396007555E-3</c:v>
                </c:pt>
                <c:pt idx="345">
                  <c:v>8.049237442858688E-3</c:v>
                </c:pt>
                <c:pt idx="346">
                  <c:v>8.032321477775094E-3</c:v>
                </c:pt>
                <c:pt idx="347">
                  <c:v>7.8141860545535707E-3</c:v>
                </c:pt>
                <c:pt idx="348">
                  <c:v>7.6201895659549377E-3</c:v>
                </c:pt>
                <c:pt idx="349">
                  <c:v>7.679926303534557E-3</c:v>
                </c:pt>
                <c:pt idx="350">
                  <c:v>7.5088035592633124E-3</c:v>
                </c:pt>
                <c:pt idx="351">
                  <c:v>7.3377185425284111E-3</c:v>
                </c:pt>
                <c:pt idx="352">
                  <c:v>7.998486395870202E-3</c:v>
                </c:pt>
                <c:pt idx="353">
                  <c:v>7.7651866299982206E-3</c:v>
                </c:pt>
                <c:pt idx="354">
                  <c:v>7.6238758704902446E-3</c:v>
                </c:pt>
                <c:pt idx="355">
                  <c:v>7.5458399632320813E-3</c:v>
                </c:pt>
                <c:pt idx="356">
                  <c:v>7.3160514892837095E-3</c:v>
                </c:pt>
                <c:pt idx="357">
                  <c:v>7.1109459467565157E-3</c:v>
                </c:pt>
                <c:pt idx="358">
                  <c:v>7.2876281638919981E-3</c:v>
                </c:pt>
                <c:pt idx="359">
                  <c:v>7.5718892324796233E-3</c:v>
                </c:pt>
                <c:pt idx="360">
                  <c:v>8.4682200380615334E-3</c:v>
                </c:pt>
                <c:pt idx="361">
                  <c:v>8.2204096198931886E-3</c:v>
                </c:pt>
                <c:pt idx="362">
                  <c:v>7.9917809178700529E-3</c:v>
                </c:pt>
                <c:pt idx="363">
                  <c:v>7.8644043870296446E-3</c:v>
                </c:pt>
                <c:pt idx="364">
                  <c:v>8.5777151690907411E-3</c:v>
                </c:pt>
                <c:pt idx="365">
                  <c:v>8.370654461264615E-3</c:v>
                </c:pt>
                <c:pt idx="366">
                  <c:v>9.4880660106740986E-3</c:v>
                </c:pt>
                <c:pt idx="367">
                  <c:v>9.5055606108250014E-3</c:v>
                </c:pt>
                <c:pt idx="368">
                  <c:v>1.0194154079022934E-2</c:v>
                </c:pt>
                <c:pt idx="369">
                  <c:v>9.8849559807674577E-3</c:v>
                </c:pt>
                <c:pt idx="370">
                  <c:v>9.6675599900802791E-3</c:v>
                </c:pt>
                <c:pt idx="371">
                  <c:v>9.3903060664966027E-3</c:v>
                </c:pt>
                <c:pt idx="372">
                  <c:v>9.7858554504424242E-3</c:v>
                </c:pt>
                <c:pt idx="373">
                  <c:v>9.9246805702213042E-3</c:v>
                </c:pt>
                <c:pt idx="374">
                  <c:v>9.6538666269758676E-3</c:v>
                </c:pt>
                <c:pt idx="375">
                  <c:v>9.3981796367837416E-3</c:v>
                </c:pt>
                <c:pt idx="376">
                  <c:v>9.183010359766864E-3</c:v>
                </c:pt>
                <c:pt idx="377">
                  <c:v>8.9595223355524271E-3</c:v>
                </c:pt>
                <c:pt idx="378">
                  <c:v>9.2433504424904427E-3</c:v>
                </c:pt>
                <c:pt idx="379">
                  <c:v>8.9733960099613874E-3</c:v>
                </c:pt>
                <c:pt idx="380">
                  <c:v>9.0040646785129255E-3</c:v>
                </c:pt>
                <c:pt idx="381">
                  <c:v>8.7480782246603973E-3</c:v>
                </c:pt>
                <c:pt idx="382">
                  <c:v>8.8349610535136767E-3</c:v>
                </c:pt>
                <c:pt idx="383">
                  <c:v>8.7228642936275566E-3</c:v>
                </c:pt>
                <c:pt idx="384">
                  <c:v>8.544231806686153E-3</c:v>
                </c:pt>
                <c:pt idx="385">
                  <c:v>8.2859141282777288E-3</c:v>
                </c:pt>
                <c:pt idx="386">
                  <c:v>8.4409581282406821E-3</c:v>
                </c:pt>
                <c:pt idx="387">
                  <c:v>8.2041187269142092E-3</c:v>
                </c:pt>
                <c:pt idx="388">
                  <c:v>8.1795006102479296E-3</c:v>
                </c:pt>
                <c:pt idx="389">
                  <c:v>7.9508024658608862E-3</c:v>
                </c:pt>
                <c:pt idx="390">
                  <c:v>7.7280132081148593E-3</c:v>
                </c:pt>
                <c:pt idx="391">
                  <c:v>8.4787261821931068E-3</c:v>
                </c:pt>
                <c:pt idx="392">
                  <c:v>8.2230669194600647E-3</c:v>
                </c:pt>
                <c:pt idx="393">
                  <c:v>9.5042293698279975E-3</c:v>
                </c:pt>
                <c:pt idx="394">
                  <c:v>9.2174524189372921E-3</c:v>
                </c:pt>
                <c:pt idx="395">
                  <c:v>9.0433832739397063E-3</c:v>
                </c:pt>
                <c:pt idx="396">
                  <c:v>9.5023843429773557E-3</c:v>
                </c:pt>
                <c:pt idx="397">
                  <c:v>9.2774594645501276E-3</c:v>
                </c:pt>
                <c:pt idx="398">
                  <c:v>9.7769678454158546E-3</c:v>
                </c:pt>
                <c:pt idx="399">
                  <c:v>1.0635124713857474E-2</c:v>
                </c:pt>
                <c:pt idx="400">
                  <c:v>1.0468015688975017E-2</c:v>
                </c:pt>
                <c:pt idx="401">
                  <c:v>1.3593382505542904E-2</c:v>
                </c:pt>
                <c:pt idx="402">
                  <c:v>1.3348359294330552E-2</c:v>
                </c:pt>
                <c:pt idx="403">
                  <c:v>1.3073320291437122E-2</c:v>
                </c:pt>
                <c:pt idx="404">
                  <c:v>1.2675118888743226E-2</c:v>
                </c:pt>
                <c:pt idx="405">
                  <c:v>1.2371079830509894E-2</c:v>
                </c:pt>
                <c:pt idx="406">
                  <c:v>1.2419784277551469E-2</c:v>
                </c:pt>
                <c:pt idx="407">
                  <c:v>1.2530736973862085E-2</c:v>
                </c:pt>
                <c:pt idx="408">
                  <c:v>1.2331281492644779E-2</c:v>
                </c:pt>
                <c:pt idx="409">
                  <c:v>1.2276119400672554E-2</c:v>
                </c:pt>
                <c:pt idx="410">
                  <c:v>1.2824227386231455E-2</c:v>
                </c:pt>
                <c:pt idx="411">
                  <c:v>1.3040078931885208E-2</c:v>
                </c:pt>
                <c:pt idx="412">
                  <c:v>1.2662159158416543E-2</c:v>
                </c:pt>
                <c:pt idx="413">
                  <c:v>1.2361205260477877E-2</c:v>
                </c:pt>
                <c:pt idx="414">
                  <c:v>1.2210140281915634E-2</c:v>
                </c:pt>
                <c:pt idx="415">
                  <c:v>1.194027770638856E-2</c:v>
                </c:pt>
                <c:pt idx="416">
                  <c:v>1.1624771792635246E-2</c:v>
                </c:pt>
                <c:pt idx="417">
                  <c:v>1.1437870595996432E-2</c:v>
                </c:pt>
                <c:pt idx="418">
                  <c:v>1.4656810404605111E-2</c:v>
                </c:pt>
                <c:pt idx="419">
                  <c:v>1.467333061494195E-2</c:v>
                </c:pt>
                <c:pt idx="420">
                  <c:v>2.2362367533620281E-2</c:v>
                </c:pt>
                <c:pt idx="421">
                  <c:v>2.3585341703986733E-2</c:v>
                </c:pt>
                <c:pt idx="422">
                  <c:v>2.288586425125734E-2</c:v>
                </c:pt>
                <c:pt idx="423">
                  <c:v>2.2282369351850465E-2</c:v>
                </c:pt>
                <c:pt idx="424">
                  <c:v>2.1705017305698609E-2</c:v>
                </c:pt>
                <c:pt idx="425">
                  <c:v>2.4304826707012762E-2</c:v>
                </c:pt>
                <c:pt idx="426">
                  <c:v>2.3929852193127744E-2</c:v>
                </c:pt>
                <c:pt idx="427">
                  <c:v>2.4071427119745806E-2</c:v>
                </c:pt>
                <c:pt idx="428">
                  <c:v>2.4397238756663723E-2</c:v>
                </c:pt>
                <c:pt idx="429">
                  <c:v>2.4169372408525857E-2</c:v>
                </c:pt>
                <c:pt idx="430">
                  <c:v>2.3508869388354118E-2</c:v>
                </c:pt>
                <c:pt idx="431">
                  <c:v>2.2866388509932525E-2</c:v>
                </c:pt>
                <c:pt idx="432">
                  <c:v>2.3051722843487815E-2</c:v>
                </c:pt>
                <c:pt idx="433">
                  <c:v>2.2351396697150694E-2</c:v>
                </c:pt>
                <c:pt idx="434">
                  <c:v>2.168961403296233E-2</c:v>
                </c:pt>
                <c:pt idx="435">
                  <c:v>2.1073399350063467E-2</c:v>
                </c:pt>
                <c:pt idx="436">
                  <c:v>2.2138154899868413E-2</c:v>
                </c:pt>
                <c:pt idx="437">
                  <c:v>2.2139770509056682E-2</c:v>
                </c:pt>
                <c:pt idx="438">
                  <c:v>2.1470590096807733E-2</c:v>
                </c:pt>
                <c:pt idx="439">
                  <c:v>2.0836918953982802E-2</c:v>
                </c:pt>
                <c:pt idx="440">
                  <c:v>2.0202289461408115E-2</c:v>
                </c:pt>
                <c:pt idx="441">
                  <c:v>2.1006315530198487E-2</c:v>
                </c:pt>
                <c:pt idx="442">
                  <c:v>2.169936383218397E-2</c:v>
                </c:pt>
                <c:pt idx="443">
                  <c:v>2.1413832564264712E-2</c:v>
                </c:pt>
                <c:pt idx="444">
                  <c:v>2.1046900810063263E-2</c:v>
                </c:pt>
                <c:pt idx="445">
                  <c:v>2.0429519811635929E-2</c:v>
                </c:pt>
                <c:pt idx="446">
                  <c:v>2.0111446920156616E-2</c:v>
                </c:pt>
                <c:pt idx="447">
                  <c:v>1.9706378206112086E-2</c:v>
                </c:pt>
                <c:pt idx="448">
                  <c:v>2.0114301486952129E-2</c:v>
                </c:pt>
                <c:pt idx="449">
                  <c:v>1.9777482849447265E-2</c:v>
                </c:pt>
                <c:pt idx="450">
                  <c:v>1.9188324886910954E-2</c:v>
                </c:pt>
                <c:pt idx="451">
                  <c:v>1.87884573781801E-2</c:v>
                </c:pt>
                <c:pt idx="452">
                  <c:v>2.0787167562180502E-2</c:v>
                </c:pt>
                <c:pt idx="453">
                  <c:v>2.0260892127279832E-2</c:v>
                </c:pt>
                <c:pt idx="454">
                  <c:v>1.9692102218081868E-2</c:v>
                </c:pt>
                <c:pt idx="455">
                  <c:v>1.909549809885263E-2</c:v>
                </c:pt>
                <c:pt idx="456">
                  <c:v>1.8564777758111658E-2</c:v>
                </c:pt>
                <c:pt idx="457">
                  <c:v>1.8104750368739365E-2</c:v>
                </c:pt>
                <c:pt idx="458">
                  <c:v>1.7643256929889089E-2</c:v>
                </c:pt>
                <c:pt idx="459">
                  <c:v>1.7109930525913961E-2</c:v>
                </c:pt>
                <c:pt idx="460">
                  <c:v>1.6665641524314573E-2</c:v>
                </c:pt>
                <c:pt idx="461">
                  <c:v>1.6170273930439728E-2</c:v>
                </c:pt>
                <c:pt idx="462">
                  <c:v>1.6194213844762058E-2</c:v>
                </c:pt>
                <c:pt idx="463">
                  <c:v>1.5958689630612866E-2</c:v>
                </c:pt>
                <c:pt idx="464">
                  <c:v>1.5735706995002503E-2</c:v>
                </c:pt>
                <c:pt idx="465">
                  <c:v>1.5257253750777909E-2</c:v>
                </c:pt>
                <c:pt idx="466">
                  <c:v>1.4892177604916271E-2</c:v>
                </c:pt>
                <c:pt idx="467">
                  <c:v>1.4811159310273055E-2</c:v>
                </c:pt>
                <c:pt idx="468">
                  <c:v>1.4442498744541715E-2</c:v>
                </c:pt>
                <c:pt idx="469">
                  <c:v>1.419533601570846E-2</c:v>
                </c:pt>
                <c:pt idx="470">
                  <c:v>1.3769320938988493E-2</c:v>
                </c:pt>
                <c:pt idx="471">
                  <c:v>1.344394711835813E-2</c:v>
                </c:pt>
                <c:pt idx="472">
                  <c:v>1.3054138810096887E-2</c:v>
                </c:pt>
                <c:pt idx="473">
                  <c:v>1.2777354643458584E-2</c:v>
                </c:pt>
                <c:pt idx="474">
                  <c:v>1.2581705309410949E-2</c:v>
                </c:pt>
                <c:pt idx="475">
                  <c:v>1.2221014360153201E-2</c:v>
                </c:pt>
                <c:pt idx="476">
                  <c:v>1.1900301232861085E-2</c:v>
                </c:pt>
                <c:pt idx="477">
                  <c:v>1.1667325829771031E-2</c:v>
                </c:pt>
                <c:pt idx="478">
                  <c:v>1.1546140349852544E-2</c:v>
                </c:pt>
                <c:pt idx="479">
                  <c:v>1.2316849778604281E-2</c:v>
                </c:pt>
                <c:pt idx="480">
                  <c:v>1.1990229428852863E-2</c:v>
                </c:pt>
                <c:pt idx="481">
                  <c:v>1.1652595854392527E-2</c:v>
                </c:pt>
                <c:pt idx="482">
                  <c:v>1.1353412656221357E-2</c:v>
                </c:pt>
                <c:pt idx="483">
                  <c:v>1.2521382415144817E-2</c:v>
                </c:pt>
                <c:pt idx="484">
                  <c:v>1.2382745595726363E-2</c:v>
                </c:pt>
                <c:pt idx="485">
                  <c:v>1.2034963315554318E-2</c:v>
                </c:pt>
                <c:pt idx="486">
                  <c:v>1.2489910378206607E-2</c:v>
                </c:pt>
                <c:pt idx="487">
                  <c:v>1.3341827766634668E-2</c:v>
                </c:pt>
                <c:pt idx="488">
                  <c:v>1.3133199385482613E-2</c:v>
                </c:pt>
                <c:pt idx="489">
                  <c:v>1.2800002776640935E-2</c:v>
                </c:pt>
                <c:pt idx="490">
                  <c:v>1.241775838573294E-2</c:v>
                </c:pt>
                <c:pt idx="491">
                  <c:v>1.2640949669044554E-2</c:v>
                </c:pt>
                <c:pt idx="492">
                  <c:v>1.225958992384156E-2</c:v>
                </c:pt>
                <c:pt idx="493">
                  <c:v>1.3039876327855623E-2</c:v>
                </c:pt>
                <c:pt idx="494">
                  <c:v>1.3453220753279781E-2</c:v>
                </c:pt>
                <c:pt idx="495">
                  <c:v>1.3044729759255221E-2</c:v>
                </c:pt>
                <c:pt idx="496">
                  <c:v>1.3198357091374477E-2</c:v>
                </c:pt>
                <c:pt idx="497">
                  <c:v>1.2904200986287946E-2</c:v>
                </c:pt>
                <c:pt idx="498">
                  <c:v>1.2873867718482163E-2</c:v>
                </c:pt>
                <c:pt idx="499">
                  <c:v>1.2482562552026207E-2</c:v>
                </c:pt>
                <c:pt idx="500">
                  <c:v>1.3105915986027113E-2</c:v>
                </c:pt>
                <c:pt idx="501">
                  <c:v>1.2714729862107674E-2</c:v>
                </c:pt>
                <c:pt idx="502">
                  <c:v>1.2328373172972321E-2</c:v>
                </c:pt>
                <c:pt idx="503">
                  <c:v>1.2384272588475069E-2</c:v>
                </c:pt>
                <c:pt idx="504">
                  <c:v>1.2165378470855914E-2</c:v>
                </c:pt>
                <c:pt idx="505">
                  <c:v>1.1807010151860637E-2</c:v>
                </c:pt>
                <c:pt idx="506">
                  <c:v>1.1449537545579905E-2</c:v>
                </c:pt>
                <c:pt idx="507">
                  <c:v>1.1582145236080791E-2</c:v>
                </c:pt>
                <c:pt idx="508">
                  <c:v>1.2444720879546518E-2</c:v>
                </c:pt>
                <c:pt idx="509">
                  <c:v>1.207608427319275E-2</c:v>
                </c:pt>
                <c:pt idx="510">
                  <c:v>1.1753578367398711E-2</c:v>
                </c:pt>
                <c:pt idx="511">
                  <c:v>1.1598981699035237E-2</c:v>
                </c:pt>
                <c:pt idx="512">
                  <c:v>1.2215136041484354E-2</c:v>
                </c:pt>
                <c:pt idx="513">
                  <c:v>1.1886166069757637E-2</c:v>
                </c:pt>
                <c:pt idx="514">
                  <c:v>1.2352462812454048E-2</c:v>
                </c:pt>
                <c:pt idx="515">
                  <c:v>1.3485510888491134E-2</c:v>
                </c:pt>
                <c:pt idx="516">
                  <c:v>1.3186808800361922E-2</c:v>
                </c:pt>
                <c:pt idx="517">
                  <c:v>1.2816880061969746E-2</c:v>
                </c:pt>
                <c:pt idx="518">
                  <c:v>1.3123194434387846E-2</c:v>
                </c:pt>
                <c:pt idx="519">
                  <c:v>1.2877351960764434E-2</c:v>
                </c:pt>
                <c:pt idx="520">
                  <c:v>1.2607256980526718E-2</c:v>
                </c:pt>
                <c:pt idx="521">
                  <c:v>1.2745645561669398E-2</c:v>
                </c:pt>
                <c:pt idx="522">
                  <c:v>1.2486952099927586E-2</c:v>
                </c:pt>
                <c:pt idx="523">
                  <c:v>1.2859468704781211E-2</c:v>
                </c:pt>
                <c:pt idx="524">
                  <c:v>1.2766734175249646E-2</c:v>
                </c:pt>
                <c:pt idx="525">
                  <c:v>1.2443233997120041E-2</c:v>
                </c:pt>
                <c:pt idx="526">
                  <c:v>1.2250360135495094E-2</c:v>
                </c:pt>
                <c:pt idx="527">
                  <c:v>1.2035970693631859E-2</c:v>
                </c:pt>
                <c:pt idx="528">
                  <c:v>1.2537067992572339E-2</c:v>
                </c:pt>
                <c:pt idx="529">
                  <c:v>1.2286224034074986E-2</c:v>
                </c:pt>
                <c:pt idx="530">
                  <c:v>1.1943095054762667E-2</c:v>
                </c:pt>
                <c:pt idx="531">
                  <c:v>1.2820309297401047E-2</c:v>
                </c:pt>
                <c:pt idx="532">
                  <c:v>1.2518495440213199E-2</c:v>
                </c:pt>
                <c:pt idx="533">
                  <c:v>1.3552140818453379E-2</c:v>
                </c:pt>
                <c:pt idx="534">
                  <c:v>1.3959790806295192E-2</c:v>
                </c:pt>
                <c:pt idx="535">
                  <c:v>1.3733042295414754E-2</c:v>
                </c:pt>
                <c:pt idx="536">
                  <c:v>1.3778347083865473E-2</c:v>
                </c:pt>
                <c:pt idx="537">
                  <c:v>1.3616446810357646E-2</c:v>
                </c:pt>
                <c:pt idx="538">
                  <c:v>1.320721183403667E-2</c:v>
                </c:pt>
                <c:pt idx="539">
                  <c:v>1.4325110840347861E-2</c:v>
                </c:pt>
                <c:pt idx="540">
                  <c:v>1.388994120566911E-2</c:v>
                </c:pt>
                <c:pt idx="541">
                  <c:v>1.390128225084894E-2</c:v>
                </c:pt>
                <c:pt idx="542">
                  <c:v>1.3577826945125031E-2</c:v>
                </c:pt>
                <c:pt idx="543">
                  <c:v>1.3230181672780327E-2</c:v>
                </c:pt>
                <c:pt idx="544">
                  <c:v>1.2834329510922553E-2</c:v>
                </c:pt>
                <c:pt idx="545">
                  <c:v>1.2622894282622702E-2</c:v>
                </c:pt>
                <c:pt idx="546">
                  <c:v>1.2246233192503491E-2</c:v>
                </c:pt>
                <c:pt idx="547">
                  <c:v>1.245129455758727E-2</c:v>
                </c:pt>
                <c:pt idx="548">
                  <c:v>1.3307709262914195E-2</c:v>
                </c:pt>
                <c:pt idx="549">
                  <c:v>1.2976993328166425E-2</c:v>
                </c:pt>
                <c:pt idx="550">
                  <c:v>1.2593786745564719E-2</c:v>
                </c:pt>
                <c:pt idx="551">
                  <c:v>1.2283011478837791E-2</c:v>
                </c:pt>
                <c:pt idx="552">
                  <c:v>1.2084783753089742E-2</c:v>
                </c:pt>
                <c:pt idx="553">
                  <c:v>1.1731175954089122E-2</c:v>
                </c:pt>
                <c:pt idx="554">
                  <c:v>1.1621295063147911E-2</c:v>
                </c:pt>
                <c:pt idx="555">
                  <c:v>1.1268470893840763E-2</c:v>
                </c:pt>
                <c:pt idx="556">
                  <c:v>1.1043223898582605E-2</c:v>
                </c:pt>
                <c:pt idx="557">
                  <c:v>1.1267404418413106E-2</c:v>
                </c:pt>
                <c:pt idx="558">
                  <c:v>1.1392380744898371E-2</c:v>
                </c:pt>
                <c:pt idx="559">
                  <c:v>1.1053698194499631E-2</c:v>
                </c:pt>
                <c:pt idx="560">
                  <c:v>1.2626024550807432E-2</c:v>
                </c:pt>
                <c:pt idx="561">
                  <c:v>1.2304896893868215E-2</c:v>
                </c:pt>
                <c:pt idx="562">
                  <c:v>1.2614129311887658E-2</c:v>
                </c:pt>
                <c:pt idx="563">
                  <c:v>1.2306245740419441E-2</c:v>
                </c:pt>
                <c:pt idx="564">
                  <c:v>1.3003819574337282E-2</c:v>
                </c:pt>
                <c:pt idx="565">
                  <c:v>1.2730966119927476E-2</c:v>
                </c:pt>
                <c:pt idx="566">
                  <c:v>1.2639926429597144E-2</c:v>
                </c:pt>
                <c:pt idx="567">
                  <c:v>1.2334073131553543E-2</c:v>
                </c:pt>
                <c:pt idx="568">
                  <c:v>1.3013686878100337E-2</c:v>
                </c:pt>
                <c:pt idx="569">
                  <c:v>1.2631477070749448E-2</c:v>
                </c:pt>
                <c:pt idx="570">
                  <c:v>1.2359618308864376E-2</c:v>
                </c:pt>
                <c:pt idx="571">
                  <c:v>1.2386327931926153E-2</c:v>
                </c:pt>
                <c:pt idx="572">
                  <c:v>1.203528750582321E-2</c:v>
                </c:pt>
                <c:pt idx="573">
                  <c:v>1.1816027053916602E-2</c:v>
                </c:pt>
                <c:pt idx="574">
                  <c:v>1.156636273001567E-2</c:v>
                </c:pt>
                <c:pt idx="575">
                  <c:v>1.1876386438698537E-2</c:v>
                </c:pt>
                <c:pt idx="576">
                  <c:v>1.1560819025654685E-2</c:v>
                </c:pt>
                <c:pt idx="577">
                  <c:v>1.1231343959391966E-2</c:v>
                </c:pt>
                <c:pt idx="578">
                  <c:v>1.2219437538764489E-2</c:v>
                </c:pt>
                <c:pt idx="579">
                  <c:v>1.2258824942520882E-2</c:v>
                </c:pt>
                <c:pt idx="580">
                  <c:v>1.3118677585223622E-2</c:v>
                </c:pt>
                <c:pt idx="581">
                  <c:v>1.3371707767629706E-2</c:v>
                </c:pt>
                <c:pt idx="582">
                  <c:v>1.296922166444261E-2</c:v>
                </c:pt>
                <c:pt idx="583">
                  <c:v>1.2587276570990904E-2</c:v>
                </c:pt>
                <c:pt idx="584">
                  <c:v>1.2213916458835808E-2</c:v>
                </c:pt>
                <c:pt idx="585">
                  <c:v>1.2034797288331268E-2</c:v>
                </c:pt>
                <c:pt idx="586">
                  <c:v>1.1760336978492191E-2</c:v>
                </c:pt>
                <c:pt idx="587">
                  <c:v>1.1487629976717345E-2</c:v>
                </c:pt>
                <c:pt idx="588">
                  <c:v>1.168747565713023E-2</c:v>
                </c:pt>
                <c:pt idx="589">
                  <c:v>1.2059440543417952E-2</c:v>
                </c:pt>
                <c:pt idx="590">
                  <c:v>1.2022514468299302E-2</c:v>
                </c:pt>
                <c:pt idx="591">
                  <c:v>1.1985556442383147E-2</c:v>
                </c:pt>
                <c:pt idx="592">
                  <c:v>1.1859619538720034E-2</c:v>
                </c:pt>
                <c:pt idx="593">
                  <c:v>1.1530254523485189E-2</c:v>
                </c:pt>
                <c:pt idx="594">
                  <c:v>1.1519995910339812E-2</c:v>
                </c:pt>
                <c:pt idx="595">
                  <c:v>1.1270840147720736E-2</c:v>
                </c:pt>
                <c:pt idx="596">
                  <c:v>1.0946121687604565E-2</c:v>
                </c:pt>
                <c:pt idx="597">
                  <c:v>1.1902642483437727E-2</c:v>
                </c:pt>
                <c:pt idx="598">
                  <c:v>1.1544182697554674E-2</c:v>
                </c:pt>
                <c:pt idx="599">
                  <c:v>1.1249488672152886E-2</c:v>
                </c:pt>
                <c:pt idx="600">
                  <c:v>1.1087947844866927E-2</c:v>
                </c:pt>
                <c:pt idx="601">
                  <c:v>1.0795285792305931E-2</c:v>
                </c:pt>
                <c:pt idx="602">
                  <c:v>1.0583139377114409E-2</c:v>
                </c:pt>
                <c:pt idx="603">
                  <c:v>1.1161206189416486E-2</c:v>
                </c:pt>
                <c:pt idx="604">
                  <c:v>1.1610204935827423E-2</c:v>
                </c:pt>
                <c:pt idx="605">
                  <c:v>1.1897486090374014E-2</c:v>
                </c:pt>
                <c:pt idx="606">
                  <c:v>1.2354061014342671E-2</c:v>
                </c:pt>
                <c:pt idx="607">
                  <c:v>1.2588775528132742E-2</c:v>
                </c:pt>
                <c:pt idx="608">
                  <c:v>1.2288801828117136E-2</c:v>
                </c:pt>
                <c:pt idx="609">
                  <c:v>1.1914889922362242E-2</c:v>
                </c:pt>
                <c:pt idx="610">
                  <c:v>1.15863926704393E-2</c:v>
                </c:pt>
                <c:pt idx="611">
                  <c:v>1.2404090340543404E-2</c:v>
                </c:pt>
                <c:pt idx="612">
                  <c:v>1.2090564512302743E-2</c:v>
                </c:pt>
                <c:pt idx="613">
                  <c:v>1.2144788040074739E-2</c:v>
                </c:pt>
                <c:pt idx="614">
                  <c:v>1.1777325636120625E-2</c:v>
                </c:pt>
                <c:pt idx="615">
                  <c:v>1.1795075948758916E-2</c:v>
                </c:pt>
                <c:pt idx="616">
                  <c:v>1.1566178974209664E-2</c:v>
                </c:pt>
                <c:pt idx="617">
                  <c:v>1.1214033687469784E-2</c:v>
                </c:pt>
                <c:pt idx="618">
                  <c:v>1.095610165448784E-2</c:v>
                </c:pt>
                <c:pt idx="619">
                  <c:v>1.1936792350222493E-2</c:v>
                </c:pt>
                <c:pt idx="620">
                  <c:v>1.1703377986422608E-2</c:v>
                </c:pt>
                <c:pt idx="621">
                  <c:v>1.1359540020853088E-2</c:v>
                </c:pt>
                <c:pt idx="622">
                  <c:v>1.1070394215311564E-2</c:v>
                </c:pt>
                <c:pt idx="623">
                  <c:v>1.0996885243345758E-2</c:v>
                </c:pt>
                <c:pt idx="624">
                  <c:v>1.0674433597385929E-2</c:v>
                </c:pt>
                <c:pt idx="625">
                  <c:v>1.0831482285096372E-2</c:v>
                </c:pt>
                <c:pt idx="626">
                  <c:v>1.0501876324684021E-2</c:v>
                </c:pt>
                <c:pt idx="627">
                  <c:v>1.0606002315668753E-2</c:v>
                </c:pt>
                <c:pt idx="628">
                  <c:v>1.0918350945341949E-2</c:v>
                </c:pt>
                <c:pt idx="629">
                  <c:v>1.1255036148466893E-2</c:v>
                </c:pt>
                <c:pt idx="630">
                  <c:v>1.1010429035978772E-2</c:v>
                </c:pt>
                <c:pt idx="631">
                  <c:v>1.0827893823969146E-2</c:v>
                </c:pt>
                <c:pt idx="632">
                  <c:v>1.0512243401913198E-2</c:v>
                </c:pt>
                <c:pt idx="633">
                  <c:v>1.0282602197360376E-2</c:v>
                </c:pt>
                <c:pt idx="634">
                  <c:v>9.9725580497526545E-3</c:v>
                </c:pt>
                <c:pt idx="635">
                  <c:v>9.7924367254224372E-3</c:v>
                </c:pt>
                <c:pt idx="636">
                  <c:v>9.5221988038434284E-3</c:v>
                </c:pt>
                <c:pt idx="637">
                  <c:v>9.2831255735595208E-3</c:v>
                </c:pt>
                <c:pt idx="638">
                  <c:v>9.0366072725806389E-3</c:v>
                </c:pt>
                <c:pt idx="639">
                  <c:v>8.9862006594370533E-3</c:v>
                </c:pt>
                <c:pt idx="640">
                  <c:v>8.855728543466437E-3</c:v>
                </c:pt>
                <c:pt idx="641">
                  <c:v>8.800005198062474E-3</c:v>
                </c:pt>
                <c:pt idx="642">
                  <c:v>1.0083663209023607E-2</c:v>
                </c:pt>
                <c:pt idx="643">
                  <c:v>9.7842194310615287E-3</c:v>
                </c:pt>
                <c:pt idx="644">
                  <c:v>1.0035657494704513E-2</c:v>
                </c:pt>
                <c:pt idx="645">
                  <c:v>9.7570084154935417E-3</c:v>
                </c:pt>
                <c:pt idx="646">
                  <c:v>9.6047929597826605E-3</c:v>
                </c:pt>
                <c:pt idx="647">
                  <c:v>9.7028485052794121E-3</c:v>
                </c:pt>
                <c:pt idx="648">
                  <c:v>9.4184853348216954E-3</c:v>
                </c:pt>
                <c:pt idx="649">
                  <c:v>1.0141292455658372E-2</c:v>
                </c:pt>
                <c:pt idx="650">
                  <c:v>1.0088492115805951E-2</c:v>
                </c:pt>
                <c:pt idx="651">
                  <c:v>9.7819362213659583E-3</c:v>
                </c:pt>
                <c:pt idx="652">
                  <c:v>9.5458102554615738E-3</c:v>
                </c:pt>
                <c:pt idx="653">
                  <c:v>9.7737163534366341E-3</c:v>
                </c:pt>
                <c:pt idx="654">
                  <c:v>9.6047421635234009E-3</c:v>
                </c:pt>
                <c:pt idx="655">
                  <c:v>9.6458160932385746E-3</c:v>
                </c:pt>
                <c:pt idx="656">
                  <c:v>9.3637443265697628E-3</c:v>
                </c:pt>
                <c:pt idx="657">
                  <c:v>9.5961973087248624E-3</c:v>
                </c:pt>
                <c:pt idx="658">
                  <c:v>1.008342015944916E-2</c:v>
                </c:pt>
                <c:pt idx="659">
                  <c:v>9.8020103121971066E-3</c:v>
                </c:pt>
                <c:pt idx="660">
                  <c:v>1.0984063156810974E-2</c:v>
                </c:pt>
                <c:pt idx="661">
                  <c:v>1.0664656983031527E-2</c:v>
                </c:pt>
                <c:pt idx="662">
                  <c:v>1.0626603160925679E-2</c:v>
                </c:pt>
                <c:pt idx="663">
                  <c:v>1.0509079254850706E-2</c:v>
                </c:pt>
                <c:pt idx="664">
                  <c:v>1.0330748219471142E-2</c:v>
                </c:pt>
                <c:pt idx="665">
                  <c:v>1.0299036469272875E-2</c:v>
                </c:pt>
                <c:pt idx="666">
                  <c:v>1.0867461781362161E-2</c:v>
                </c:pt>
                <c:pt idx="667">
                  <c:v>1.0552898476631243E-2</c:v>
                </c:pt>
                <c:pt idx="668">
                  <c:v>1.0739409799251145E-2</c:v>
                </c:pt>
                <c:pt idx="669">
                  <c:v>1.0994904033252059E-2</c:v>
                </c:pt>
                <c:pt idx="670">
                  <c:v>1.0945451851819173E-2</c:v>
                </c:pt>
                <c:pt idx="671">
                  <c:v>1.1505628820730369E-2</c:v>
                </c:pt>
                <c:pt idx="672">
                  <c:v>1.1175150420489041E-2</c:v>
                </c:pt>
                <c:pt idx="673">
                  <c:v>1.1012277238072632E-2</c:v>
                </c:pt>
                <c:pt idx="674">
                  <c:v>1.0903302594355475E-2</c:v>
                </c:pt>
                <c:pt idx="675">
                  <c:v>1.2667685990163848E-2</c:v>
                </c:pt>
                <c:pt idx="676">
                  <c:v>1.2343066061979062E-2</c:v>
                </c:pt>
                <c:pt idx="677">
                  <c:v>1.2021735184983749E-2</c:v>
                </c:pt>
                <c:pt idx="678">
                  <c:v>1.1672997138281701E-2</c:v>
                </c:pt>
                <c:pt idx="679">
                  <c:v>1.1340650141296772E-2</c:v>
                </c:pt>
                <c:pt idx="680">
                  <c:v>1.1079993948405597E-2</c:v>
                </c:pt>
                <c:pt idx="681">
                  <c:v>1.0837598071860471E-2</c:v>
                </c:pt>
                <c:pt idx="682">
                  <c:v>1.1038119380056671E-2</c:v>
                </c:pt>
                <c:pt idx="683">
                  <c:v>1.0702273376708541E-2</c:v>
                </c:pt>
                <c:pt idx="684">
                  <c:v>1.0837205706307085E-2</c:v>
                </c:pt>
                <c:pt idx="685">
                  <c:v>1.0507080133691558E-2</c:v>
                </c:pt>
                <c:pt idx="686">
                  <c:v>1.1428668077479779E-2</c:v>
                </c:pt>
                <c:pt idx="687">
                  <c:v>1.1094060527136344E-2</c:v>
                </c:pt>
                <c:pt idx="688">
                  <c:v>1.2169153149960471E-2</c:v>
                </c:pt>
                <c:pt idx="689">
                  <c:v>1.1812885058931369E-2</c:v>
                </c:pt>
                <c:pt idx="690">
                  <c:v>1.1509448413683038E-2</c:v>
                </c:pt>
                <c:pt idx="691">
                  <c:v>1.1160837149127282E-2</c:v>
                </c:pt>
                <c:pt idx="692">
                  <c:v>1.1142124266772292E-2</c:v>
                </c:pt>
                <c:pt idx="693">
                  <c:v>1.1148167201591988E-2</c:v>
                </c:pt>
                <c:pt idx="694">
                  <c:v>1.0808565986018627E-2</c:v>
                </c:pt>
                <c:pt idx="695">
                  <c:v>1.126222866302703E-2</c:v>
                </c:pt>
                <c:pt idx="696">
                  <c:v>1.0936215831149627E-2</c:v>
                </c:pt>
                <c:pt idx="697">
                  <c:v>1.1512809289685354E-2</c:v>
                </c:pt>
                <c:pt idx="698">
                  <c:v>1.1254374457652564E-2</c:v>
                </c:pt>
                <c:pt idx="699">
                  <c:v>1.1426953702387685E-2</c:v>
                </c:pt>
                <c:pt idx="700">
                  <c:v>1.1079838556868156E-2</c:v>
                </c:pt>
                <c:pt idx="701">
                  <c:v>1.1498599378686155E-2</c:v>
                </c:pt>
                <c:pt idx="702">
                  <c:v>1.2294122061729985E-2</c:v>
                </c:pt>
                <c:pt idx="703">
                  <c:v>1.1926512445714734E-2</c:v>
                </c:pt>
                <c:pt idx="704">
                  <c:v>1.3501927168991712E-2</c:v>
                </c:pt>
                <c:pt idx="705">
                  <c:v>1.3156590421352818E-2</c:v>
                </c:pt>
                <c:pt idx="706">
                  <c:v>1.2832417914231889E-2</c:v>
                </c:pt>
                <c:pt idx="707">
                  <c:v>1.3562458216890227E-2</c:v>
                </c:pt>
                <c:pt idx="708">
                  <c:v>1.3195899511303861E-2</c:v>
                </c:pt>
                <c:pt idx="709">
                  <c:v>1.3242752953984454E-2</c:v>
                </c:pt>
                <c:pt idx="710">
                  <c:v>1.2928270118930158E-2</c:v>
                </c:pt>
                <c:pt idx="711">
                  <c:v>1.2731124195202569E-2</c:v>
                </c:pt>
                <c:pt idx="712">
                  <c:v>1.2659496956729755E-2</c:v>
                </c:pt>
                <c:pt idx="713">
                  <c:v>1.492380863670145E-2</c:v>
                </c:pt>
                <c:pt idx="714">
                  <c:v>1.4937351382660677E-2</c:v>
                </c:pt>
                <c:pt idx="715">
                  <c:v>1.4569156108076865E-2</c:v>
                </c:pt>
                <c:pt idx="716">
                  <c:v>1.4172611412266363E-2</c:v>
                </c:pt>
                <c:pt idx="717">
                  <c:v>1.38025256953038E-2</c:v>
                </c:pt>
                <c:pt idx="718">
                  <c:v>1.3454030132140755E-2</c:v>
                </c:pt>
                <c:pt idx="719">
                  <c:v>1.3114934069622032E-2</c:v>
                </c:pt>
                <c:pt idx="720">
                  <c:v>1.2772751324692744E-2</c:v>
                </c:pt>
                <c:pt idx="721">
                  <c:v>1.2559689962824814E-2</c:v>
                </c:pt>
                <c:pt idx="722">
                  <c:v>1.2264667703128883E-2</c:v>
                </c:pt>
                <c:pt idx="723">
                  <c:v>1.1975833461491397E-2</c:v>
                </c:pt>
                <c:pt idx="724">
                  <c:v>1.1893142284101644E-2</c:v>
                </c:pt>
                <c:pt idx="725">
                  <c:v>1.1534556049795894E-2</c:v>
                </c:pt>
                <c:pt idx="726">
                  <c:v>1.2043465142181404E-2</c:v>
                </c:pt>
                <c:pt idx="727">
                  <c:v>1.1788396382723176E-2</c:v>
                </c:pt>
                <c:pt idx="728">
                  <c:v>1.1690692571626861E-2</c:v>
                </c:pt>
                <c:pt idx="729">
                  <c:v>1.1345831920330746E-2</c:v>
                </c:pt>
                <c:pt idx="730">
                  <c:v>1.100170862081324E-2</c:v>
                </c:pt>
                <c:pt idx="731">
                  <c:v>1.1034594929659211E-2</c:v>
                </c:pt>
                <c:pt idx="732">
                  <c:v>1.0914271090529839E-2</c:v>
                </c:pt>
                <c:pt idx="733">
                  <c:v>1.0582077254916694E-2</c:v>
                </c:pt>
                <c:pt idx="734">
                  <c:v>1.0372367514412558E-2</c:v>
                </c:pt>
                <c:pt idx="735">
                  <c:v>1.0579634528119004E-2</c:v>
                </c:pt>
                <c:pt idx="736">
                  <c:v>1.0369436463088716E-2</c:v>
                </c:pt>
                <c:pt idx="737">
                  <c:v>1.0245857498602885E-2</c:v>
                </c:pt>
                <c:pt idx="738">
                  <c:v>1.077793062873854E-2</c:v>
                </c:pt>
                <c:pt idx="739">
                  <c:v>1.0588551408920378E-2</c:v>
                </c:pt>
                <c:pt idx="740">
                  <c:v>1.0554068292899885E-2</c:v>
                </c:pt>
                <c:pt idx="741">
                  <c:v>1.0273937143299317E-2</c:v>
                </c:pt>
                <c:pt idx="742">
                  <c:v>9.9881749563023817E-3</c:v>
                </c:pt>
                <c:pt idx="743">
                  <c:v>9.8069229105286742E-3</c:v>
                </c:pt>
                <c:pt idx="744">
                  <c:v>9.5133745855634014E-3</c:v>
                </c:pt>
                <c:pt idx="745">
                  <c:v>9.4583956627849256E-3</c:v>
                </c:pt>
                <c:pt idx="746">
                  <c:v>9.3389856087270681E-3</c:v>
                </c:pt>
                <c:pt idx="747">
                  <c:v>9.1034287090918323E-3</c:v>
                </c:pt>
                <c:pt idx="748">
                  <c:v>8.8346323851613007E-3</c:v>
                </c:pt>
                <c:pt idx="749">
                  <c:v>8.5805037285434788E-3</c:v>
                </c:pt>
                <c:pt idx="750">
                  <c:v>8.7265838200246155E-3</c:v>
                </c:pt>
                <c:pt idx="751">
                  <c:v>8.472018646995514E-3</c:v>
                </c:pt>
                <c:pt idx="752">
                  <c:v>9.0432389232690865E-3</c:v>
                </c:pt>
                <c:pt idx="753">
                  <c:v>8.7702209592468213E-3</c:v>
                </c:pt>
                <c:pt idx="754">
                  <c:v>8.5035656093448934E-3</c:v>
                </c:pt>
                <c:pt idx="755">
                  <c:v>8.3016962880797084E-3</c:v>
                </c:pt>
                <c:pt idx="756">
                  <c:v>8.0505670547623056E-3</c:v>
                </c:pt>
                <c:pt idx="757">
                  <c:v>7.8460222831389474E-3</c:v>
                </c:pt>
                <c:pt idx="758">
                  <c:v>7.9618009234787568E-3</c:v>
                </c:pt>
                <c:pt idx="759">
                  <c:v>1.2300887368200283E-2</c:v>
                </c:pt>
                <c:pt idx="760">
                  <c:v>1.193542591446454E-2</c:v>
                </c:pt>
                <c:pt idx="761">
                  <c:v>1.1574190164282169E-2</c:v>
                </c:pt>
                <c:pt idx="762">
                  <c:v>1.2992056481952632E-2</c:v>
                </c:pt>
                <c:pt idx="763">
                  <c:v>1.288780912891269E-2</c:v>
                </c:pt>
                <c:pt idx="764">
                  <c:v>1.2903607312819469E-2</c:v>
                </c:pt>
                <c:pt idx="765">
                  <c:v>1.2556766089921336E-2</c:v>
                </c:pt>
                <c:pt idx="766">
                  <c:v>1.2529610018064184E-2</c:v>
                </c:pt>
                <c:pt idx="767">
                  <c:v>1.2423046236217096E-2</c:v>
                </c:pt>
                <c:pt idx="768">
                  <c:v>1.2161086895272554E-2</c:v>
                </c:pt>
                <c:pt idx="769">
                  <c:v>1.1791304883429495E-2</c:v>
                </c:pt>
                <c:pt idx="770">
                  <c:v>1.1564381519475647E-2</c:v>
                </c:pt>
                <c:pt idx="771">
                  <c:v>1.1234821598950739E-2</c:v>
                </c:pt>
                <c:pt idx="772">
                  <c:v>1.2874935396208024E-2</c:v>
                </c:pt>
                <c:pt idx="773">
                  <c:v>1.2570271345451526E-2</c:v>
                </c:pt>
                <c:pt idx="774">
                  <c:v>1.2231120960321189E-2</c:v>
                </c:pt>
                <c:pt idx="775">
                  <c:v>1.1897843657094365E-2</c:v>
                </c:pt>
                <c:pt idx="776">
                  <c:v>1.3400438718899307E-2</c:v>
                </c:pt>
                <c:pt idx="777">
                  <c:v>1.4353142722028731E-2</c:v>
                </c:pt>
                <c:pt idx="778">
                  <c:v>1.4154772484518248E-2</c:v>
                </c:pt>
                <c:pt idx="779">
                  <c:v>1.3723589272401459E-2</c:v>
                </c:pt>
                <c:pt idx="780">
                  <c:v>1.3584676348698158E-2</c:v>
                </c:pt>
                <c:pt idx="781">
                  <c:v>1.3171236375403491E-2</c:v>
                </c:pt>
                <c:pt idx="782">
                  <c:v>1.2770007025778816E-2</c:v>
                </c:pt>
                <c:pt idx="783">
                  <c:v>1.2736440211216919E-2</c:v>
                </c:pt>
                <c:pt idx="784">
                  <c:v>1.3380300636751321E-2</c:v>
                </c:pt>
                <c:pt idx="785">
                  <c:v>1.3002956178291657E-2</c:v>
                </c:pt>
                <c:pt idx="786">
                  <c:v>1.3633750009617909E-2</c:v>
                </c:pt>
                <c:pt idx="787">
                  <c:v>1.3227768914892357E-2</c:v>
                </c:pt>
                <c:pt idx="788">
                  <c:v>1.2999640033613133E-2</c:v>
                </c:pt>
                <c:pt idx="789">
                  <c:v>1.2854111743294015E-2</c:v>
                </c:pt>
                <c:pt idx="790">
                  <c:v>1.2462958681962283E-2</c:v>
                </c:pt>
                <c:pt idx="791">
                  <c:v>1.425125695660058E-2</c:v>
                </c:pt>
                <c:pt idx="792">
                  <c:v>1.386113272415837E-2</c:v>
                </c:pt>
                <c:pt idx="793">
                  <c:v>1.3526653682091497E-2</c:v>
                </c:pt>
                <c:pt idx="794">
                  <c:v>1.3179884985603034E-2</c:v>
                </c:pt>
                <c:pt idx="795">
                  <c:v>1.3292068745938228E-2</c:v>
                </c:pt>
                <c:pt idx="796">
                  <c:v>1.3163652170358276E-2</c:v>
                </c:pt>
                <c:pt idx="797">
                  <c:v>1.3186232705866439E-2</c:v>
                </c:pt>
                <c:pt idx="798">
                  <c:v>1.2985991399326071E-2</c:v>
                </c:pt>
                <c:pt idx="799">
                  <c:v>1.2598641398770644E-2</c:v>
                </c:pt>
                <c:pt idx="800">
                  <c:v>1.3128315377784857E-2</c:v>
                </c:pt>
                <c:pt idx="801">
                  <c:v>1.3107483972223666E-2</c:v>
                </c:pt>
                <c:pt idx="802">
                  <c:v>1.4210893369358097E-2</c:v>
                </c:pt>
                <c:pt idx="803">
                  <c:v>1.392150329305614E-2</c:v>
                </c:pt>
                <c:pt idx="804">
                  <c:v>1.4850022825522866E-2</c:v>
                </c:pt>
                <c:pt idx="805">
                  <c:v>1.4444253725596141E-2</c:v>
                </c:pt>
                <c:pt idx="806">
                  <c:v>1.4148973780813961E-2</c:v>
                </c:pt>
                <c:pt idx="807">
                  <c:v>1.4397423849320497E-2</c:v>
                </c:pt>
                <c:pt idx="808">
                  <c:v>1.5144591416441653E-2</c:v>
                </c:pt>
                <c:pt idx="809">
                  <c:v>1.8589993893664523E-2</c:v>
                </c:pt>
                <c:pt idx="810">
                  <c:v>1.805170045464884E-2</c:v>
                </c:pt>
                <c:pt idx="811">
                  <c:v>1.7551093618131969E-2</c:v>
                </c:pt>
                <c:pt idx="812">
                  <c:v>1.8105125806177555E-2</c:v>
                </c:pt>
                <c:pt idx="813">
                  <c:v>1.7588477650921273E-2</c:v>
                </c:pt>
                <c:pt idx="814">
                  <c:v>1.7591725101716103E-2</c:v>
                </c:pt>
                <c:pt idx="815">
                  <c:v>1.7055819409308098E-2</c:v>
                </c:pt>
                <c:pt idx="816">
                  <c:v>1.6546328595592297E-2</c:v>
                </c:pt>
                <c:pt idx="817">
                  <c:v>1.62526450171121E-2</c:v>
                </c:pt>
                <c:pt idx="818">
                  <c:v>1.5758046378767262E-2</c:v>
                </c:pt>
                <c:pt idx="819">
                  <c:v>1.5644826409357004E-2</c:v>
                </c:pt>
                <c:pt idx="820">
                  <c:v>1.5268684427911846E-2</c:v>
                </c:pt>
                <c:pt idx="821">
                  <c:v>1.4852497491987148E-2</c:v>
                </c:pt>
                <c:pt idx="822">
                  <c:v>1.4516485227466097E-2</c:v>
                </c:pt>
                <c:pt idx="823">
                  <c:v>1.4126095173400594E-2</c:v>
                </c:pt>
                <c:pt idx="824">
                  <c:v>1.388587524066682E-2</c:v>
                </c:pt>
                <c:pt idx="825">
                  <c:v>1.3681606169231962E-2</c:v>
                </c:pt>
                <c:pt idx="826">
                  <c:v>1.3404229385129297E-2</c:v>
                </c:pt>
                <c:pt idx="827">
                  <c:v>1.3011187752062182E-2</c:v>
                </c:pt>
                <c:pt idx="828">
                  <c:v>1.3768465712273924E-2</c:v>
                </c:pt>
                <c:pt idx="829">
                  <c:v>1.408451954247485E-2</c:v>
                </c:pt>
                <c:pt idx="830">
                  <c:v>2.0069787140343284E-2</c:v>
                </c:pt>
                <c:pt idx="831">
                  <c:v>2.1028354133393427E-2</c:v>
                </c:pt>
                <c:pt idx="832">
                  <c:v>2.1530878572278006E-2</c:v>
                </c:pt>
                <c:pt idx="833">
                  <c:v>2.1014126545790469E-2</c:v>
                </c:pt>
                <c:pt idx="834">
                  <c:v>2.0409862116604831E-2</c:v>
                </c:pt>
                <c:pt idx="835">
                  <c:v>1.9804277221744025E-2</c:v>
                </c:pt>
                <c:pt idx="836">
                  <c:v>2.0807906825523002E-2</c:v>
                </c:pt>
                <c:pt idx="837">
                  <c:v>2.0359583518295931E-2</c:v>
                </c:pt>
                <c:pt idx="838">
                  <c:v>1.9750313153389269E-2</c:v>
                </c:pt>
                <c:pt idx="839">
                  <c:v>1.9263163882053898E-2</c:v>
                </c:pt>
                <c:pt idx="840">
                  <c:v>1.8863902210521095E-2</c:v>
                </c:pt>
                <c:pt idx="841">
                  <c:v>1.8658014200072251E-2</c:v>
                </c:pt>
                <c:pt idx="842">
                  <c:v>1.8861400150606205E-2</c:v>
                </c:pt>
                <c:pt idx="843">
                  <c:v>1.8311939881834646E-2</c:v>
                </c:pt>
                <c:pt idx="844">
                  <c:v>1.8193594446184756E-2</c:v>
                </c:pt>
                <c:pt idx="845">
                  <c:v>1.7698903598390832E-2</c:v>
                </c:pt>
                <c:pt idx="846">
                  <c:v>1.7285071491555632E-2</c:v>
                </c:pt>
                <c:pt idx="847">
                  <c:v>1.7516943953018362E-2</c:v>
                </c:pt>
                <c:pt idx="848">
                  <c:v>1.7530656327986355E-2</c:v>
                </c:pt>
                <c:pt idx="849">
                  <c:v>1.7148497567219593E-2</c:v>
                </c:pt>
                <c:pt idx="850">
                  <c:v>1.7466846665614839E-2</c:v>
                </c:pt>
                <c:pt idx="851">
                  <c:v>1.7089728003763405E-2</c:v>
                </c:pt>
                <c:pt idx="852">
                  <c:v>1.6850515909336537E-2</c:v>
                </c:pt>
                <c:pt idx="853">
                  <c:v>1.643585372656978E-2</c:v>
                </c:pt>
                <c:pt idx="854">
                  <c:v>1.6765979261186802E-2</c:v>
                </c:pt>
                <c:pt idx="855">
                  <c:v>1.6291526881007802E-2</c:v>
                </c:pt>
                <c:pt idx="856">
                  <c:v>1.6491890668926347E-2</c:v>
                </c:pt>
                <c:pt idx="857">
                  <c:v>1.6597305988403411E-2</c:v>
                </c:pt>
                <c:pt idx="858">
                  <c:v>1.6385410737190576E-2</c:v>
                </c:pt>
                <c:pt idx="859">
                  <c:v>1.589839178504206E-2</c:v>
                </c:pt>
                <c:pt idx="860">
                  <c:v>1.7263039136585553E-2</c:v>
                </c:pt>
                <c:pt idx="861">
                  <c:v>1.6740172955200319E-2</c:v>
                </c:pt>
                <c:pt idx="862">
                  <c:v>1.692979332670036E-2</c:v>
                </c:pt>
                <c:pt idx="863">
                  <c:v>1.7091248873585103E-2</c:v>
                </c:pt>
                <c:pt idx="864">
                  <c:v>1.6647839704915918E-2</c:v>
                </c:pt>
                <c:pt idx="865">
                  <c:v>1.6223725865843752E-2</c:v>
                </c:pt>
                <c:pt idx="866">
                  <c:v>1.5891182718623279E-2</c:v>
                </c:pt>
                <c:pt idx="867">
                  <c:v>1.5491851745251769E-2</c:v>
                </c:pt>
                <c:pt idx="868">
                  <c:v>1.5040788078441098E-2</c:v>
                </c:pt>
                <c:pt idx="869">
                  <c:v>1.4699203430484266E-2</c:v>
                </c:pt>
                <c:pt idx="870">
                  <c:v>1.4785704482454774E-2</c:v>
                </c:pt>
                <c:pt idx="871">
                  <c:v>1.4336444161384382E-2</c:v>
                </c:pt>
                <c:pt idx="872">
                  <c:v>1.3966115505023871E-2</c:v>
                </c:pt>
                <c:pt idx="873">
                  <c:v>1.3747406718188892E-2</c:v>
                </c:pt>
                <c:pt idx="874">
                  <c:v>1.3800134950357524E-2</c:v>
                </c:pt>
                <c:pt idx="875">
                  <c:v>1.3482587553164737E-2</c:v>
                </c:pt>
                <c:pt idx="876">
                  <c:v>1.3082479960626251E-2</c:v>
                </c:pt>
                <c:pt idx="877">
                  <c:v>1.345993172790492E-2</c:v>
                </c:pt>
                <c:pt idx="878">
                  <c:v>1.3175021531062656E-2</c:v>
                </c:pt>
                <c:pt idx="879">
                  <c:v>1.298602461638863E-2</c:v>
                </c:pt>
                <c:pt idx="880">
                  <c:v>1.2615966526651977E-2</c:v>
                </c:pt>
                <c:pt idx="881">
                  <c:v>1.2252805980411152E-2</c:v>
                </c:pt>
                <c:pt idx="882">
                  <c:v>1.2064041866586295E-2</c:v>
                </c:pt>
                <c:pt idx="883">
                  <c:v>1.1877374146642873E-2</c:v>
                </c:pt>
                <c:pt idx="884">
                  <c:v>1.178442756654758E-2</c:v>
                </c:pt>
                <c:pt idx="885">
                  <c:v>1.207806887294917E-2</c:v>
                </c:pt>
                <c:pt idx="886">
                  <c:v>1.1841924595410563E-2</c:v>
                </c:pt>
                <c:pt idx="887">
                  <c:v>1.2065678002187817E-2</c:v>
                </c:pt>
                <c:pt idx="888">
                  <c:v>1.1710744717052021E-2</c:v>
                </c:pt>
                <c:pt idx="889">
                  <c:v>1.1387393222220793E-2</c:v>
                </c:pt>
                <c:pt idx="890">
                  <c:v>1.121723947358395E-2</c:v>
                </c:pt>
                <c:pt idx="891">
                  <c:v>1.0886044181571092E-2</c:v>
                </c:pt>
                <c:pt idx="892">
                  <c:v>1.0803090966509525E-2</c:v>
                </c:pt>
                <c:pt idx="893">
                  <c:v>1.0474311923545438E-2</c:v>
                </c:pt>
                <c:pt idx="894">
                  <c:v>1.0516144977039616E-2</c:v>
                </c:pt>
                <c:pt idx="895">
                  <c:v>1.0378591479261607E-2</c:v>
                </c:pt>
                <c:pt idx="896">
                  <c:v>1.0308573019223539E-2</c:v>
                </c:pt>
                <c:pt idx="897">
                  <c:v>1.0310277670052605E-2</c:v>
                </c:pt>
                <c:pt idx="898">
                  <c:v>1.0340313492638203E-2</c:v>
                </c:pt>
                <c:pt idx="899">
                  <c:v>1.016792450812869E-2</c:v>
                </c:pt>
                <c:pt idx="900">
                  <c:v>1.0526405415319408E-2</c:v>
                </c:pt>
                <c:pt idx="901">
                  <c:v>1.0216668618507809E-2</c:v>
                </c:pt>
                <c:pt idx="902">
                  <c:v>1.1130215551589133E-2</c:v>
                </c:pt>
                <c:pt idx="903">
                  <c:v>1.0953693552685835E-2</c:v>
                </c:pt>
                <c:pt idx="904">
                  <c:v>1.0692312099711878E-2</c:v>
                </c:pt>
                <c:pt idx="905">
                  <c:v>1.0367084720843241E-2</c:v>
                </c:pt>
                <c:pt idx="906">
                  <c:v>1.0321975128330076E-2</c:v>
                </c:pt>
                <c:pt idx="907">
                  <c:v>1.0158095916846936E-2</c:v>
                </c:pt>
                <c:pt idx="908">
                  <c:v>1.0219752604222693E-2</c:v>
                </c:pt>
                <c:pt idx="909">
                  <c:v>9.9251196223008147E-3</c:v>
                </c:pt>
                <c:pt idx="910">
                  <c:v>9.7625032834638657E-3</c:v>
                </c:pt>
                <c:pt idx="911">
                  <c:v>9.69696217081349E-3</c:v>
                </c:pt>
                <c:pt idx="912">
                  <c:v>9.5989157192596427E-3</c:v>
                </c:pt>
                <c:pt idx="913">
                  <c:v>9.8609823845577493E-3</c:v>
                </c:pt>
                <c:pt idx="914">
                  <c:v>9.6323545340582465E-3</c:v>
                </c:pt>
                <c:pt idx="915">
                  <c:v>9.3695385390041193E-3</c:v>
                </c:pt>
                <c:pt idx="916">
                  <c:v>9.4684098478435459E-3</c:v>
                </c:pt>
                <c:pt idx="917">
                  <c:v>9.2076311459338509E-3</c:v>
                </c:pt>
                <c:pt idx="918">
                  <c:v>9.0171456280444887E-3</c:v>
                </c:pt>
                <c:pt idx="919">
                  <c:v>8.7452305799182034E-3</c:v>
                </c:pt>
                <c:pt idx="920">
                  <c:v>8.574668128814909E-3</c:v>
                </c:pt>
                <c:pt idx="921">
                  <c:v>8.322143555385398E-3</c:v>
                </c:pt>
                <c:pt idx="922">
                  <c:v>8.0742766756580243E-3</c:v>
                </c:pt>
                <c:pt idx="923">
                  <c:v>7.9257642754477445E-3</c:v>
                </c:pt>
                <c:pt idx="924">
                  <c:v>7.7150987721589523E-3</c:v>
                </c:pt>
                <c:pt idx="925">
                  <c:v>7.5724178966721017E-3</c:v>
                </c:pt>
                <c:pt idx="926">
                  <c:v>7.7389990349813536E-3</c:v>
                </c:pt>
                <c:pt idx="927">
                  <c:v>7.5197601410254009E-3</c:v>
                </c:pt>
                <c:pt idx="928">
                  <c:v>7.6197309058973345E-3</c:v>
                </c:pt>
                <c:pt idx="929">
                  <c:v>7.7745847417075619E-3</c:v>
                </c:pt>
                <c:pt idx="930">
                  <c:v>7.7223382397099641E-3</c:v>
                </c:pt>
                <c:pt idx="931">
                  <c:v>7.6007103056428297E-3</c:v>
                </c:pt>
                <c:pt idx="932">
                  <c:v>7.419214625661954E-3</c:v>
                </c:pt>
                <c:pt idx="933">
                  <c:v>7.2923853691141127E-3</c:v>
                </c:pt>
                <c:pt idx="934">
                  <c:v>7.0866510930076079E-3</c:v>
                </c:pt>
                <c:pt idx="935">
                  <c:v>6.903095780659097E-3</c:v>
                </c:pt>
                <c:pt idx="936">
                  <c:v>7.1458122582793758E-3</c:v>
                </c:pt>
                <c:pt idx="937">
                  <c:v>7.8009508136931936E-3</c:v>
                </c:pt>
                <c:pt idx="938">
                  <c:v>7.9963939124396369E-3</c:v>
                </c:pt>
                <c:pt idx="939">
                  <c:v>7.8854749564938216E-3</c:v>
                </c:pt>
                <c:pt idx="940">
                  <c:v>7.6550300757583954E-3</c:v>
                </c:pt>
                <c:pt idx="941">
                  <c:v>7.4220367047753118E-3</c:v>
                </c:pt>
                <c:pt idx="942">
                  <c:v>7.3813135039469168E-3</c:v>
                </c:pt>
                <c:pt idx="943">
                  <c:v>7.4361495472389638E-3</c:v>
                </c:pt>
                <c:pt idx="944">
                  <c:v>7.2104515476863066E-3</c:v>
                </c:pt>
                <c:pt idx="945">
                  <c:v>8.8254679062771714E-3</c:v>
                </c:pt>
                <c:pt idx="946">
                  <c:v>9.3167595691742138E-3</c:v>
                </c:pt>
                <c:pt idx="947">
                  <c:v>9.0330597438880531E-3</c:v>
                </c:pt>
                <c:pt idx="948">
                  <c:v>8.9160456444636171E-3</c:v>
                </c:pt>
                <c:pt idx="949">
                  <c:v>8.7485902612645713E-3</c:v>
                </c:pt>
                <c:pt idx="950">
                  <c:v>8.4886658720291202E-3</c:v>
                </c:pt>
                <c:pt idx="951">
                  <c:v>9.477022000632801E-3</c:v>
                </c:pt>
                <c:pt idx="952">
                  <c:v>9.2680320099019983E-3</c:v>
                </c:pt>
                <c:pt idx="953">
                  <c:v>9.36450588078328E-3</c:v>
                </c:pt>
                <c:pt idx="954">
                  <c:v>9.918702750133384E-3</c:v>
                </c:pt>
                <c:pt idx="955">
                  <c:v>1.1512676388566845E-2</c:v>
                </c:pt>
                <c:pt idx="956">
                  <c:v>1.3758014192491537E-2</c:v>
                </c:pt>
                <c:pt idx="957">
                  <c:v>1.3339130757097854E-2</c:v>
                </c:pt>
                <c:pt idx="958">
                  <c:v>1.3671214939782413E-2</c:v>
                </c:pt>
                <c:pt idx="959">
                  <c:v>1.3331296071713529E-2</c:v>
                </c:pt>
                <c:pt idx="960">
                  <c:v>1.539633597067161E-2</c:v>
                </c:pt>
                <c:pt idx="961">
                  <c:v>1.4996290346389204E-2</c:v>
                </c:pt>
                <c:pt idx="962">
                  <c:v>1.4540842377188137E-2</c:v>
                </c:pt>
                <c:pt idx="963">
                  <c:v>1.4103890428488216E-2</c:v>
                </c:pt>
                <c:pt idx="964">
                  <c:v>1.4889646565092628E-2</c:v>
                </c:pt>
                <c:pt idx="965">
                  <c:v>1.4436284065896003E-2</c:v>
                </c:pt>
                <c:pt idx="966">
                  <c:v>1.4255111916321164E-2</c:v>
                </c:pt>
                <c:pt idx="967">
                  <c:v>1.4224472240071596E-2</c:v>
                </c:pt>
                <c:pt idx="968">
                  <c:v>1.4783554922193739E-2</c:v>
                </c:pt>
                <c:pt idx="969">
                  <c:v>1.4401962886331908E-2</c:v>
                </c:pt>
                <c:pt idx="970">
                  <c:v>1.4016473241641772E-2</c:v>
                </c:pt>
                <c:pt idx="971">
                  <c:v>1.3592353013215114E-2</c:v>
                </c:pt>
                <c:pt idx="972">
                  <c:v>1.3211934322321079E-2</c:v>
                </c:pt>
                <c:pt idx="973">
                  <c:v>1.2809562524174903E-2</c:v>
                </c:pt>
                <c:pt idx="974">
                  <c:v>1.301587016773346E-2</c:v>
                </c:pt>
                <c:pt idx="975">
                  <c:v>1.271960437694354E-2</c:v>
                </c:pt>
                <c:pt idx="976">
                  <c:v>1.3736330185125293E-2</c:v>
                </c:pt>
                <c:pt idx="977">
                  <c:v>1.3579724312439088E-2</c:v>
                </c:pt>
                <c:pt idx="978">
                  <c:v>1.4338306697013832E-2</c:v>
                </c:pt>
                <c:pt idx="979">
                  <c:v>1.3954241898590661E-2</c:v>
                </c:pt>
                <c:pt idx="980">
                  <c:v>1.3880226876007148E-2</c:v>
                </c:pt>
                <c:pt idx="981">
                  <c:v>1.3482487615772139E-2</c:v>
                </c:pt>
                <c:pt idx="982">
                  <c:v>1.3836730739352408E-2</c:v>
                </c:pt>
                <c:pt idx="983">
                  <c:v>1.3442837178001805E-2</c:v>
                </c:pt>
                <c:pt idx="984">
                  <c:v>1.3816561084126424E-2</c:v>
                </c:pt>
                <c:pt idx="985">
                  <c:v>1.3863024313313108E-2</c:v>
                </c:pt>
                <c:pt idx="986">
                  <c:v>1.3504476234321022E-2</c:v>
                </c:pt>
                <c:pt idx="987">
                  <c:v>1.3302300586274036E-2</c:v>
                </c:pt>
                <c:pt idx="988">
                  <c:v>1.2941230906793786E-2</c:v>
                </c:pt>
                <c:pt idx="989">
                  <c:v>1.3497305901342202E-2</c:v>
                </c:pt>
                <c:pt idx="990">
                  <c:v>1.3086227512931868E-2</c:v>
                </c:pt>
                <c:pt idx="991">
                  <c:v>1.2815643364502881E-2</c:v>
                </c:pt>
                <c:pt idx="992">
                  <c:v>1.5551979777908426E-2</c:v>
                </c:pt>
                <c:pt idx="993">
                  <c:v>1.5736533712024978E-2</c:v>
                </c:pt>
                <c:pt idx="994">
                  <c:v>1.5324740966345802E-2</c:v>
                </c:pt>
                <c:pt idx="995">
                  <c:v>1.5600434113142455E-2</c:v>
                </c:pt>
                <c:pt idx="996">
                  <c:v>1.5236282568169286E-2</c:v>
                </c:pt>
                <c:pt idx="997">
                  <c:v>1.4859175385376367E-2</c:v>
                </c:pt>
                <c:pt idx="998">
                  <c:v>1.4545659706650201E-2</c:v>
                </c:pt>
                <c:pt idx="999">
                  <c:v>1.4520118722607262E-2</c:v>
                </c:pt>
                <c:pt idx="1000">
                  <c:v>1.5047518624602105E-2</c:v>
                </c:pt>
                <c:pt idx="1001">
                  <c:v>1.4721380106219715E-2</c:v>
                </c:pt>
                <c:pt idx="1002">
                  <c:v>1.4626090179373354E-2</c:v>
                </c:pt>
                <c:pt idx="1003">
                  <c:v>1.6178591586547976E-2</c:v>
                </c:pt>
                <c:pt idx="1004">
                  <c:v>1.5806741601387182E-2</c:v>
                </c:pt>
                <c:pt idx="1005">
                  <c:v>1.6422369936725217E-2</c:v>
                </c:pt>
                <c:pt idx="1006">
                  <c:v>1.6015463334334089E-2</c:v>
                </c:pt>
                <c:pt idx="1007">
                  <c:v>1.5734573530965534E-2</c:v>
                </c:pt>
                <c:pt idx="1008">
                  <c:v>1.5286358248499853E-2</c:v>
                </c:pt>
                <c:pt idx="1009">
                  <c:v>1.504231313495868E-2</c:v>
                </c:pt>
                <c:pt idx="1010">
                  <c:v>1.6161644358871526E-2</c:v>
                </c:pt>
                <c:pt idx="1011">
                  <c:v>1.9720694635430875E-2</c:v>
                </c:pt>
                <c:pt idx="1012">
                  <c:v>1.929569476571525E-2</c:v>
                </c:pt>
                <c:pt idx="1013">
                  <c:v>1.9809471731568738E-2</c:v>
                </c:pt>
                <c:pt idx="1014">
                  <c:v>1.9211750721101869E-2</c:v>
                </c:pt>
                <c:pt idx="1015">
                  <c:v>1.8649785955813427E-2</c:v>
                </c:pt>
                <c:pt idx="1016">
                  <c:v>1.8232037741920261E-2</c:v>
                </c:pt>
                <c:pt idx="1017">
                  <c:v>1.7854546992824665E-2</c:v>
                </c:pt>
                <c:pt idx="1018">
                  <c:v>1.7378243529787566E-2</c:v>
                </c:pt>
                <c:pt idx="1019">
                  <c:v>1.6915483582880617E-2</c:v>
                </c:pt>
                <c:pt idx="1020">
                  <c:v>1.640841549661089E-2</c:v>
                </c:pt>
                <c:pt idx="1021">
                  <c:v>1.6264700008073361E-2</c:v>
                </c:pt>
                <c:pt idx="1022">
                  <c:v>1.5800177122512488E-2</c:v>
                </c:pt>
                <c:pt idx="1023">
                  <c:v>1.5318980851709052E-2</c:v>
                </c:pt>
                <c:pt idx="1024">
                  <c:v>1.5187129053259614E-2</c:v>
                </c:pt>
                <c:pt idx="1025">
                  <c:v>1.4741155296030652E-2</c:v>
                </c:pt>
                <c:pt idx="1026">
                  <c:v>1.4344238184678677E-2</c:v>
                </c:pt>
                <c:pt idx="1027">
                  <c:v>1.3914938656249865E-2</c:v>
                </c:pt>
                <c:pt idx="1028">
                  <c:v>1.3592917955119712E-2</c:v>
                </c:pt>
                <c:pt idx="1029">
                  <c:v>1.3289376034586804E-2</c:v>
                </c:pt>
                <c:pt idx="1030">
                  <c:v>1.2958265869968524E-2</c:v>
                </c:pt>
                <c:pt idx="1031">
                  <c:v>1.2634135814382878E-2</c:v>
                </c:pt>
                <c:pt idx="1032">
                  <c:v>1.2988066209755622E-2</c:v>
                </c:pt>
                <c:pt idx="1033">
                  <c:v>1.2622897130924968E-2</c:v>
                </c:pt>
                <c:pt idx="1034">
                  <c:v>1.2243976606833216E-2</c:v>
                </c:pt>
                <c:pt idx="1035">
                  <c:v>1.2049805960721881E-2</c:v>
                </c:pt>
                <c:pt idx="1036">
                  <c:v>1.1782734895196574E-2</c:v>
                </c:pt>
                <c:pt idx="1037">
                  <c:v>1.1887687480619221E-2</c:v>
                </c:pt>
                <c:pt idx="1038">
                  <c:v>1.1879937741680897E-2</c:v>
                </c:pt>
                <c:pt idx="1039">
                  <c:v>1.1713055409942193E-2</c:v>
                </c:pt>
                <c:pt idx="1040">
                  <c:v>1.136884747867054E-2</c:v>
                </c:pt>
                <c:pt idx="1041">
                  <c:v>1.1199254000844504E-2</c:v>
                </c:pt>
                <c:pt idx="1042">
                  <c:v>1.1821808274849752E-2</c:v>
                </c:pt>
                <c:pt idx="1043">
                  <c:v>1.2237790097546721E-2</c:v>
                </c:pt>
                <c:pt idx="1044">
                  <c:v>1.271677256844923E-2</c:v>
                </c:pt>
                <c:pt idx="1045">
                  <c:v>1.2338652190158797E-2</c:v>
                </c:pt>
                <c:pt idx="1046">
                  <c:v>1.2040345948212523E-2</c:v>
                </c:pt>
                <c:pt idx="1047">
                  <c:v>1.2422143341978475E-2</c:v>
                </c:pt>
                <c:pt idx="1048">
                  <c:v>1.2190103137953613E-2</c:v>
                </c:pt>
                <c:pt idx="1049">
                  <c:v>1.2334741867099234E-2</c:v>
                </c:pt>
                <c:pt idx="1050">
                  <c:v>1.1961688031424141E-2</c:v>
                </c:pt>
                <c:pt idx="1051">
                  <c:v>1.1680914136436486E-2</c:v>
                </c:pt>
                <c:pt idx="1052">
                  <c:v>1.1415086533749352E-2</c:v>
                </c:pt>
                <c:pt idx="1053">
                  <c:v>1.1331529669848472E-2</c:v>
                </c:pt>
                <c:pt idx="1054">
                  <c:v>1.1098708197899425E-2</c:v>
                </c:pt>
                <c:pt idx="1055">
                  <c:v>1.0774776488687543E-2</c:v>
                </c:pt>
                <c:pt idx="1056">
                  <c:v>1.2118486306238416E-2</c:v>
                </c:pt>
                <c:pt idx="1057">
                  <c:v>1.5967176818590292E-2</c:v>
                </c:pt>
                <c:pt idx="1058">
                  <c:v>1.5895085493854665E-2</c:v>
                </c:pt>
                <c:pt idx="1059">
                  <c:v>1.6692028486348008E-2</c:v>
                </c:pt>
                <c:pt idx="1060">
                  <c:v>1.6246925082304669E-2</c:v>
                </c:pt>
                <c:pt idx="1061">
                  <c:v>1.6483105361775933E-2</c:v>
                </c:pt>
                <c:pt idx="1062">
                  <c:v>1.6544176422995282E-2</c:v>
                </c:pt>
                <c:pt idx="1063">
                  <c:v>1.7115101280616933E-2</c:v>
                </c:pt>
                <c:pt idx="1064">
                  <c:v>1.7174921643549099E-2</c:v>
                </c:pt>
                <c:pt idx="1065">
                  <c:v>1.6681549710229209E-2</c:v>
                </c:pt>
                <c:pt idx="1066">
                  <c:v>1.6878831955980025E-2</c:v>
                </c:pt>
                <c:pt idx="1067">
                  <c:v>1.6593779385336099E-2</c:v>
                </c:pt>
                <c:pt idx="1068">
                  <c:v>1.7236482528681884E-2</c:v>
                </c:pt>
                <c:pt idx="1069">
                  <c:v>1.7775653096869532E-2</c:v>
                </c:pt>
                <c:pt idx="1070">
                  <c:v>1.7271587554896904E-2</c:v>
                </c:pt>
                <c:pt idx="1071">
                  <c:v>1.695030984387207E-2</c:v>
                </c:pt>
                <c:pt idx="1072">
                  <c:v>1.6718544533033019E-2</c:v>
                </c:pt>
                <c:pt idx="1073">
                  <c:v>1.8336646702290176E-2</c:v>
                </c:pt>
                <c:pt idx="1074">
                  <c:v>1.7792277054478018E-2</c:v>
                </c:pt>
                <c:pt idx="1075">
                  <c:v>2.0180192522911349E-2</c:v>
                </c:pt>
                <c:pt idx="1076">
                  <c:v>2.0180543831214183E-2</c:v>
                </c:pt>
                <c:pt idx="1077">
                  <c:v>1.9665727400445168E-2</c:v>
                </c:pt>
                <c:pt idx="1078">
                  <c:v>2.0157618935395596E-2</c:v>
                </c:pt>
                <c:pt idx="1079">
                  <c:v>1.9550522154573341E-2</c:v>
                </c:pt>
                <c:pt idx="1080">
                  <c:v>1.9307358104268774E-2</c:v>
                </c:pt>
                <c:pt idx="1081">
                  <c:v>1.8735921230616841E-2</c:v>
                </c:pt>
                <c:pt idx="1082">
                  <c:v>1.8337168969594163E-2</c:v>
                </c:pt>
                <c:pt idx="1083">
                  <c:v>2.0085240195218627E-2</c:v>
                </c:pt>
                <c:pt idx="1084">
                  <c:v>1.9711269106280484E-2</c:v>
                </c:pt>
                <c:pt idx="1085">
                  <c:v>1.9225985827877195E-2</c:v>
                </c:pt>
                <c:pt idx="1086">
                  <c:v>1.900339385904732E-2</c:v>
                </c:pt>
                <c:pt idx="1087">
                  <c:v>1.8666666492120676E-2</c:v>
                </c:pt>
                <c:pt idx="1088">
                  <c:v>1.8507968581444462E-2</c:v>
                </c:pt>
                <c:pt idx="1089">
                  <c:v>1.7980797241035937E-2</c:v>
                </c:pt>
                <c:pt idx="1090">
                  <c:v>1.7810900399713368E-2</c:v>
                </c:pt>
                <c:pt idx="1091">
                  <c:v>1.7282603800137825E-2</c:v>
                </c:pt>
                <c:pt idx="1092">
                  <c:v>1.7079210417754887E-2</c:v>
                </c:pt>
                <c:pt idx="1093">
                  <c:v>1.6560015072552985E-2</c:v>
                </c:pt>
                <c:pt idx="1094">
                  <c:v>1.6469725213243098E-2</c:v>
                </c:pt>
                <c:pt idx="1095">
                  <c:v>1.6349616003816115E-2</c:v>
                </c:pt>
                <c:pt idx="1096">
                  <c:v>1.5862901291231225E-2</c:v>
                </c:pt>
                <c:pt idx="1097">
                  <c:v>1.5386183872898128E-2</c:v>
                </c:pt>
                <c:pt idx="1098">
                  <c:v>1.495808930512597E-2</c:v>
                </c:pt>
                <c:pt idx="1099">
                  <c:v>1.4502575762735181E-2</c:v>
                </c:pt>
                <c:pt idx="1100">
                  <c:v>1.4183645316290244E-2</c:v>
                </c:pt>
                <c:pt idx="1101">
                  <c:v>1.3766357848145965E-2</c:v>
                </c:pt>
                <c:pt idx="1102">
                  <c:v>1.3347368613165021E-2</c:v>
                </c:pt>
                <c:pt idx="1103">
                  <c:v>1.4652294333364502E-2</c:v>
                </c:pt>
                <c:pt idx="1104">
                  <c:v>1.4221542359092537E-2</c:v>
                </c:pt>
                <c:pt idx="1105">
                  <c:v>1.3804025541216335E-2</c:v>
                </c:pt>
                <c:pt idx="1106">
                  <c:v>1.3947238136760199E-2</c:v>
                </c:pt>
                <c:pt idx="1107">
                  <c:v>1.3537701833754081E-2</c:v>
                </c:pt>
                <c:pt idx="1108">
                  <c:v>1.3673523115282719E-2</c:v>
                </c:pt>
                <c:pt idx="1109">
                  <c:v>1.3279995872845654E-2</c:v>
                </c:pt>
                <c:pt idx="1110">
                  <c:v>1.3200523610941E-2</c:v>
                </c:pt>
                <c:pt idx="1111">
                  <c:v>1.2941100611408915E-2</c:v>
                </c:pt>
                <c:pt idx="1112">
                  <c:v>1.3128705140017207E-2</c:v>
                </c:pt>
                <c:pt idx="1113">
                  <c:v>1.2818519046043824E-2</c:v>
                </c:pt>
                <c:pt idx="1114">
                  <c:v>1.2463828942894819E-2</c:v>
                </c:pt>
                <c:pt idx="1115">
                  <c:v>1.2148415150430535E-2</c:v>
                </c:pt>
                <c:pt idx="1116">
                  <c:v>1.2195231849315818E-2</c:v>
                </c:pt>
                <c:pt idx="1117">
                  <c:v>1.210569636876581E-2</c:v>
                </c:pt>
                <c:pt idx="1118">
                  <c:v>1.1812356141520423E-2</c:v>
                </c:pt>
                <c:pt idx="1119">
                  <c:v>1.168369175513434E-2</c:v>
                </c:pt>
                <c:pt idx="1120">
                  <c:v>1.1512722089054087E-2</c:v>
                </c:pt>
                <c:pt idx="1121">
                  <c:v>1.1165634362550497E-2</c:v>
                </c:pt>
                <c:pt idx="1122">
                  <c:v>1.118055492098647E-2</c:v>
                </c:pt>
                <c:pt idx="1123">
                  <c:v>1.1670895328478469E-2</c:v>
                </c:pt>
                <c:pt idx="1124">
                  <c:v>1.1369559867448854E-2</c:v>
                </c:pt>
                <c:pt idx="1125">
                  <c:v>1.1088221350656917E-2</c:v>
                </c:pt>
                <c:pt idx="1126">
                  <c:v>1.0783178479924355E-2</c:v>
                </c:pt>
                <c:pt idx="1127">
                  <c:v>1.0668247189655524E-2</c:v>
                </c:pt>
                <c:pt idx="1128">
                  <c:v>1.0707210305401237E-2</c:v>
                </c:pt>
                <c:pt idx="1129">
                  <c:v>1.0638368872944727E-2</c:v>
                </c:pt>
                <c:pt idx="1130">
                  <c:v>1.040265252701289E-2</c:v>
                </c:pt>
                <c:pt idx="1131">
                  <c:v>1.0092535304312032E-2</c:v>
                </c:pt>
                <c:pt idx="1132">
                  <c:v>9.8522064512056445E-3</c:v>
                </c:pt>
                <c:pt idx="1133">
                  <c:v>1.0024518696541132E-2</c:v>
                </c:pt>
                <c:pt idx="1134">
                  <c:v>9.7259392745408808E-3</c:v>
                </c:pt>
                <c:pt idx="1135">
                  <c:v>9.7443343984318816E-3</c:v>
                </c:pt>
                <c:pt idx="1136">
                  <c:v>9.4581945978006472E-3</c:v>
                </c:pt>
                <c:pt idx="1137">
                  <c:v>9.6598314837720994E-3</c:v>
                </c:pt>
                <c:pt idx="1138">
                  <c:v>1.1029020227914155E-2</c:v>
                </c:pt>
                <c:pt idx="1139">
                  <c:v>1.0824080219824792E-2</c:v>
                </c:pt>
                <c:pt idx="1140">
                  <c:v>1.1079288907533173E-2</c:v>
                </c:pt>
                <c:pt idx="1141">
                  <c:v>1.0745364913205827E-2</c:v>
                </c:pt>
                <c:pt idx="1142">
                  <c:v>1.1892471488294152E-2</c:v>
                </c:pt>
                <c:pt idx="1143">
                  <c:v>1.1630456866702282E-2</c:v>
                </c:pt>
                <c:pt idx="1144">
                  <c:v>1.1590328149868157E-2</c:v>
                </c:pt>
                <c:pt idx="1145">
                  <c:v>1.1497053435825253E-2</c:v>
                </c:pt>
                <c:pt idx="1146">
                  <c:v>1.1229610807092175E-2</c:v>
                </c:pt>
                <c:pt idx="1147">
                  <c:v>1.0987394810728732E-2</c:v>
                </c:pt>
                <c:pt idx="1148">
                  <c:v>1.0685908575820392E-2</c:v>
                </c:pt>
                <c:pt idx="1149">
                  <c:v>1.1121172106240928E-2</c:v>
                </c:pt>
                <c:pt idx="1150">
                  <c:v>1.1506867609334148E-2</c:v>
                </c:pt>
                <c:pt idx="1151">
                  <c:v>1.1820805940110236E-2</c:v>
                </c:pt>
                <c:pt idx="1152">
                  <c:v>1.1740155542600089E-2</c:v>
                </c:pt>
                <c:pt idx="1153">
                  <c:v>1.1397668963975732E-2</c:v>
                </c:pt>
                <c:pt idx="1154">
                  <c:v>1.1053608468082114E-2</c:v>
                </c:pt>
                <c:pt idx="1155">
                  <c:v>1.0802914234876533E-2</c:v>
                </c:pt>
                <c:pt idx="1156">
                  <c:v>1.0516687396265033E-2</c:v>
                </c:pt>
                <c:pt idx="1157">
                  <c:v>1.0242253941501593E-2</c:v>
                </c:pt>
                <c:pt idx="1158">
                  <c:v>1.0013359491397341E-2</c:v>
                </c:pt>
                <c:pt idx="1159">
                  <c:v>1.0107870914676811E-2</c:v>
                </c:pt>
                <c:pt idx="1160">
                  <c:v>9.8324250888139411E-3</c:v>
                </c:pt>
                <c:pt idx="1161">
                  <c:v>1.0450313531221458E-2</c:v>
                </c:pt>
                <c:pt idx="1162">
                  <c:v>1.0131976021832851E-2</c:v>
                </c:pt>
                <c:pt idx="1163">
                  <c:v>9.9210365547081139E-3</c:v>
                </c:pt>
                <c:pt idx="1164">
                  <c:v>9.6216102913006113E-3</c:v>
                </c:pt>
                <c:pt idx="1165">
                  <c:v>9.3756788525485874E-3</c:v>
                </c:pt>
                <c:pt idx="1166">
                  <c:v>9.2674229067430981E-3</c:v>
                </c:pt>
                <c:pt idx="1167">
                  <c:v>9.0168239888666901E-3</c:v>
                </c:pt>
                <c:pt idx="1168">
                  <c:v>9.6626166688928861E-3</c:v>
                </c:pt>
                <c:pt idx="1169">
                  <c:v>9.5756122494525461E-3</c:v>
                </c:pt>
                <c:pt idx="1170">
                  <c:v>9.7494895840873775E-3</c:v>
                </c:pt>
                <c:pt idx="1171">
                  <c:v>9.6037781662848785E-3</c:v>
                </c:pt>
                <c:pt idx="1172">
                  <c:v>9.335844455748055E-3</c:v>
                </c:pt>
                <c:pt idx="1173">
                  <c:v>1.023026878341545E-2</c:v>
                </c:pt>
                <c:pt idx="1174">
                  <c:v>9.9891860588248779E-3</c:v>
                </c:pt>
                <c:pt idx="1175">
                  <c:v>1.0369215978171097E-2</c:v>
                </c:pt>
                <c:pt idx="1176">
                  <c:v>1.0421698625113534E-2</c:v>
                </c:pt>
                <c:pt idx="1177">
                  <c:v>1.0942700997751737E-2</c:v>
                </c:pt>
                <c:pt idx="1178">
                  <c:v>1.0654984190396887E-2</c:v>
                </c:pt>
                <c:pt idx="1179">
                  <c:v>1.0331316607922284E-2</c:v>
                </c:pt>
                <c:pt idx="1180">
                  <c:v>1.0019946167512639E-2</c:v>
                </c:pt>
                <c:pt idx="1181">
                  <c:v>1.1186710802224621E-2</c:v>
                </c:pt>
                <c:pt idx="1182">
                  <c:v>1.1784286691952126E-2</c:v>
                </c:pt>
                <c:pt idx="1183">
                  <c:v>1.1525996238317682E-2</c:v>
                </c:pt>
                <c:pt idx="1184">
                  <c:v>1.6664286664611203E-2</c:v>
                </c:pt>
                <c:pt idx="1185">
                  <c:v>1.6219438456980439E-2</c:v>
                </c:pt>
                <c:pt idx="1186">
                  <c:v>1.6220894863606238E-2</c:v>
                </c:pt>
                <c:pt idx="1187">
                  <c:v>1.7523244022096388E-2</c:v>
                </c:pt>
                <c:pt idx="1188">
                  <c:v>1.7629508199157935E-2</c:v>
                </c:pt>
                <c:pt idx="1189">
                  <c:v>1.9491055024455528E-2</c:v>
                </c:pt>
                <c:pt idx="1190">
                  <c:v>1.9018470952406549E-2</c:v>
                </c:pt>
                <c:pt idx="1191">
                  <c:v>1.8482695863517098E-2</c:v>
                </c:pt>
                <c:pt idx="1192">
                  <c:v>1.813679647531238E-2</c:v>
                </c:pt>
                <c:pt idx="1193">
                  <c:v>1.8369040601998517E-2</c:v>
                </c:pt>
                <c:pt idx="1194">
                  <c:v>1.7818343880858119E-2</c:v>
                </c:pt>
                <c:pt idx="1195">
                  <c:v>1.7533365699130245E-2</c:v>
                </c:pt>
                <c:pt idx="1196">
                  <c:v>1.7672944782246302E-2</c:v>
                </c:pt>
                <c:pt idx="1197">
                  <c:v>1.7145272420182323E-2</c:v>
                </c:pt>
                <c:pt idx="1198">
                  <c:v>1.6627780592453262E-2</c:v>
                </c:pt>
                <c:pt idx="1199">
                  <c:v>1.6251367643055219E-2</c:v>
                </c:pt>
                <c:pt idx="1200">
                  <c:v>1.5811095479884137E-2</c:v>
                </c:pt>
                <c:pt idx="1201">
                  <c:v>1.6304964433777117E-2</c:v>
                </c:pt>
                <c:pt idx="1202">
                  <c:v>1.6234842517459675E-2</c:v>
                </c:pt>
                <c:pt idx="1203">
                  <c:v>1.5793324426917638E-2</c:v>
                </c:pt>
                <c:pt idx="1204">
                  <c:v>1.5316787588169303E-2</c:v>
                </c:pt>
                <c:pt idx="1205">
                  <c:v>1.4946379432769842E-2</c:v>
                </c:pt>
                <c:pt idx="1206">
                  <c:v>1.520578337742844E-2</c:v>
                </c:pt>
                <c:pt idx="1207">
                  <c:v>1.4869145919855642E-2</c:v>
                </c:pt>
                <c:pt idx="1208">
                  <c:v>1.4459132269150698E-2</c:v>
                </c:pt>
                <c:pt idx="1209">
                  <c:v>1.4503409921504106E-2</c:v>
                </c:pt>
                <c:pt idx="1210">
                  <c:v>1.4108802342760667E-2</c:v>
                </c:pt>
                <c:pt idx="1211">
                  <c:v>1.3679320017273221E-2</c:v>
                </c:pt>
                <c:pt idx="1212">
                  <c:v>1.3676227882342464E-2</c:v>
                </c:pt>
                <c:pt idx="1213">
                  <c:v>1.3297579564874002E-2</c:v>
                </c:pt>
                <c:pt idx="1214">
                  <c:v>1.418040154705125E-2</c:v>
                </c:pt>
                <c:pt idx="1215">
                  <c:v>1.4387745261934844E-2</c:v>
                </c:pt>
                <c:pt idx="1216">
                  <c:v>1.3949436771466235E-2</c:v>
                </c:pt>
                <c:pt idx="1217">
                  <c:v>1.46218502850958E-2</c:v>
                </c:pt>
                <c:pt idx="1218">
                  <c:v>1.4193653711149079E-2</c:v>
                </c:pt>
                <c:pt idx="1219">
                  <c:v>1.4199035591388031E-2</c:v>
                </c:pt>
                <c:pt idx="1220">
                  <c:v>1.4212490114979314E-2</c:v>
                </c:pt>
                <c:pt idx="1221">
                  <c:v>1.3795840049115606E-2</c:v>
                </c:pt>
                <c:pt idx="1222">
                  <c:v>1.3389048258599138E-2</c:v>
                </c:pt>
                <c:pt idx="1223">
                  <c:v>1.2986940449676864E-2</c:v>
                </c:pt>
                <c:pt idx="1224">
                  <c:v>1.2598759147184139E-2</c:v>
                </c:pt>
                <c:pt idx="1225">
                  <c:v>1.3019354425505182E-2</c:v>
                </c:pt>
                <c:pt idx="1226">
                  <c:v>1.2630946817034675E-2</c:v>
                </c:pt>
                <c:pt idx="1227">
                  <c:v>1.2248150890869921E-2</c:v>
                </c:pt>
                <c:pt idx="1228">
                  <c:v>1.1900030395752432E-2</c:v>
                </c:pt>
                <c:pt idx="1229">
                  <c:v>1.1839100253045446E-2</c:v>
                </c:pt>
                <c:pt idx="1230">
                  <c:v>1.1617797939854372E-2</c:v>
                </c:pt>
                <c:pt idx="1231">
                  <c:v>1.1328663792434366E-2</c:v>
                </c:pt>
                <c:pt idx="1232">
                  <c:v>1.1347458764933527E-2</c:v>
                </c:pt>
                <c:pt idx="1233">
                  <c:v>1.1103956169162302E-2</c:v>
                </c:pt>
                <c:pt idx="1234">
                  <c:v>1.089627262445292E-2</c:v>
                </c:pt>
                <c:pt idx="1235">
                  <c:v>1.148750938895365E-2</c:v>
                </c:pt>
                <c:pt idx="1236">
                  <c:v>1.1419560175285949E-2</c:v>
                </c:pt>
                <c:pt idx="1237">
                  <c:v>1.1072847457951182E-2</c:v>
                </c:pt>
                <c:pt idx="1238">
                  <c:v>1.0931686937120367E-2</c:v>
                </c:pt>
                <c:pt idx="1239">
                  <c:v>1.1073822978908293E-2</c:v>
                </c:pt>
                <c:pt idx="1240">
                  <c:v>1.2021004833698157E-2</c:v>
                </c:pt>
                <c:pt idx="1241">
                  <c:v>1.1674684493108663E-2</c:v>
                </c:pt>
                <c:pt idx="1242">
                  <c:v>1.1469506194316133E-2</c:v>
                </c:pt>
                <c:pt idx="1243">
                  <c:v>1.1790138368428713E-2</c:v>
                </c:pt>
                <c:pt idx="1244">
                  <c:v>1.1451297293563818E-2</c:v>
                </c:pt>
                <c:pt idx="1245">
                  <c:v>1.1102645539862701E-2</c:v>
                </c:pt>
                <c:pt idx="1246">
                  <c:v>1.1429086353277385E-2</c:v>
                </c:pt>
                <c:pt idx="1247">
                  <c:v>1.1110512365888033E-2</c:v>
                </c:pt>
                <c:pt idx="1248">
                  <c:v>1.1046205233458291E-2</c:v>
                </c:pt>
                <c:pt idx="1249">
                  <c:v>1.0866855492598641E-2</c:v>
                </c:pt>
                <c:pt idx="1250">
                  <c:v>1.0630930134300703E-2</c:v>
                </c:pt>
                <c:pt idx="1251">
                  <c:v>1.0511031676352917E-2</c:v>
                </c:pt>
                <c:pt idx="1252">
                  <c:v>1.0246165335932679E-2</c:v>
                </c:pt>
                <c:pt idx="1253">
                  <c:v>9.9341585960017239E-3</c:v>
                </c:pt>
                <c:pt idx="1254">
                  <c:v>9.6841249548162596E-3</c:v>
                </c:pt>
                <c:pt idx="1255">
                  <c:v>9.5326792152258654E-3</c:v>
                </c:pt>
                <c:pt idx="1256">
                  <c:v>9.2787644762515418E-3</c:v>
                </c:pt>
              </c:numCache>
            </c:numRef>
          </c:val>
        </c:ser>
        <c:marker val="1"/>
        <c:axId val="550518784"/>
        <c:axId val="550520320"/>
      </c:lineChart>
      <c:dateAx>
        <c:axId val="550518784"/>
        <c:scaling>
          <c:orientation val="minMax"/>
        </c:scaling>
        <c:axPos val="b"/>
        <c:numFmt formatCode="dd/mm/yyyy" sourceLinked="0"/>
        <c:tickLblPos val="nextTo"/>
        <c:spPr>
          <a:ln w="3175">
            <a:solidFill>
              <a:srgbClr val="000000"/>
            </a:solidFill>
            <a:prstDash val="solid"/>
          </a:ln>
        </c:spPr>
        <c:txPr>
          <a:bodyPr rot="-2700000" vert="horz"/>
          <a:lstStyle/>
          <a:p>
            <a:pPr>
              <a:defRPr sz="125" b="0" i="0" u="none" strike="noStrike" baseline="0">
                <a:solidFill>
                  <a:srgbClr val="000000"/>
                </a:solidFill>
                <a:latin typeface="Arial"/>
                <a:ea typeface="Arial"/>
                <a:cs typeface="Arial"/>
              </a:defRPr>
            </a:pPr>
            <a:endParaRPr lang="es-ES"/>
          </a:p>
        </c:txPr>
        <c:crossAx val="550520320"/>
        <c:crosses val="autoZero"/>
        <c:auto val="1"/>
        <c:lblOffset val="100"/>
        <c:baseTimeUnit val="days"/>
        <c:majorUnit val="2"/>
        <c:majorTimeUnit val="years"/>
        <c:minorUnit val="1"/>
        <c:minorTimeUnit val="years"/>
      </c:dateAx>
      <c:valAx>
        <c:axId val="550520320"/>
        <c:scaling>
          <c:orientation val="minMax"/>
        </c:scaling>
        <c:axPos val="l"/>
        <c:majorGridlines>
          <c:spPr>
            <a:ln w="3175">
              <a:solidFill>
                <a:srgbClr val="000000"/>
              </a:solidFill>
              <a:prstDash val="solid"/>
            </a:ln>
          </c:spPr>
        </c:majorGridlines>
        <c:numFmt formatCode="0.00%" sourceLinked="1"/>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550518784"/>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5</xdr:col>
      <xdr:colOff>9525</xdr:colOff>
      <xdr:row>1</xdr:row>
      <xdr:rowOff>9525</xdr:rowOff>
    </xdr:from>
    <xdr:to>
      <xdr:col>14</xdr:col>
      <xdr:colOff>0</xdr:colOff>
      <xdr:row>17</xdr:row>
      <xdr:rowOff>152400</xdr:rowOff>
    </xdr:to>
    <xdr:graphicFrame macro="">
      <xdr:nvGraphicFramePr>
        <xdr:cNvPr id="51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17</xdr:row>
      <xdr:rowOff>152400</xdr:rowOff>
    </xdr:from>
    <xdr:to>
      <xdr:col>14</xdr:col>
      <xdr:colOff>0</xdr:colOff>
      <xdr:row>35</xdr:row>
      <xdr:rowOff>9525</xdr:rowOff>
    </xdr:to>
    <xdr:graphicFrame macro="">
      <xdr:nvGraphicFramePr>
        <xdr:cNvPr id="51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800100</xdr:colOff>
      <xdr:row>26</xdr:row>
      <xdr:rowOff>9525</xdr:rowOff>
    </xdr:from>
    <xdr:to>
      <xdr:col>20</xdr:col>
      <xdr:colOff>523875</xdr:colOff>
      <xdr:row>28</xdr:row>
      <xdr:rowOff>104775</xdr:rowOff>
    </xdr:to>
    <xdr:sp macro="" textlink="">
      <xdr:nvSpPr>
        <xdr:cNvPr id="13314" name="Rectangle 2"/>
        <xdr:cNvSpPr>
          <a:spLocks noChangeArrowheads="1"/>
        </xdr:cNvSpPr>
      </xdr:nvSpPr>
      <xdr:spPr bwMode="auto">
        <a:xfrm>
          <a:off x="11468100" y="4933950"/>
          <a:ext cx="3600450" cy="419100"/>
        </a:xfrm>
        <a:prstGeom prst="rect">
          <a:avLst/>
        </a:prstGeom>
        <a:solidFill>
          <a:srgbClr val="FFFFFF"/>
        </a:solidFill>
        <a:ln w="28575">
          <a:solidFill>
            <a:srgbClr val="000000"/>
          </a:solid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000000"/>
              </a:solidFill>
              <a:latin typeface="Arial"/>
              <a:cs typeface="Arial"/>
            </a:rPr>
            <a:t>Histogram has longer and fatter tails, particularly in the left side and is more peaked around zero than the normal.</a:t>
          </a:r>
        </a:p>
        <a:p>
          <a:pPr algn="l" rtl="0">
            <a:defRPr sz="1000"/>
          </a:pPr>
          <a:endParaRPr lang="es-ES" sz="1000" b="0" i="0" u="none" strike="noStrike" baseline="0">
            <a:solidFill>
              <a:srgbClr val="000000"/>
            </a:solidFill>
            <a:latin typeface="Arial"/>
            <a:cs typeface="Arial"/>
          </a:endParaRPr>
        </a:p>
      </xdr:txBody>
    </xdr:sp>
    <xdr:clientData/>
  </xdr:twoCellAnchor>
  <xdr:twoCellAnchor>
    <xdr:from>
      <xdr:col>11</xdr:col>
      <xdr:colOff>590550</xdr:colOff>
      <xdr:row>1</xdr:row>
      <xdr:rowOff>38100</xdr:rowOff>
    </xdr:from>
    <xdr:to>
      <xdr:col>14</xdr:col>
      <xdr:colOff>466725</xdr:colOff>
      <xdr:row>8</xdr:row>
      <xdr:rowOff>0</xdr:rowOff>
    </xdr:to>
    <xdr:sp macro="" textlink="">
      <xdr:nvSpPr>
        <xdr:cNvPr id="13316" name="Rectangle 4"/>
        <xdr:cNvSpPr>
          <a:spLocks noChangeArrowheads="1"/>
        </xdr:cNvSpPr>
      </xdr:nvSpPr>
      <xdr:spPr bwMode="auto">
        <a:xfrm>
          <a:off x="8772525" y="571500"/>
          <a:ext cx="2362200" cy="1438275"/>
        </a:xfrm>
        <a:prstGeom prst="rect">
          <a:avLst/>
        </a:prstGeom>
        <a:solidFill>
          <a:srgbClr val="FFFFFF"/>
        </a:solidFill>
        <a:ln w="28575">
          <a:solidFill>
            <a:srgbClr val="000000"/>
          </a:solid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000000"/>
              </a:solidFill>
              <a:latin typeface="Arial"/>
              <a:cs typeface="Arial"/>
            </a:rPr>
            <a:t>The formula returns the normal distribution for the mean and standard deviation given by F3 and F4 correspondently. The Denominator 200 (100% over 0.5% - step in bin) normalizes the function</a:t>
          </a:r>
        </a:p>
        <a:p>
          <a:pPr algn="l" rtl="0">
            <a:defRPr sz="1000"/>
          </a:pPr>
          <a:endParaRPr lang="es-ES" sz="1000" b="0" i="0" u="none" strike="noStrike" baseline="0">
            <a:solidFill>
              <a:srgbClr val="000000"/>
            </a:solidFill>
            <a:latin typeface="Arial"/>
            <a:cs typeface="Arial"/>
          </a:endParaRPr>
        </a:p>
        <a:p>
          <a:pPr algn="l" rtl="0">
            <a:defRPr sz="1000"/>
          </a:pPr>
          <a:endParaRPr lang="es-ES" sz="1000" b="0" i="0" u="none" strike="noStrike" baseline="0">
            <a:solidFill>
              <a:srgbClr val="000000"/>
            </a:solidFill>
            <a:latin typeface="Arial"/>
            <a:cs typeface="Arial"/>
          </a:endParaRPr>
        </a:p>
      </xdr:txBody>
    </xdr:sp>
    <xdr:clientData/>
  </xdr:twoCellAnchor>
  <xdr:twoCellAnchor>
    <xdr:from>
      <xdr:col>15</xdr:col>
      <xdr:colOff>0</xdr:colOff>
      <xdr:row>1</xdr:row>
      <xdr:rowOff>9525</xdr:rowOff>
    </xdr:from>
    <xdr:to>
      <xdr:col>22</xdr:col>
      <xdr:colOff>161925</xdr:colOff>
      <xdr:row>20</xdr:row>
      <xdr:rowOff>76200</xdr:rowOff>
    </xdr:to>
    <xdr:graphicFrame macro="">
      <xdr:nvGraphicFramePr>
        <xdr:cNvPr id="1331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590550</xdr:colOff>
      <xdr:row>17</xdr:row>
      <xdr:rowOff>47625</xdr:rowOff>
    </xdr:from>
    <xdr:to>
      <xdr:col>16</xdr:col>
      <xdr:colOff>190500</xdr:colOff>
      <xdr:row>26</xdr:row>
      <xdr:rowOff>9525</xdr:rowOff>
    </xdr:to>
    <xdr:sp macro="" textlink="">
      <xdr:nvSpPr>
        <xdr:cNvPr id="13320" name="Line 8"/>
        <xdr:cNvSpPr>
          <a:spLocks noChangeShapeType="1"/>
        </xdr:cNvSpPr>
      </xdr:nvSpPr>
      <xdr:spPr bwMode="auto">
        <a:xfrm flipH="1" flipV="1">
          <a:off x="12087225" y="3514725"/>
          <a:ext cx="209550" cy="1419225"/>
        </a:xfrm>
        <a:prstGeom prst="line">
          <a:avLst/>
        </a:prstGeom>
        <a:noFill/>
        <a:ln w="9525">
          <a:solidFill>
            <a:srgbClr val="000000"/>
          </a:solidFill>
          <a:round/>
          <a:headEnd/>
          <a:tailEnd type="triangle" w="med" len="med"/>
        </a:ln>
      </xdr:spPr>
    </xdr:sp>
    <xdr:clientData/>
  </xdr:twoCellAnchor>
  <xdr:twoCellAnchor>
    <xdr:from>
      <xdr:col>16</xdr:col>
      <xdr:colOff>533400</xdr:colOff>
      <xdr:row>5</xdr:row>
      <xdr:rowOff>123825</xdr:rowOff>
    </xdr:from>
    <xdr:to>
      <xdr:col>19</xdr:col>
      <xdr:colOff>152400</xdr:colOff>
      <xdr:row>26</xdr:row>
      <xdr:rowOff>9525</xdr:rowOff>
    </xdr:to>
    <xdr:sp macro="" textlink="">
      <xdr:nvSpPr>
        <xdr:cNvPr id="13322" name="Line 10"/>
        <xdr:cNvSpPr>
          <a:spLocks noChangeShapeType="1"/>
        </xdr:cNvSpPr>
      </xdr:nvSpPr>
      <xdr:spPr bwMode="auto">
        <a:xfrm flipV="1">
          <a:off x="12639675" y="1647825"/>
          <a:ext cx="1447800" cy="3286125"/>
        </a:xfrm>
        <a:prstGeom prst="line">
          <a:avLst/>
        </a:prstGeom>
        <a:noFill/>
        <a:ln w="9525">
          <a:solidFill>
            <a:srgbClr val="000000"/>
          </a:solidFill>
          <a:round/>
          <a:headEnd/>
          <a:tailEnd type="triangle" w="med" len="med"/>
        </a:ln>
      </xdr:spPr>
    </xdr:sp>
    <xdr:clientData/>
  </xdr:twoCellAnchor>
  <xdr:twoCellAnchor>
    <xdr:from>
      <xdr:col>4</xdr:col>
      <xdr:colOff>571500</xdr:colOff>
      <xdr:row>7</xdr:row>
      <xdr:rowOff>9525</xdr:rowOff>
    </xdr:from>
    <xdr:to>
      <xdr:col>6</xdr:col>
      <xdr:colOff>542925</xdr:colOff>
      <xdr:row>9</xdr:row>
      <xdr:rowOff>133350</xdr:rowOff>
    </xdr:to>
    <xdr:sp macro="" textlink="">
      <xdr:nvSpPr>
        <xdr:cNvPr id="13324" name="Rectangle 12"/>
        <xdr:cNvSpPr>
          <a:spLocks noChangeArrowheads="1"/>
        </xdr:cNvSpPr>
      </xdr:nvSpPr>
      <xdr:spPr bwMode="auto">
        <a:xfrm>
          <a:off x="3248025" y="1857375"/>
          <a:ext cx="1828800" cy="447675"/>
        </a:xfrm>
        <a:prstGeom prst="rect">
          <a:avLst/>
        </a:prstGeom>
        <a:solidFill>
          <a:srgbClr val="FFFFFF"/>
        </a:solidFill>
        <a:ln w="28575">
          <a:solidFill>
            <a:srgbClr val="000000"/>
          </a:solid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000000"/>
              </a:solidFill>
              <a:latin typeface="Arial"/>
              <a:cs typeface="Arial"/>
            </a:rPr>
            <a:t>This is Excess Kurtosis (Raw Kurtosis minus 3).</a:t>
          </a:r>
        </a:p>
      </xdr:txBody>
    </xdr:sp>
    <xdr:clientData/>
  </xdr:twoCellAnchor>
  <xdr:twoCellAnchor>
    <xdr:from>
      <xdr:col>5</xdr:col>
      <xdr:colOff>28575</xdr:colOff>
      <xdr:row>33</xdr:row>
      <xdr:rowOff>0</xdr:rowOff>
    </xdr:from>
    <xdr:to>
      <xdr:col>7</xdr:col>
      <xdr:colOff>323850</xdr:colOff>
      <xdr:row>35</xdr:row>
      <xdr:rowOff>76200</xdr:rowOff>
    </xdr:to>
    <xdr:sp macro="" textlink="">
      <xdr:nvSpPr>
        <xdr:cNvPr id="13331" name="Rectangle 19"/>
        <xdr:cNvSpPr>
          <a:spLocks noChangeArrowheads="1"/>
        </xdr:cNvSpPr>
      </xdr:nvSpPr>
      <xdr:spPr bwMode="auto">
        <a:xfrm>
          <a:off x="3314700" y="6057900"/>
          <a:ext cx="2352675" cy="400050"/>
        </a:xfrm>
        <a:prstGeom prst="rect">
          <a:avLst/>
        </a:prstGeom>
        <a:solidFill>
          <a:srgbClr val="FFFFFF"/>
        </a:solidFill>
        <a:ln w="28575">
          <a:solidFill>
            <a:srgbClr val="000000"/>
          </a:solid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000000"/>
              </a:solidFill>
              <a:latin typeface="Arial"/>
              <a:cs typeface="Arial"/>
            </a:rPr>
            <a:t>The array formula calculates the frequency distribution of the return data set</a:t>
          </a:r>
        </a:p>
      </xdr:txBody>
    </xdr:sp>
    <xdr:clientData/>
  </xdr:twoCellAnchor>
  <xdr:twoCellAnchor>
    <xdr:from>
      <xdr:col>7</xdr:col>
      <xdr:colOff>0</xdr:colOff>
      <xdr:row>28</xdr:row>
      <xdr:rowOff>0</xdr:rowOff>
    </xdr:from>
    <xdr:to>
      <xdr:col>9</xdr:col>
      <xdr:colOff>476250</xdr:colOff>
      <xdr:row>33</xdr:row>
      <xdr:rowOff>0</xdr:rowOff>
    </xdr:to>
    <xdr:sp macro="" textlink="">
      <xdr:nvSpPr>
        <xdr:cNvPr id="13332" name="Line 20"/>
        <xdr:cNvSpPr>
          <a:spLocks noChangeShapeType="1"/>
        </xdr:cNvSpPr>
      </xdr:nvSpPr>
      <xdr:spPr bwMode="auto">
        <a:xfrm flipV="1">
          <a:off x="5343525" y="5248275"/>
          <a:ext cx="1704975" cy="809625"/>
        </a:xfrm>
        <a:prstGeom prst="line">
          <a:avLst/>
        </a:prstGeom>
        <a:noFill/>
        <a:ln w="9525">
          <a:solidFill>
            <a:srgbClr val="000000"/>
          </a:solidFill>
          <a:round/>
          <a:headEnd/>
          <a:tailEnd type="triangle" w="med" len="med"/>
        </a:ln>
      </xdr:spPr>
    </xdr:sp>
    <xdr:clientData/>
  </xdr:twoCellAnchor>
  <xdr:twoCellAnchor>
    <xdr:from>
      <xdr:col>5</xdr:col>
      <xdr:colOff>1009650</xdr:colOff>
      <xdr:row>5</xdr:row>
      <xdr:rowOff>9525</xdr:rowOff>
    </xdr:from>
    <xdr:to>
      <xdr:col>6</xdr:col>
      <xdr:colOff>390525</xdr:colOff>
      <xdr:row>7</xdr:row>
      <xdr:rowOff>0</xdr:rowOff>
    </xdr:to>
    <xdr:sp macro="" textlink="">
      <xdr:nvSpPr>
        <xdr:cNvPr id="13333" name="Line 21"/>
        <xdr:cNvSpPr>
          <a:spLocks noChangeShapeType="1"/>
        </xdr:cNvSpPr>
      </xdr:nvSpPr>
      <xdr:spPr bwMode="auto">
        <a:xfrm flipV="1">
          <a:off x="4295775" y="1533525"/>
          <a:ext cx="628650" cy="314325"/>
        </a:xfrm>
        <a:prstGeom prst="line">
          <a:avLst/>
        </a:prstGeom>
        <a:noFill/>
        <a:ln w="9525">
          <a:solidFill>
            <a:srgbClr val="000000"/>
          </a:solidFill>
          <a:round/>
          <a:headEnd/>
          <a:tailEnd type="triangle" w="med" len="med"/>
        </a:ln>
      </xdr:spPr>
    </xdr:sp>
    <xdr:clientData/>
  </xdr:twoCellAnchor>
  <xdr:twoCellAnchor>
    <xdr:from>
      <xdr:col>11</xdr:col>
      <xdr:colOff>38100</xdr:colOff>
      <xdr:row>3</xdr:row>
      <xdr:rowOff>95250</xdr:rowOff>
    </xdr:from>
    <xdr:to>
      <xdr:col>11</xdr:col>
      <xdr:colOff>581025</xdr:colOff>
      <xdr:row>3</xdr:row>
      <xdr:rowOff>104775</xdr:rowOff>
    </xdr:to>
    <xdr:sp macro="" textlink="">
      <xdr:nvSpPr>
        <xdr:cNvPr id="13336" name="Line 24"/>
        <xdr:cNvSpPr>
          <a:spLocks noChangeShapeType="1"/>
        </xdr:cNvSpPr>
      </xdr:nvSpPr>
      <xdr:spPr bwMode="auto">
        <a:xfrm flipH="1" flipV="1">
          <a:off x="8220075" y="1285875"/>
          <a:ext cx="542925" cy="9525"/>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24</xdr:row>
      <xdr:rowOff>0</xdr:rowOff>
    </xdr:from>
    <xdr:to>
      <xdr:col>9</xdr:col>
      <xdr:colOff>0</xdr:colOff>
      <xdr:row>26</xdr:row>
      <xdr:rowOff>57150</xdr:rowOff>
    </xdr:to>
    <xdr:sp macro="" textlink="">
      <xdr:nvSpPr>
        <xdr:cNvPr id="6148" name="Rectangle 4"/>
        <xdr:cNvSpPr>
          <a:spLocks noChangeArrowheads="1"/>
        </xdr:cNvSpPr>
      </xdr:nvSpPr>
      <xdr:spPr bwMode="auto">
        <a:xfrm>
          <a:off x="4038600" y="4267200"/>
          <a:ext cx="2057400" cy="381000"/>
        </a:xfrm>
        <a:prstGeom prst="rect">
          <a:avLst/>
        </a:prstGeom>
        <a:solidFill>
          <a:srgbClr val="FFFFFF"/>
        </a:solidFill>
        <a:ln w="28575">
          <a:solidFill>
            <a:srgbClr val="000000"/>
          </a:solid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000000"/>
              </a:solidFill>
              <a:latin typeface="Arial"/>
              <a:cs typeface="Arial"/>
            </a:rPr>
            <a:t>Autocorrelations are small and do not show a systematic pattern. </a:t>
          </a:r>
        </a:p>
      </xdr:txBody>
    </xdr:sp>
    <xdr:clientData/>
  </xdr:twoCellAnchor>
  <xdr:twoCellAnchor>
    <xdr:from>
      <xdr:col>6</xdr:col>
      <xdr:colOff>9525</xdr:colOff>
      <xdr:row>1</xdr:row>
      <xdr:rowOff>9525</xdr:rowOff>
    </xdr:from>
    <xdr:to>
      <xdr:col>13</xdr:col>
      <xdr:colOff>361950</xdr:colOff>
      <xdr:row>18</xdr:row>
      <xdr:rowOff>104775</xdr:rowOff>
    </xdr:to>
    <xdr:graphicFrame macro="">
      <xdr:nvGraphicFramePr>
        <xdr:cNvPr id="615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161925</xdr:colOff>
      <xdr:row>14</xdr:row>
      <xdr:rowOff>104775</xdr:rowOff>
    </xdr:from>
    <xdr:to>
      <xdr:col>7</xdr:col>
      <xdr:colOff>495300</xdr:colOff>
      <xdr:row>23</xdr:row>
      <xdr:rowOff>142875</xdr:rowOff>
    </xdr:to>
    <xdr:sp macro="" textlink="">
      <xdr:nvSpPr>
        <xdr:cNvPr id="6156" name="Line 12"/>
        <xdr:cNvSpPr>
          <a:spLocks noChangeShapeType="1"/>
        </xdr:cNvSpPr>
      </xdr:nvSpPr>
      <xdr:spPr bwMode="auto">
        <a:xfrm flipV="1">
          <a:off x="4943475" y="2752725"/>
          <a:ext cx="333375" cy="1495425"/>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590550</xdr:colOff>
      <xdr:row>19</xdr:row>
      <xdr:rowOff>76200</xdr:rowOff>
    </xdr:from>
    <xdr:to>
      <xdr:col>10</xdr:col>
      <xdr:colOff>457200</xdr:colOff>
      <xdr:row>24</xdr:row>
      <xdr:rowOff>104775</xdr:rowOff>
    </xdr:to>
    <xdr:sp macro="" textlink="">
      <xdr:nvSpPr>
        <xdr:cNvPr id="7172" name="Rectangle 4"/>
        <xdr:cNvSpPr>
          <a:spLocks noChangeArrowheads="1"/>
        </xdr:cNvSpPr>
      </xdr:nvSpPr>
      <xdr:spPr bwMode="auto">
        <a:xfrm>
          <a:off x="4705350" y="3695700"/>
          <a:ext cx="2305050" cy="838200"/>
        </a:xfrm>
        <a:prstGeom prst="rect">
          <a:avLst/>
        </a:prstGeom>
        <a:solidFill>
          <a:srgbClr val="FFFFFF"/>
        </a:solidFill>
        <a:ln w="28575">
          <a:solidFill>
            <a:srgbClr val="000000"/>
          </a:solid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000000"/>
              </a:solidFill>
              <a:latin typeface="Arial"/>
              <a:cs typeface="Arial"/>
            </a:rPr>
            <a:t>The autocorrelations of squared returns tend to be positive for short lags and decay exponentially to zero as the number of lags increases.</a:t>
          </a:r>
        </a:p>
      </xdr:txBody>
    </xdr:sp>
    <xdr:clientData/>
  </xdr:twoCellAnchor>
  <xdr:twoCellAnchor>
    <xdr:from>
      <xdr:col>7</xdr:col>
      <xdr:colOff>19050</xdr:colOff>
      <xdr:row>0</xdr:row>
      <xdr:rowOff>523875</xdr:rowOff>
    </xdr:from>
    <xdr:to>
      <xdr:col>14</xdr:col>
      <xdr:colOff>428625</xdr:colOff>
      <xdr:row>18</xdr:row>
      <xdr:rowOff>76200</xdr:rowOff>
    </xdr:to>
    <xdr:graphicFrame macro="">
      <xdr:nvGraphicFramePr>
        <xdr:cNvPr id="717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xdr:colOff>
      <xdr:row>10</xdr:row>
      <xdr:rowOff>47625</xdr:rowOff>
    </xdr:from>
    <xdr:to>
      <xdr:col>8</xdr:col>
      <xdr:colOff>38100</xdr:colOff>
      <xdr:row>19</xdr:row>
      <xdr:rowOff>85725</xdr:rowOff>
    </xdr:to>
    <xdr:sp macro="" textlink="">
      <xdr:nvSpPr>
        <xdr:cNvPr id="7175" name="Line 7"/>
        <xdr:cNvSpPr>
          <a:spLocks noChangeShapeType="1"/>
        </xdr:cNvSpPr>
      </xdr:nvSpPr>
      <xdr:spPr bwMode="auto">
        <a:xfrm flipV="1">
          <a:off x="5343525" y="2209800"/>
          <a:ext cx="28575" cy="1495425"/>
        </a:xfrm>
        <a:prstGeom prst="line">
          <a:avLst/>
        </a:prstGeom>
        <a:noFill/>
        <a:ln w="9525">
          <a:solidFill>
            <a:srgbClr val="000000"/>
          </a:solidFill>
          <a:round/>
          <a:headEnd/>
          <a:tailEnd type="triangle" w="med" len="med"/>
        </a:ln>
      </xdr:spPr>
    </xdr:sp>
    <xdr:clientData/>
  </xdr:twoCellAnchor>
  <xdr:twoCellAnchor>
    <xdr:from>
      <xdr:col>8</xdr:col>
      <xdr:colOff>304800</xdr:colOff>
      <xdr:row>13</xdr:row>
      <xdr:rowOff>104775</xdr:rowOff>
    </xdr:from>
    <xdr:to>
      <xdr:col>11</xdr:col>
      <xdr:colOff>381000</xdr:colOff>
      <xdr:row>19</xdr:row>
      <xdr:rowOff>66675</xdr:rowOff>
    </xdr:to>
    <xdr:sp macro="" textlink="">
      <xdr:nvSpPr>
        <xdr:cNvPr id="7176" name="Line 8"/>
        <xdr:cNvSpPr>
          <a:spLocks noChangeShapeType="1"/>
        </xdr:cNvSpPr>
      </xdr:nvSpPr>
      <xdr:spPr bwMode="auto">
        <a:xfrm flipV="1">
          <a:off x="5638800" y="2752725"/>
          <a:ext cx="1905000" cy="933450"/>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9525</xdr:colOff>
      <xdr:row>1</xdr:row>
      <xdr:rowOff>0</xdr:rowOff>
    </xdr:from>
    <xdr:to>
      <xdr:col>14</xdr:col>
      <xdr:colOff>419100</xdr:colOff>
      <xdr:row>17</xdr:row>
      <xdr:rowOff>95250</xdr:rowOff>
    </xdr:to>
    <xdr:graphicFrame macro="">
      <xdr:nvGraphicFramePr>
        <xdr:cNvPr id="819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19</xdr:row>
      <xdr:rowOff>152400</xdr:rowOff>
    </xdr:from>
    <xdr:to>
      <xdr:col>13</xdr:col>
      <xdr:colOff>561975</xdr:colOff>
      <xdr:row>24</xdr:row>
      <xdr:rowOff>85725</xdr:rowOff>
    </xdr:to>
    <xdr:sp macro="" textlink="">
      <xdr:nvSpPr>
        <xdr:cNvPr id="8199" name="Rectangle 7"/>
        <xdr:cNvSpPr>
          <a:spLocks noChangeArrowheads="1"/>
        </xdr:cNvSpPr>
      </xdr:nvSpPr>
      <xdr:spPr bwMode="auto">
        <a:xfrm>
          <a:off x="4371975" y="3771900"/>
          <a:ext cx="4200525" cy="742950"/>
        </a:xfrm>
        <a:prstGeom prst="rect">
          <a:avLst/>
        </a:prstGeom>
        <a:solidFill>
          <a:srgbClr val="FFFFFF"/>
        </a:solidFill>
        <a:ln w="28575">
          <a:solidFill>
            <a:srgbClr val="000000"/>
          </a:solid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000000"/>
              </a:solidFill>
              <a:latin typeface="Arial"/>
              <a:cs typeface="Arial"/>
            </a:rPr>
            <a:t>Standard deviations seem to be more volatile over time. It reaches the peak of 2.5% around the end of 1998, which might be explained by Russian and LTCM defaults. In mid 90's standard deviations clustered around 0.75%, in early 00' they cluster around 1.50%.</a:t>
          </a:r>
        </a:p>
        <a:p>
          <a:pPr algn="l" rtl="0">
            <a:defRPr sz="1000"/>
          </a:pPr>
          <a:endParaRPr lang="es-ES" sz="10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2</xdr:row>
      <xdr:rowOff>0</xdr:rowOff>
    </xdr:from>
    <xdr:to>
      <xdr:col>6</xdr:col>
      <xdr:colOff>0</xdr:colOff>
      <xdr:row>2</xdr:row>
      <xdr:rowOff>0</xdr:rowOff>
    </xdr:to>
    <xdr:graphicFrame macro="">
      <xdr:nvGraphicFramePr>
        <xdr:cNvPr id="92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10</xdr:row>
      <xdr:rowOff>19050</xdr:rowOff>
    </xdr:from>
    <xdr:to>
      <xdr:col>13</xdr:col>
      <xdr:colOff>0</xdr:colOff>
      <xdr:row>15</xdr:row>
      <xdr:rowOff>0</xdr:rowOff>
    </xdr:to>
    <xdr:sp macro="" textlink="">
      <xdr:nvSpPr>
        <xdr:cNvPr id="9228" name="Rectangle 12"/>
        <xdr:cNvSpPr>
          <a:spLocks noChangeArrowheads="1"/>
        </xdr:cNvSpPr>
      </xdr:nvSpPr>
      <xdr:spPr bwMode="auto">
        <a:xfrm>
          <a:off x="5210175" y="2181225"/>
          <a:ext cx="3562350" cy="790575"/>
        </a:xfrm>
        <a:prstGeom prst="rect">
          <a:avLst/>
        </a:prstGeom>
        <a:solidFill>
          <a:srgbClr val="FFFFFF"/>
        </a:solidFill>
        <a:ln w="28575">
          <a:solidFill>
            <a:srgbClr val="000000"/>
          </a:solid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000000"/>
              </a:solidFill>
              <a:latin typeface="Arial"/>
              <a:cs typeface="Arial"/>
            </a:rPr>
            <a:t>Both regular and standardized returns seem to be not normally distributed. Distribution of the standardized returns is more skewed and has less fat tails than the distribution of the regular returns. </a:t>
          </a:r>
        </a:p>
      </xdr:txBody>
    </xdr:sp>
    <xdr:clientData/>
  </xdr:twoCellAnchor>
  <xdr:twoCellAnchor>
    <xdr:from>
      <xdr:col>9</xdr:col>
      <xdr:colOff>0</xdr:colOff>
      <xdr:row>6</xdr:row>
      <xdr:rowOff>19050</xdr:rowOff>
    </xdr:from>
    <xdr:to>
      <xdr:col>9</xdr:col>
      <xdr:colOff>238125</xdr:colOff>
      <xdr:row>10</xdr:row>
      <xdr:rowOff>19050</xdr:rowOff>
    </xdr:to>
    <xdr:sp macro="" textlink="">
      <xdr:nvSpPr>
        <xdr:cNvPr id="9229" name="Line 13"/>
        <xdr:cNvSpPr>
          <a:spLocks noChangeShapeType="1"/>
        </xdr:cNvSpPr>
      </xdr:nvSpPr>
      <xdr:spPr bwMode="auto">
        <a:xfrm flipV="1">
          <a:off x="6057900" y="1533525"/>
          <a:ext cx="238125" cy="647700"/>
        </a:xfrm>
        <a:prstGeom prst="line">
          <a:avLst/>
        </a:prstGeom>
        <a:noFill/>
        <a:ln w="9525">
          <a:solidFill>
            <a:srgbClr val="000000"/>
          </a:solidFill>
          <a:round/>
          <a:headEnd/>
          <a:tailEnd type="triangle" w="med" len="med"/>
        </a:ln>
      </xdr:spPr>
    </xdr:sp>
    <xdr:clientData/>
  </xdr:twoCellAnchor>
  <xdr:twoCellAnchor>
    <xdr:from>
      <xdr:col>9</xdr:col>
      <xdr:colOff>19050</xdr:colOff>
      <xdr:row>6</xdr:row>
      <xdr:rowOff>19050</xdr:rowOff>
    </xdr:from>
    <xdr:to>
      <xdr:col>12</xdr:col>
      <xdr:colOff>257175</xdr:colOff>
      <xdr:row>10</xdr:row>
      <xdr:rowOff>28575</xdr:rowOff>
    </xdr:to>
    <xdr:sp macro="" textlink="">
      <xdr:nvSpPr>
        <xdr:cNvPr id="9230" name="Line 14"/>
        <xdr:cNvSpPr>
          <a:spLocks noChangeShapeType="1"/>
        </xdr:cNvSpPr>
      </xdr:nvSpPr>
      <xdr:spPr bwMode="auto">
        <a:xfrm flipV="1">
          <a:off x="6076950" y="1533525"/>
          <a:ext cx="2343150" cy="657225"/>
        </a:xfrm>
        <a:prstGeom prst="line">
          <a:avLst/>
        </a:prstGeom>
        <a:noFill/>
        <a:ln w="9525">
          <a:solidFill>
            <a:srgbClr val="00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419100</xdr:colOff>
      <xdr:row>3</xdr:row>
      <xdr:rowOff>133350</xdr:rowOff>
    </xdr:from>
    <xdr:to>
      <xdr:col>12</xdr:col>
      <xdr:colOff>266700</xdr:colOff>
      <xdr:row>8</xdr:row>
      <xdr:rowOff>76200</xdr:rowOff>
    </xdr:to>
    <xdr:sp macro="" textlink="">
      <xdr:nvSpPr>
        <xdr:cNvPr id="12289" name="Rectangle 1"/>
        <xdr:cNvSpPr>
          <a:spLocks noChangeArrowheads="1"/>
        </xdr:cNvSpPr>
      </xdr:nvSpPr>
      <xdr:spPr bwMode="auto">
        <a:xfrm>
          <a:off x="6343650" y="1162050"/>
          <a:ext cx="2133600" cy="771525"/>
        </a:xfrm>
        <a:prstGeom prst="rect">
          <a:avLst/>
        </a:prstGeom>
        <a:solidFill>
          <a:srgbClr val="FFFFFF"/>
        </a:solidFill>
        <a:ln w="28575">
          <a:solidFill>
            <a:srgbClr val="000000"/>
          </a:solid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000000"/>
              </a:solidFill>
              <a:latin typeface="Arial"/>
              <a:cs typeface="Arial"/>
            </a:rPr>
            <a:t>The means and standard deviations increase as number of days increase. Excess kurtosis, on the other hand, decreases.</a:t>
          </a:r>
        </a:p>
        <a:p>
          <a:pPr algn="l" rtl="0">
            <a:defRPr sz="1000"/>
          </a:pPr>
          <a:r>
            <a:rPr lang="es-ES" sz="1000" b="0" i="0" u="none" strike="noStrike" baseline="0">
              <a:solidFill>
                <a:srgbClr val="000000"/>
              </a:solidFill>
              <a:latin typeface="Arial"/>
              <a:cs typeface="Arial"/>
            </a:rPr>
            <a:t>.</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T1259"/>
  <sheetViews>
    <sheetView workbookViewId="0">
      <selection sqref="A1:C1"/>
    </sheetView>
  </sheetViews>
  <sheetFormatPr baseColWidth="10" defaultColWidth="9.140625" defaultRowHeight="12.75"/>
  <cols>
    <col min="1" max="1" width="12.28515625" style="35" customWidth="1"/>
    <col min="2" max="2" width="9.140625" style="32"/>
    <col min="3" max="3" width="9.140625" style="12"/>
    <col min="6" max="6" width="9.7109375" customWidth="1"/>
  </cols>
  <sheetData>
    <row r="1" spans="1:20" s="51" customFormat="1" ht="41.25" customHeight="1" thickBot="1">
      <c r="A1" s="97" t="s">
        <v>21</v>
      </c>
      <c r="B1" s="98"/>
      <c r="C1" s="98"/>
      <c r="F1" s="99" t="s">
        <v>20</v>
      </c>
      <c r="G1" s="99"/>
      <c r="H1" s="99"/>
      <c r="I1" s="99"/>
      <c r="J1" s="99"/>
      <c r="K1" s="99"/>
      <c r="L1" s="99"/>
      <c r="M1" s="99"/>
      <c r="N1" s="99"/>
    </row>
    <row r="2" spans="1:20" s="1" customFormat="1" ht="13.5" thickBot="1">
      <c r="A2" s="33" t="s">
        <v>0</v>
      </c>
      <c r="B2" s="30" t="s">
        <v>1</v>
      </c>
      <c r="C2" s="9" t="s">
        <v>2</v>
      </c>
      <c r="L2"/>
      <c r="M2"/>
      <c r="N2"/>
    </row>
    <row r="3" spans="1:20">
      <c r="A3" s="34">
        <v>35432</v>
      </c>
      <c r="B3" s="31">
        <v>737.01</v>
      </c>
      <c r="C3" s="11"/>
    </row>
    <row r="4" spans="1:20">
      <c r="A4" s="34">
        <v>35433</v>
      </c>
      <c r="B4" s="31">
        <v>748.03</v>
      </c>
      <c r="C4" s="11">
        <f t="shared" ref="C4:C25" si="0">LN(B4/B3)</f>
        <v>1.4841623503770326E-2</v>
      </c>
    </row>
    <row r="5" spans="1:20">
      <c r="A5" s="34">
        <v>35436</v>
      </c>
      <c r="B5" s="31">
        <v>747.65</v>
      </c>
      <c r="C5" s="11">
        <f t="shared" si="0"/>
        <v>-5.0813009223389845E-4</v>
      </c>
    </row>
    <row r="6" spans="1:20">
      <c r="A6" s="34">
        <v>35437</v>
      </c>
      <c r="B6" s="31">
        <v>753.23</v>
      </c>
      <c r="C6" s="11">
        <f t="shared" si="0"/>
        <v>7.4356720183664151E-3</v>
      </c>
    </row>
    <row r="7" spans="1:20">
      <c r="A7" s="34">
        <v>35438</v>
      </c>
      <c r="B7" s="31">
        <v>748.41</v>
      </c>
      <c r="C7" s="11">
        <f t="shared" si="0"/>
        <v>-6.4196698989641273E-3</v>
      </c>
    </row>
    <row r="8" spans="1:20">
      <c r="A8" s="34">
        <v>35439</v>
      </c>
      <c r="B8" s="31">
        <v>754.85</v>
      </c>
      <c r="C8" s="11">
        <f t="shared" si="0"/>
        <v>8.5680978644900527E-3</v>
      </c>
    </row>
    <row r="9" spans="1:20">
      <c r="A9" s="34">
        <v>35440</v>
      </c>
      <c r="B9" s="31">
        <v>759.5</v>
      </c>
      <c r="C9" s="11">
        <f t="shared" si="0"/>
        <v>6.1412680220824288E-3</v>
      </c>
      <c r="T9" s="5"/>
    </row>
    <row r="10" spans="1:20">
      <c r="A10" s="34">
        <v>35443</v>
      </c>
      <c r="B10" s="31">
        <v>759.51</v>
      </c>
      <c r="C10" s="11">
        <f t="shared" si="0"/>
        <v>1.3166470267037536E-5</v>
      </c>
    </row>
    <row r="11" spans="1:20">
      <c r="A11" s="34">
        <v>35444</v>
      </c>
      <c r="B11" s="31">
        <v>768.86</v>
      </c>
      <c r="C11" s="11">
        <f t="shared" si="0"/>
        <v>1.2235409809211352E-2</v>
      </c>
    </row>
    <row r="12" spans="1:20">
      <c r="A12" s="34">
        <v>35445</v>
      </c>
      <c r="B12" s="31">
        <v>767.2</v>
      </c>
      <c r="C12" s="11">
        <f t="shared" si="0"/>
        <v>-2.1613747460772189E-3</v>
      </c>
    </row>
    <row r="13" spans="1:20">
      <c r="A13" s="34">
        <v>35446</v>
      </c>
      <c r="B13" s="31">
        <v>769.75</v>
      </c>
      <c r="C13" s="11">
        <f t="shared" si="0"/>
        <v>3.3182632353811682E-3</v>
      </c>
    </row>
    <row r="14" spans="1:20">
      <c r="A14" s="34">
        <v>35447</v>
      </c>
      <c r="B14" s="31">
        <v>776.17</v>
      </c>
      <c r="C14" s="11">
        <f t="shared" si="0"/>
        <v>8.3057815507546207E-3</v>
      </c>
    </row>
    <row r="15" spans="1:20">
      <c r="A15" s="34">
        <v>35450</v>
      </c>
      <c r="B15" s="31">
        <v>776.7</v>
      </c>
      <c r="C15" s="11">
        <f t="shared" si="0"/>
        <v>6.8260707023733733E-4</v>
      </c>
    </row>
    <row r="16" spans="1:20">
      <c r="A16" s="34">
        <v>35451</v>
      </c>
      <c r="B16" s="31">
        <v>782.72</v>
      </c>
      <c r="C16" s="11">
        <f t="shared" si="0"/>
        <v>7.7208576331512218E-3</v>
      </c>
    </row>
    <row r="17" spans="1:3">
      <c r="A17" s="34">
        <v>35452</v>
      </c>
      <c r="B17" s="31">
        <v>786.23</v>
      </c>
      <c r="C17" s="11">
        <f t="shared" si="0"/>
        <v>4.474337430458432E-3</v>
      </c>
    </row>
    <row r="18" spans="1:3">
      <c r="A18" s="34">
        <v>35453</v>
      </c>
      <c r="B18" s="31">
        <v>777.56</v>
      </c>
      <c r="C18" s="11">
        <f t="shared" si="0"/>
        <v>-1.1088558995299421E-2</v>
      </c>
    </row>
    <row r="19" spans="1:3">
      <c r="A19" s="34">
        <v>35454</v>
      </c>
      <c r="B19" s="31">
        <v>770.52</v>
      </c>
      <c r="C19" s="11">
        <f t="shared" si="0"/>
        <v>-9.0951998999547912E-3</v>
      </c>
    </row>
    <row r="20" spans="1:3">
      <c r="A20" s="34">
        <v>35457</v>
      </c>
      <c r="B20" s="31">
        <v>765.02</v>
      </c>
      <c r="C20" s="11">
        <f t="shared" si="0"/>
        <v>-7.1636343183147724E-3</v>
      </c>
    </row>
    <row r="21" spans="1:3">
      <c r="A21" s="34">
        <v>35458</v>
      </c>
      <c r="B21" s="31">
        <v>765.02</v>
      </c>
      <c r="C21" s="11">
        <f t="shared" si="0"/>
        <v>0</v>
      </c>
    </row>
    <row r="22" spans="1:3">
      <c r="A22" s="34">
        <v>35459</v>
      </c>
      <c r="B22" s="31">
        <v>772.5</v>
      </c>
      <c r="C22" s="11">
        <f t="shared" si="0"/>
        <v>9.7300314962579341E-3</v>
      </c>
    </row>
    <row r="23" spans="1:3">
      <c r="A23" s="34">
        <v>35460</v>
      </c>
      <c r="B23" s="31">
        <v>784.17</v>
      </c>
      <c r="C23" s="11">
        <f t="shared" si="0"/>
        <v>1.4993824807514242E-2</v>
      </c>
    </row>
    <row r="24" spans="1:3">
      <c r="A24" s="34">
        <v>35461</v>
      </c>
      <c r="B24" s="31">
        <v>786.16</v>
      </c>
      <c r="C24" s="11">
        <f t="shared" si="0"/>
        <v>2.5345004747566024E-3</v>
      </c>
    </row>
    <row r="25" spans="1:3">
      <c r="A25" s="34">
        <v>35464</v>
      </c>
      <c r="B25" s="31">
        <v>786.73</v>
      </c>
      <c r="C25" s="11">
        <f t="shared" si="0"/>
        <v>7.2478053131763242E-4</v>
      </c>
    </row>
    <row r="26" spans="1:3">
      <c r="A26" s="34">
        <v>35465</v>
      </c>
      <c r="B26" s="31">
        <v>789.26</v>
      </c>
      <c r="C26" s="11">
        <f t="shared" ref="C26:C89" si="1">LN(B26/B25)</f>
        <v>3.210683028917573E-3</v>
      </c>
    </row>
    <row r="27" spans="1:3">
      <c r="A27" s="34">
        <v>35466</v>
      </c>
      <c r="B27" s="31">
        <v>778.28</v>
      </c>
      <c r="C27" s="11">
        <f t="shared" si="1"/>
        <v>-1.40094410112314E-2</v>
      </c>
    </row>
    <row r="28" spans="1:3">
      <c r="A28" s="34">
        <v>35467</v>
      </c>
      <c r="B28" s="31">
        <v>780.15</v>
      </c>
      <c r="C28" s="11">
        <f t="shared" si="1"/>
        <v>2.3998522840158114E-3</v>
      </c>
    </row>
    <row r="29" spans="1:3">
      <c r="A29" s="34">
        <v>35468</v>
      </c>
      <c r="B29" s="31">
        <v>789.56</v>
      </c>
      <c r="C29" s="11">
        <f t="shared" si="1"/>
        <v>1.1989619387595568E-2</v>
      </c>
    </row>
    <row r="30" spans="1:3">
      <c r="A30" s="34">
        <v>35471</v>
      </c>
      <c r="B30" s="31">
        <v>785.43</v>
      </c>
      <c r="C30" s="11">
        <f t="shared" si="1"/>
        <v>-5.2444897633474041E-3</v>
      </c>
    </row>
    <row r="31" spans="1:3">
      <c r="A31" s="34">
        <v>35472</v>
      </c>
      <c r="B31" s="31">
        <v>789.59</v>
      </c>
      <c r="C31" s="11">
        <f t="shared" si="1"/>
        <v>5.2824848873112276E-3</v>
      </c>
    </row>
    <row r="32" spans="1:3">
      <c r="A32" s="34">
        <v>35473</v>
      </c>
      <c r="B32" s="31">
        <v>802.77</v>
      </c>
      <c r="C32" s="11">
        <f t="shared" si="1"/>
        <v>1.655442361741356E-2</v>
      </c>
    </row>
    <row r="33" spans="1:3">
      <c r="A33" s="34">
        <v>35474</v>
      </c>
      <c r="B33" s="31">
        <v>811.82</v>
      </c>
      <c r="C33" s="11">
        <f t="shared" si="1"/>
        <v>1.1210393695159641E-2</v>
      </c>
    </row>
    <row r="34" spans="1:3">
      <c r="A34" s="34">
        <v>35475</v>
      </c>
      <c r="B34" s="31">
        <v>808.48</v>
      </c>
      <c r="C34" s="11">
        <f t="shared" si="1"/>
        <v>-4.1226991677251459E-3</v>
      </c>
    </row>
    <row r="35" spans="1:3">
      <c r="A35" s="34">
        <v>35479</v>
      </c>
      <c r="B35" s="31">
        <v>816.29</v>
      </c>
      <c r="C35" s="11">
        <f t="shared" si="1"/>
        <v>9.6137424405370493E-3</v>
      </c>
    </row>
    <row r="36" spans="1:3">
      <c r="A36" s="34">
        <v>35480</v>
      </c>
      <c r="B36" s="31">
        <v>812.49</v>
      </c>
      <c r="C36" s="11">
        <f t="shared" si="1"/>
        <v>-4.6660775482909971E-3</v>
      </c>
    </row>
    <row r="37" spans="1:3">
      <c r="A37" s="34">
        <v>35481</v>
      </c>
      <c r="B37" s="31">
        <v>802.8</v>
      </c>
      <c r="C37" s="11">
        <f t="shared" si="1"/>
        <v>-1.1997989513661569E-2</v>
      </c>
    </row>
    <row r="38" spans="1:3">
      <c r="A38" s="34">
        <v>35482</v>
      </c>
      <c r="B38" s="31">
        <v>801.77</v>
      </c>
      <c r="C38" s="11">
        <f t="shared" si="1"/>
        <v>-1.283833228183012E-3</v>
      </c>
    </row>
    <row r="39" spans="1:3">
      <c r="A39" s="34">
        <v>35485</v>
      </c>
      <c r="B39" s="31">
        <v>810.28</v>
      </c>
      <c r="C39" s="11">
        <f t="shared" si="1"/>
        <v>1.0558083251605616E-2</v>
      </c>
    </row>
    <row r="40" spans="1:3">
      <c r="A40" s="34">
        <v>35486</v>
      </c>
      <c r="B40" s="31">
        <v>812.03</v>
      </c>
      <c r="C40" s="11">
        <f t="shared" si="1"/>
        <v>2.1574183464004803E-3</v>
      </c>
    </row>
    <row r="41" spans="1:3">
      <c r="A41" s="34">
        <v>35487</v>
      </c>
      <c r="B41" s="31">
        <v>805.68</v>
      </c>
      <c r="C41" s="11">
        <f t="shared" si="1"/>
        <v>-7.850643952116992E-3</v>
      </c>
    </row>
    <row r="42" spans="1:3">
      <c r="A42" s="34">
        <v>35488</v>
      </c>
      <c r="B42" s="31">
        <v>795.07</v>
      </c>
      <c r="C42" s="11">
        <f t="shared" si="1"/>
        <v>-1.3256480247293157E-2</v>
      </c>
    </row>
    <row r="43" spans="1:3">
      <c r="A43" s="34">
        <v>35489</v>
      </c>
      <c r="B43" s="31">
        <v>790.82</v>
      </c>
      <c r="C43" s="11">
        <f t="shared" si="1"/>
        <v>-5.3597792712278903E-3</v>
      </c>
    </row>
    <row r="44" spans="1:3">
      <c r="A44" s="34">
        <v>35492</v>
      </c>
      <c r="B44" s="31">
        <v>795.31</v>
      </c>
      <c r="C44" s="11">
        <f t="shared" si="1"/>
        <v>5.6615939341660123E-3</v>
      </c>
    </row>
    <row r="45" spans="1:3">
      <c r="A45" s="34">
        <v>35493</v>
      </c>
      <c r="B45" s="31">
        <v>790.95</v>
      </c>
      <c r="C45" s="11">
        <f t="shared" si="1"/>
        <v>-5.4972211109455453E-3</v>
      </c>
    </row>
    <row r="46" spans="1:3">
      <c r="A46" s="34">
        <v>35494</v>
      </c>
      <c r="B46" s="31">
        <v>801.99</v>
      </c>
      <c r="C46" s="11">
        <f t="shared" si="1"/>
        <v>1.3861384316259322E-2</v>
      </c>
    </row>
    <row r="47" spans="1:3">
      <c r="A47" s="34">
        <v>35495</v>
      </c>
      <c r="B47" s="31">
        <v>798.56</v>
      </c>
      <c r="C47" s="11">
        <f t="shared" si="1"/>
        <v>-4.2860332395488433E-3</v>
      </c>
    </row>
    <row r="48" spans="1:3">
      <c r="A48" s="34">
        <v>35496</v>
      </c>
      <c r="B48" s="31">
        <v>804.97</v>
      </c>
      <c r="C48" s="11">
        <f t="shared" si="1"/>
        <v>7.9949039220840717E-3</v>
      </c>
    </row>
    <row r="49" spans="1:3">
      <c r="A49" s="34">
        <v>35499</v>
      </c>
      <c r="B49" s="31">
        <v>813.65</v>
      </c>
      <c r="C49" s="11">
        <f t="shared" si="1"/>
        <v>1.0725288463240145E-2</v>
      </c>
    </row>
    <row r="50" spans="1:3">
      <c r="A50" s="34">
        <v>35500</v>
      </c>
      <c r="B50" s="31">
        <v>811.34</v>
      </c>
      <c r="C50" s="11">
        <f t="shared" si="1"/>
        <v>-2.8430963341499259E-3</v>
      </c>
    </row>
    <row r="51" spans="1:3">
      <c r="A51" s="34">
        <v>35501</v>
      </c>
      <c r="B51" s="31">
        <v>804.26</v>
      </c>
      <c r="C51" s="11">
        <f t="shared" si="1"/>
        <v>-8.7646017859695918E-3</v>
      </c>
    </row>
    <row r="52" spans="1:3">
      <c r="A52" s="34">
        <v>35502</v>
      </c>
      <c r="B52" s="31">
        <v>789.56</v>
      </c>
      <c r="C52" s="11">
        <f t="shared" si="1"/>
        <v>-1.8446771711717217E-2</v>
      </c>
    </row>
    <row r="53" spans="1:3">
      <c r="A53" s="34">
        <v>35503</v>
      </c>
      <c r="B53" s="31">
        <v>793.17</v>
      </c>
      <c r="C53" s="11">
        <f t="shared" si="1"/>
        <v>4.5617461730017902E-3</v>
      </c>
    </row>
    <row r="54" spans="1:3">
      <c r="A54" s="34">
        <v>35506</v>
      </c>
      <c r="B54" s="31">
        <v>795.71</v>
      </c>
      <c r="C54" s="11">
        <f t="shared" si="1"/>
        <v>3.1972234073141198E-3</v>
      </c>
    </row>
    <row r="55" spans="1:3">
      <c r="A55" s="34">
        <v>35507</v>
      </c>
      <c r="B55" s="31">
        <v>789.66</v>
      </c>
      <c r="C55" s="11">
        <f t="shared" si="1"/>
        <v>-7.632324780815344E-3</v>
      </c>
    </row>
    <row r="56" spans="1:3">
      <c r="A56" s="34">
        <v>35508</v>
      </c>
      <c r="B56" s="31">
        <v>785.77</v>
      </c>
      <c r="C56" s="11">
        <f t="shared" si="1"/>
        <v>-4.9383443320599116E-3</v>
      </c>
    </row>
    <row r="57" spans="1:3">
      <c r="A57" s="34">
        <v>35509</v>
      </c>
      <c r="B57" s="31">
        <v>782.65</v>
      </c>
      <c r="C57" s="11">
        <f t="shared" si="1"/>
        <v>-3.9785314079954625E-3</v>
      </c>
    </row>
    <row r="58" spans="1:3">
      <c r="A58" s="34">
        <v>35510</v>
      </c>
      <c r="B58" s="31">
        <v>784.1</v>
      </c>
      <c r="C58" s="11">
        <f t="shared" si="1"/>
        <v>1.8509659026443024E-3</v>
      </c>
    </row>
    <row r="59" spans="1:3">
      <c r="A59" s="34">
        <v>35513</v>
      </c>
      <c r="B59" s="31">
        <v>790.89</v>
      </c>
      <c r="C59" s="11">
        <f t="shared" si="1"/>
        <v>8.6223303850692014E-3</v>
      </c>
    </row>
    <row r="60" spans="1:3">
      <c r="A60" s="34">
        <v>35514</v>
      </c>
      <c r="B60" s="31">
        <v>789.07</v>
      </c>
      <c r="C60" s="11">
        <f t="shared" si="1"/>
        <v>-2.3038568128427497E-3</v>
      </c>
    </row>
    <row r="61" spans="1:3">
      <c r="A61" s="34">
        <v>35515</v>
      </c>
      <c r="B61" s="31">
        <v>790.5</v>
      </c>
      <c r="C61" s="11">
        <f t="shared" si="1"/>
        <v>1.8106198404240961E-3</v>
      </c>
    </row>
    <row r="62" spans="1:3">
      <c r="A62" s="34">
        <v>35516</v>
      </c>
      <c r="B62" s="31">
        <v>773.88</v>
      </c>
      <c r="C62" s="11">
        <f t="shared" si="1"/>
        <v>-2.1248833839240359E-2</v>
      </c>
    </row>
    <row r="63" spans="1:3">
      <c r="A63" s="34">
        <v>35520</v>
      </c>
      <c r="B63" s="31">
        <v>757.12</v>
      </c>
      <c r="C63" s="11">
        <f t="shared" si="1"/>
        <v>-2.1895061460319006E-2</v>
      </c>
    </row>
    <row r="64" spans="1:3">
      <c r="A64" s="34">
        <v>35521</v>
      </c>
      <c r="B64" s="31">
        <v>759.64</v>
      </c>
      <c r="C64" s="11">
        <f t="shared" si="1"/>
        <v>3.3228754960769546E-3</v>
      </c>
    </row>
    <row r="65" spans="1:3">
      <c r="A65" s="34">
        <v>35522</v>
      </c>
      <c r="B65" s="31">
        <v>750.11</v>
      </c>
      <c r="C65" s="11">
        <f t="shared" si="1"/>
        <v>-1.2624774403525531E-2</v>
      </c>
    </row>
    <row r="66" spans="1:3">
      <c r="A66" s="34">
        <v>35523</v>
      </c>
      <c r="B66" s="31">
        <v>750.32</v>
      </c>
      <c r="C66" s="11">
        <f t="shared" si="1"/>
        <v>2.7991975816433459E-4</v>
      </c>
    </row>
    <row r="67" spans="1:3">
      <c r="A67" s="34">
        <v>35524</v>
      </c>
      <c r="B67" s="31">
        <v>757.9</v>
      </c>
      <c r="C67" s="11">
        <f t="shared" si="1"/>
        <v>1.0051668617300388E-2</v>
      </c>
    </row>
    <row r="68" spans="1:3">
      <c r="A68" s="34">
        <v>35527</v>
      </c>
      <c r="B68" s="31">
        <v>762.13</v>
      </c>
      <c r="C68" s="11">
        <f t="shared" si="1"/>
        <v>5.565693992051729E-3</v>
      </c>
    </row>
    <row r="69" spans="1:3">
      <c r="A69" s="34">
        <v>35528</v>
      </c>
      <c r="B69" s="31">
        <v>766.12</v>
      </c>
      <c r="C69" s="11">
        <f t="shared" si="1"/>
        <v>5.2216706244253295E-3</v>
      </c>
    </row>
    <row r="70" spans="1:3">
      <c r="A70" s="34">
        <v>35529</v>
      </c>
      <c r="B70" s="31">
        <v>760.6</v>
      </c>
      <c r="C70" s="11">
        <f t="shared" si="1"/>
        <v>-7.2312199403011092E-3</v>
      </c>
    </row>
    <row r="71" spans="1:3">
      <c r="A71" s="34">
        <v>35530</v>
      </c>
      <c r="B71" s="31">
        <v>758.34</v>
      </c>
      <c r="C71" s="11">
        <f t="shared" si="1"/>
        <v>-2.97576160706936E-3</v>
      </c>
    </row>
    <row r="72" spans="1:3">
      <c r="A72" s="34">
        <v>35531</v>
      </c>
      <c r="B72" s="31">
        <v>737.65</v>
      </c>
      <c r="C72" s="11">
        <f t="shared" si="1"/>
        <v>-2.7662376523514016E-2</v>
      </c>
    </row>
    <row r="73" spans="1:3">
      <c r="A73" s="34">
        <v>35534</v>
      </c>
      <c r="B73" s="31">
        <v>743.73</v>
      </c>
      <c r="C73" s="11">
        <f t="shared" si="1"/>
        <v>8.2086083783983448E-3</v>
      </c>
    </row>
    <row r="74" spans="1:3">
      <c r="A74" s="34">
        <v>35535</v>
      </c>
      <c r="B74" s="31">
        <v>754.72</v>
      </c>
      <c r="C74" s="11">
        <f t="shared" si="1"/>
        <v>1.4668753793977441E-2</v>
      </c>
    </row>
    <row r="75" spans="1:3">
      <c r="A75" s="34">
        <v>35536</v>
      </c>
      <c r="B75" s="31">
        <v>763.53</v>
      </c>
      <c r="C75" s="11">
        <f t="shared" si="1"/>
        <v>1.1605597081641165E-2</v>
      </c>
    </row>
    <row r="76" spans="1:3">
      <c r="A76" s="34">
        <v>35537</v>
      </c>
      <c r="B76" s="31">
        <v>761.77</v>
      </c>
      <c r="C76" s="11">
        <f t="shared" si="1"/>
        <v>-2.3077437633250478E-3</v>
      </c>
    </row>
    <row r="77" spans="1:3">
      <c r="A77" s="34">
        <v>35538</v>
      </c>
      <c r="B77" s="31">
        <v>766.34</v>
      </c>
      <c r="C77" s="11">
        <f t="shared" si="1"/>
        <v>5.9812626375011693E-3</v>
      </c>
    </row>
    <row r="78" spans="1:3">
      <c r="A78" s="34">
        <v>35541</v>
      </c>
      <c r="B78" s="31">
        <v>760.37</v>
      </c>
      <c r="C78" s="11">
        <f t="shared" si="1"/>
        <v>-7.8207785752975947E-3</v>
      </c>
    </row>
    <row r="79" spans="1:3">
      <c r="A79" s="34">
        <v>35542</v>
      </c>
      <c r="B79" s="31">
        <v>774.61</v>
      </c>
      <c r="C79" s="11">
        <f t="shared" si="1"/>
        <v>1.8554519969823765E-2</v>
      </c>
    </row>
    <row r="80" spans="1:3">
      <c r="A80" s="34">
        <v>35543</v>
      </c>
      <c r="B80" s="31">
        <v>773.64</v>
      </c>
      <c r="C80" s="11">
        <f t="shared" si="1"/>
        <v>-1.2530277757658484E-3</v>
      </c>
    </row>
    <row r="81" spans="1:3">
      <c r="A81" s="34">
        <v>35544</v>
      </c>
      <c r="B81" s="31">
        <v>771.18</v>
      </c>
      <c r="C81" s="11">
        <f t="shared" si="1"/>
        <v>-3.1848397604336341E-3</v>
      </c>
    </row>
    <row r="82" spans="1:3">
      <c r="A82" s="34">
        <v>35545</v>
      </c>
      <c r="B82" s="31">
        <v>765.37</v>
      </c>
      <c r="C82" s="11">
        <f t="shared" si="1"/>
        <v>-7.5624323187016163E-3</v>
      </c>
    </row>
    <row r="83" spans="1:3">
      <c r="A83" s="34">
        <v>35548</v>
      </c>
      <c r="B83" s="31">
        <v>772.96</v>
      </c>
      <c r="C83" s="11">
        <f t="shared" si="1"/>
        <v>9.8679237747027176E-3</v>
      </c>
    </row>
    <row r="84" spans="1:3">
      <c r="A84" s="34">
        <v>35549</v>
      </c>
      <c r="B84" s="31">
        <v>794.05</v>
      </c>
      <c r="C84" s="11">
        <f t="shared" si="1"/>
        <v>2.6919130750558868E-2</v>
      </c>
    </row>
    <row r="85" spans="1:3">
      <c r="A85" s="34">
        <v>35550</v>
      </c>
      <c r="B85" s="31">
        <v>801.34</v>
      </c>
      <c r="C85" s="11">
        <f t="shared" si="1"/>
        <v>9.1388948632804539E-3</v>
      </c>
    </row>
    <row r="86" spans="1:3">
      <c r="A86" s="34">
        <v>35551</v>
      </c>
      <c r="B86" s="31">
        <v>798.53</v>
      </c>
      <c r="C86" s="11">
        <f t="shared" si="1"/>
        <v>-3.5127890260368789E-3</v>
      </c>
    </row>
    <row r="87" spans="1:3">
      <c r="A87" s="34">
        <v>35552</v>
      </c>
      <c r="B87" s="31">
        <v>812.97</v>
      </c>
      <c r="C87" s="11">
        <f t="shared" si="1"/>
        <v>1.7921671104072372E-2</v>
      </c>
    </row>
    <row r="88" spans="1:3">
      <c r="A88" s="34">
        <v>35555</v>
      </c>
      <c r="B88" s="31">
        <v>830.29</v>
      </c>
      <c r="C88" s="11">
        <f t="shared" si="1"/>
        <v>2.1080828857909618E-2</v>
      </c>
    </row>
    <row r="89" spans="1:3">
      <c r="A89" s="34">
        <v>35556</v>
      </c>
      <c r="B89" s="31">
        <v>827.76</v>
      </c>
      <c r="C89" s="11">
        <f t="shared" si="1"/>
        <v>-3.0517800591860363E-3</v>
      </c>
    </row>
    <row r="90" spans="1:3">
      <c r="A90" s="34">
        <v>35557</v>
      </c>
      <c r="B90" s="31">
        <v>815.62</v>
      </c>
      <c r="C90" s="11">
        <f t="shared" ref="C90:C153" si="2">LN(B90/B89)</f>
        <v>-1.4774697072626295E-2</v>
      </c>
    </row>
    <row r="91" spans="1:3">
      <c r="A91" s="34">
        <v>35558</v>
      </c>
      <c r="B91" s="31">
        <v>820.26</v>
      </c>
      <c r="C91" s="11">
        <f t="shared" si="2"/>
        <v>5.6728029478870937E-3</v>
      </c>
    </row>
    <row r="92" spans="1:3">
      <c r="A92" s="34">
        <v>35559</v>
      </c>
      <c r="B92" s="31">
        <v>824.78</v>
      </c>
      <c r="C92" s="11">
        <f t="shared" si="2"/>
        <v>5.4953209341805087E-3</v>
      </c>
    </row>
    <row r="93" spans="1:3">
      <c r="A93" s="34">
        <v>35562</v>
      </c>
      <c r="B93" s="31">
        <v>837.66</v>
      </c>
      <c r="C93" s="11">
        <f t="shared" si="2"/>
        <v>1.5495606122474987E-2</v>
      </c>
    </row>
    <row r="94" spans="1:3">
      <c r="A94" s="34">
        <v>35563</v>
      </c>
      <c r="B94" s="31">
        <v>833.13</v>
      </c>
      <c r="C94" s="11">
        <f t="shared" si="2"/>
        <v>-5.4225978132723118E-3</v>
      </c>
    </row>
    <row r="95" spans="1:3">
      <c r="A95" s="34">
        <v>35564</v>
      </c>
      <c r="B95" s="31">
        <v>836.04</v>
      </c>
      <c r="C95" s="11">
        <f t="shared" si="2"/>
        <v>3.4867664146884256E-3</v>
      </c>
    </row>
    <row r="96" spans="1:3">
      <c r="A96" s="34">
        <v>35565</v>
      </c>
      <c r="B96" s="31">
        <v>841.88</v>
      </c>
      <c r="C96" s="11">
        <f t="shared" si="2"/>
        <v>6.9610274409432401E-3</v>
      </c>
    </row>
    <row r="97" spans="1:3">
      <c r="A97" s="34">
        <v>35566</v>
      </c>
      <c r="B97" s="31">
        <v>829.75</v>
      </c>
      <c r="C97" s="11">
        <f t="shared" si="2"/>
        <v>-1.4513035670887124E-2</v>
      </c>
    </row>
    <row r="98" spans="1:3">
      <c r="A98" s="34">
        <v>35569</v>
      </c>
      <c r="B98" s="31">
        <v>833.27</v>
      </c>
      <c r="C98" s="11">
        <f t="shared" si="2"/>
        <v>4.2332686999521536E-3</v>
      </c>
    </row>
    <row r="99" spans="1:3">
      <c r="A99" s="34">
        <v>35570</v>
      </c>
      <c r="B99" s="31">
        <v>841.66</v>
      </c>
      <c r="C99" s="11">
        <f t="shared" si="2"/>
        <v>1.0018412917865455E-2</v>
      </c>
    </row>
    <row r="100" spans="1:3">
      <c r="A100" s="34">
        <v>35571</v>
      </c>
      <c r="B100" s="31">
        <v>839.35</v>
      </c>
      <c r="C100" s="11">
        <f t="shared" si="2"/>
        <v>-2.7483494494785835E-3</v>
      </c>
    </row>
    <row r="101" spans="1:3">
      <c r="A101" s="34">
        <v>35572</v>
      </c>
      <c r="B101" s="31">
        <v>835.66</v>
      </c>
      <c r="C101" s="11">
        <f t="shared" si="2"/>
        <v>-4.405950972605932E-3</v>
      </c>
    </row>
    <row r="102" spans="1:3">
      <c r="A102" s="34">
        <v>35573</v>
      </c>
      <c r="B102" s="31">
        <v>847.03</v>
      </c>
      <c r="C102" s="11">
        <f t="shared" si="2"/>
        <v>1.351428135532308E-2</v>
      </c>
    </row>
    <row r="103" spans="1:3">
      <c r="A103" s="34">
        <v>35577</v>
      </c>
      <c r="B103" s="31">
        <v>849.71</v>
      </c>
      <c r="C103" s="11">
        <f t="shared" si="2"/>
        <v>3.1590016487006716E-3</v>
      </c>
    </row>
    <row r="104" spans="1:3">
      <c r="A104" s="34">
        <v>35578</v>
      </c>
      <c r="B104" s="31">
        <v>847.21</v>
      </c>
      <c r="C104" s="11">
        <f t="shared" si="2"/>
        <v>-2.946516994014979E-3</v>
      </c>
    </row>
    <row r="105" spans="1:3">
      <c r="A105" s="34">
        <v>35579</v>
      </c>
      <c r="B105" s="31">
        <v>844.08</v>
      </c>
      <c r="C105" s="11">
        <f t="shared" si="2"/>
        <v>-3.7013209719889751E-3</v>
      </c>
    </row>
    <row r="106" spans="1:3">
      <c r="A106" s="34">
        <v>35580</v>
      </c>
      <c r="B106" s="31">
        <v>848.28</v>
      </c>
      <c r="C106" s="11">
        <f t="shared" si="2"/>
        <v>4.9634931370261077E-3</v>
      </c>
    </row>
    <row r="107" spans="1:3">
      <c r="A107" s="34">
        <v>35583</v>
      </c>
      <c r="B107" s="31">
        <v>846.36</v>
      </c>
      <c r="C107" s="11">
        <f t="shared" si="2"/>
        <v>-2.2659689627747785E-3</v>
      </c>
    </row>
    <row r="108" spans="1:3">
      <c r="A108" s="34">
        <v>35584</v>
      </c>
      <c r="B108" s="31">
        <v>845.48</v>
      </c>
      <c r="C108" s="11">
        <f t="shared" si="2"/>
        <v>-1.0402875914521578E-3</v>
      </c>
    </row>
    <row r="109" spans="1:3">
      <c r="A109" s="34">
        <v>35585</v>
      </c>
      <c r="B109" s="31">
        <v>840.11</v>
      </c>
      <c r="C109" s="11">
        <f t="shared" si="2"/>
        <v>-6.3716777718388889E-3</v>
      </c>
    </row>
    <row r="110" spans="1:3">
      <c r="A110" s="34">
        <v>35586</v>
      </c>
      <c r="B110" s="31">
        <v>843.43</v>
      </c>
      <c r="C110" s="11">
        <f t="shared" si="2"/>
        <v>3.9440753457010754E-3</v>
      </c>
    </row>
    <row r="111" spans="1:3">
      <c r="A111" s="34">
        <v>35587</v>
      </c>
      <c r="B111" s="31">
        <v>858.01</v>
      </c>
      <c r="C111" s="11">
        <f t="shared" si="2"/>
        <v>1.7138843441199883E-2</v>
      </c>
    </row>
    <row r="112" spans="1:3">
      <c r="A112" s="34">
        <v>35590</v>
      </c>
      <c r="B112" s="31">
        <v>862.91</v>
      </c>
      <c r="C112" s="11">
        <f t="shared" si="2"/>
        <v>5.694643843783067E-3</v>
      </c>
    </row>
    <row r="113" spans="1:3">
      <c r="A113" s="34">
        <v>35591</v>
      </c>
      <c r="B113" s="31">
        <v>865.27</v>
      </c>
      <c r="C113" s="11">
        <f t="shared" si="2"/>
        <v>2.7311986795637657E-3</v>
      </c>
    </row>
    <row r="114" spans="1:3">
      <c r="A114" s="34">
        <v>35592</v>
      </c>
      <c r="B114" s="31">
        <v>869.57</v>
      </c>
      <c r="C114" s="11">
        <f t="shared" si="2"/>
        <v>4.9572396368084354E-3</v>
      </c>
    </row>
    <row r="115" spans="1:3">
      <c r="A115" s="34">
        <v>35593</v>
      </c>
      <c r="B115" s="31">
        <v>883.46</v>
      </c>
      <c r="C115" s="11">
        <f t="shared" si="2"/>
        <v>1.5847179666463727E-2</v>
      </c>
    </row>
    <row r="116" spans="1:3">
      <c r="A116" s="34">
        <v>35594</v>
      </c>
      <c r="B116" s="31">
        <v>893.27</v>
      </c>
      <c r="C116" s="11">
        <f t="shared" si="2"/>
        <v>1.1042870542881014E-2</v>
      </c>
    </row>
    <row r="117" spans="1:3">
      <c r="A117" s="34">
        <v>35597</v>
      </c>
      <c r="B117" s="31">
        <v>893.9</v>
      </c>
      <c r="C117" s="11">
        <f t="shared" si="2"/>
        <v>7.0502529260869841E-4</v>
      </c>
    </row>
    <row r="118" spans="1:3">
      <c r="A118" s="34">
        <v>35598</v>
      </c>
      <c r="B118" s="31">
        <v>894.42</v>
      </c>
      <c r="C118" s="11">
        <f t="shared" si="2"/>
        <v>5.81551416586922E-4</v>
      </c>
    </row>
    <row r="119" spans="1:3">
      <c r="A119" s="34">
        <v>35599</v>
      </c>
      <c r="B119" s="31">
        <v>889.06</v>
      </c>
      <c r="C119" s="11">
        <f t="shared" si="2"/>
        <v>-6.0107387103878534E-3</v>
      </c>
    </row>
    <row r="120" spans="1:3">
      <c r="A120" s="34">
        <v>35600</v>
      </c>
      <c r="B120" s="31">
        <v>897.99</v>
      </c>
      <c r="C120" s="11">
        <f t="shared" si="2"/>
        <v>9.9942075827284971E-3</v>
      </c>
    </row>
    <row r="121" spans="1:3">
      <c r="A121" s="34">
        <v>35601</v>
      </c>
      <c r="B121" s="31">
        <v>898.7</v>
      </c>
      <c r="C121" s="11">
        <f t="shared" si="2"/>
        <v>7.903422815932591E-4</v>
      </c>
    </row>
    <row r="122" spans="1:3">
      <c r="A122" s="34">
        <v>35604</v>
      </c>
      <c r="B122" s="31">
        <v>878.62</v>
      </c>
      <c r="C122" s="11">
        <f t="shared" si="2"/>
        <v>-2.2596779894366571E-2</v>
      </c>
    </row>
    <row r="123" spans="1:3">
      <c r="A123" s="34">
        <v>35605</v>
      </c>
      <c r="B123" s="31">
        <v>896.34</v>
      </c>
      <c r="C123" s="11">
        <f t="shared" si="2"/>
        <v>1.9967310512319737E-2</v>
      </c>
    </row>
    <row r="124" spans="1:3">
      <c r="A124" s="34">
        <v>35606</v>
      </c>
      <c r="B124" s="31">
        <v>888.99</v>
      </c>
      <c r="C124" s="11">
        <f t="shared" si="2"/>
        <v>-8.2338184255680395E-3</v>
      </c>
    </row>
    <row r="125" spans="1:3">
      <c r="A125" s="34">
        <v>35607</v>
      </c>
      <c r="B125" s="31">
        <v>883.68</v>
      </c>
      <c r="C125" s="11">
        <f t="shared" si="2"/>
        <v>-5.990980703835554E-3</v>
      </c>
    </row>
    <row r="126" spans="1:3">
      <c r="A126" s="34">
        <v>35608</v>
      </c>
      <c r="B126" s="31">
        <v>887.3</v>
      </c>
      <c r="C126" s="11">
        <f t="shared" si="2"/>
        <v>4.0881376884145957E-3</v>
      </c>
    </row>
    <row r="127" spans="1:3">
      <c r="A127" s="34">
        <v>35611</v>
      </c>
      <c r="B127" s="31">
        <v>885.14</v>
      </c>
      <c r="C127" s="11">
        <f t="shared" si="2"/>
        <v>-2.4373192540163907E-3</v>
      </c>
    </row>
    <row r="128" spans="1:3">
      <c r="A128" s="34">
        <v>35612</v>
      </c>
      <c r="B128" s="31">
        <v>891.03</v>
      </c>
      <c r="C128" s="11">
        <f t="shared" si="2"/>
        <v>6.6322723503808084E-3</v>
      </c>
    </row>
    <row r="129" spans="1:3">
      <c r="A129" s="34">
        <v>35613</v>
      </c>
      <c r="B129" s="31">
        <v>904.03</v>
      </c>
      <c r="C129" s="11">
        <f t="shared" si="2"/>
        <v>1.4484448744590256E-2</v>
      </c>
    </row>
    <row r="130" spans="1:3">
      <c r="A130" s="34">
        <v>35614</v>
      </c>
      <c r="B130" s="31">
        <v>916.92</v>
      </c>
      <c r="C130" s="11">
        <f t="shared" si="2"/>
        <v>1.4157681765228894E-2</v>
      </c>
    </row>
    <row r="131" spans="1:3">
      <c r="A131" s="34">
        <v>35618</v>
      </c>
      <c r="B131" s="31">
        <v>912.2</v>
      </c>
      <c r="C131" s="11">
        <f t="shared" si="2"/>
        <v>-5.1609631698755001E-3</v>
      </c>
    </row>
    <row r="132" spans="1:3">
      <c r="A132" s="34">
        <v>35619</v>
      </c>
      <c r="B132" s="31">
        <v>918.75</v>
      </c>
      <c r="C132" s="11">
        <f t="shared" si="2"/>
        <v>7.1547862494463601E-3</v>
      </c>
    </row>
    <row r="133" spans="1:3">
      <c r="A133" s="34">
        <v>35620</v>
      </c>
      <c r="B133" s="31">
        <v>907.54</v>
      </c>
      <c r="C133" s="11">
        <f t="shared" si="2"/>
        <v>-1.2276408224422766E-2</v>
      </c>
    </row>
    <row r="134" spans="1:3">
      <c r="A134" s="34">
        <v>35621</v>
      </c>
      <c r="B134" s="31">
        <v>913.78</v>
      </c>
      <c r="C134" s="11">
        <f t="shared" si="2"/>
        <v>6.8521999597609788E-3</v>
      </c>
    </row>
    <row r="135" spans="1:3">
      <c r="A135" s="34">
        <v>35622</v>
      </c>
      <c r="B135" s="31">
        <v>916.68</v>
      </c>
      <c r="C135" s="11">
        <f t="shared" si="2"/>
        <v>3.1686050788838883E-3</v>
      </c>
    </row>
    <row r="136" spans="1:3">
      <c r="A136" s="34">
        <v>35625</v>
      </c>
      <c r="B136" s="31">
        <v>918.38</v>
      </c>
      <c r="C136" s="11">
        <f t="shared" si="2"/>
        <v>1.8528009834265933E-3</v>
      </c>
    </row>
    <row r="137" spans="1:3">
      <c r="A137" s="34">
        <v>35626</v>
      </c>
      <c r="B137" s="31">
        <v>925.76</v>
      </c>
      <c r="C137" s="11">
        <f t="shared" si="2"/>
        <v>8.0037734630750302E-3</v>
      </c>
    </row>
    <row r="138" spans="1:3">
      <c r="A138" s="34">
        <v>35627</v>
      </c>
      <c r="B138" s="31">
        <v>936.59</v>
      </c>
      <c r="C138" s="11">
        <f t="shared" si="2"/>
        <v>1.1630597988165851E-2</v>
      </c>
    </row>
    <row r="139" spans="1:3">
      <c r="A139" s="34">
        <v>35628</v>
      </c>
      <c r="B139" s="31">
        <v>931.61</v>
      </c>
      <c r="C139" s="11">
        <f t="shared" si="2"/>
        <v>-5.3313476026660639E-3</v>
      </c>
    </row>
    <row r="140" spans="1:3">
      <c r="A140" s="34">
        <v>35629</v>
      </c>
      <c r="B140" s="31">
        <v>915.3</v>
      </c>
      <c r="C140" s="11">
        <f t="shared" si="2"/>
        <v>-1.7662391782536552E-2</v>
      </c>
    </row>
    <row r="141" spans="1:3">
      <c r="A141" s="34">
        <v>35632</v>
      </c>
      <c r="B141" s="31">
        <v>912.94</v>
      </c>
      <c r="C141" s="11">
        <f t="shared" si="2"/>
        <v>-2.5817193703640013E-3</v>
      </c>
    </row>
    <row r="142" spans="1:3">
      <c r="A142" s="34">
        <v>35633</v>
      </c>
      <c r="B142" s="31">
        <v>933.98</v>
      </c>
      <c r="C142" s="11">
        <f t="shared" si="2"/>
        <v>2.278486370297431E-2</v>
      </c>
    </row>
    <row r="143" spans="1:3">
      <c r="A143" s="34">
        <v>35634</v>
      </c>
      <c r="B143" s="31">
        <v>936.56</v>
      </c>
      <c r="C143" s="11">
        <f t="shared" si="2"/>
        <v>2.7585634480729927E-3</v>
      </c>
    </row>
    <row r="144" spans="1:3">
      <c r="A144" s="34">
        <v>35635</v>
      </c>
      <c r="B144" s="31">
        <v>940.3</v>
      </c>
      <c r="C144" s="11">
        <f t="shared" si="2"/>
        <v>3.9853851116142475E-3</v>
      </c>
    </row>
    <row r="145" spans="1:3">
      <c r="A145" s="34">
        <v>35636</v>
      </c>
      <c r="B145" s="31">
        <v>938.79</v>
      </c>
      <c r="C145" s="11">
        <f t="shared" si="2"/>
        <v>-1.6071612589320557E-3</v>
      </c>
    </row>
    <row r="146" spans="1:3">
      <c r="A146" s="34">
        <v>35639</v>
      </c>
      <c r="B146" s="31">
        <v>936.45</v>
      </c>
      <c r="C146" s="11">
        <f t="shared" si="2"/>
        <v>-2.4956818482362226E-3</v>
      </c>
    </row>
    <row r="147" spans="1:3">
      <c r="A147" s="34">
        <v>35640</v>
      </c>
      <c r="B147" s="31">
        <v>942.29</v>
      </c>
      <c r="C147" s="11">
        <f t="shared" si="2"/>
        <v>6.2169526490073075E-3</v>
      </c>
    </row>
    <row r="148" spans="1:3">
      <c r="A148" s="34">
        <v>35641</v>
      </c>
      <c r="B148" s="31">
        <v>952.29</v>
      </c>
      <c r="C148" s="11">
        <f t="shared" si="2"/>
        <v>1.0556527427419492E-2</v>
      </c>
    </row>
    <row r="149" spans="1:3">
      <c r="A149" s="34">
        <v>35642</v>
      </c>
      <c r="B149" s="31">
        <v>954.31</v>
      </c>
      <c r="C149" s="11">
        <f t="shared" si="2"/>
        <v>2.1189560010618433E-3</v>
      </c>
    </row>
    <row r="150" spans="1:3">
      <c r="A150" s="34">
        <v>35643</v>
      </c>
      <c r="B150" s="31">
        <v>947.14</v>
      </c>
      <c r="C150" s="11">
        <f t="shared" si="2"/>
        <v>-7.5416487245584529E-3</v>
      </c>
    </row>
    <row r="151" spans="1:3">
      <c r="A151" s="34">
        <v>35646</v>
      </c>
      <c r="B151" s="31">
        <v>950.3</v>
      </c>
      <c r="C151" s="11">
        <f t="shared" si="2"/>
        <v>3.3308066884763891E-3</v>
      </c>
    </row>
    <row r="152" spans="1:3">
      <c r="A152" s="34">
        <v>35647</v>
      </c>
      <c r="B152" s="31">
        <v>952.37</v>
      </c>
      <c r="C152" s="11">
        <f t="shared" si="2"/>
        <v>2.1758905293100509E-3</v>
      </c>
    </row>
    <row r="153" spans="1:3">
      <c r="A153" s="34">
        <v>35648</v>
      </c>
      <c r="B153" s="31">
        <v>960.32</v>
      </c>
      <c r="C153" s="11">
        <f t="shared" si="2"/>
        <v>8.3129475054228002E-3</v>
      </c>
    </row>
    <row r="154" spans="1:3">
      <c r="A154" s="34">
        <v>35649</v>
      </c>
      <c r="B154" s="31">
        <v>951.19</v>
      </c>
      <c r="C154" s="11">
        <f t="shared" ref="C154:C217" si="3">LN(B154/B153)</f>
        <v>-9.5527299668573609E-3</v>
      </c>
    </row>
    <row r="155" spans="1:3">
      <c r="A155" s="34">
        <v>35650</v>
      </c>
      <c r="B155" s="31">
        <v>933.54</v>
      </c>
      <c r="C155" s="11">
        <f t="shared" si="3"/>
        <v>-1.8730020730218636E-2</v>
      </c>
    </row>
    <row r="156" spans="1:3">
      <c r="A156" s="34">
        <v>35653</v>
      </c>
      <c r="B156" s="31">
        <v>937</v>
      </c>
      <c r="C156" s="11">
        <f t="shared" si="3"/>
        <v>3.6994706834958765E-3</v>
      </c>
    </row>
    <row r="157" spans="1:3">
      <c r="A157" s="34">
        <v>35654</v>
      </c>
      <c r="B157" s="31">
        <v>926.53</v>
      </c>
      <c r="C157" s="11">
        <f t="shared" si="3"/>
        <v>-1.1236857112779365E-2</v>
      </c>
    </row>
    <row r="158" spans="1:3">
      <c r="A158" s="34">
        <v>35655</v>
      </c>
      <c r="B158" s="31">
        <v>922.02</v>
      </c>
      <c r="C158" s="11">
        <f t="shared" si="3"/>
        <v>-4.8795098303468379E-3</v>
      </c>
    </row>
    <row r="159" spans="1:3">
      <c r="A159" s="34">
        <v>35656</v>
      </c>
      <c r="B159" s="31">
        <v>924.77</v>
      </c>
      <c r="C159" s="11">
        <f t="shared" si="3"/>
        <v>2.9781426502799558E-3</v>
      </c>
    </row>
    <row r="160" spans="1:3">
      <c r="A160" s="34">
        <v>35657</v>
      </c>
      <c r="B160" s="31">
        <v>900.81</v>
      </c>
      <c r="C160" s="11">
        <f t="shared" si="3"/>
        <v>-2.625069937842921E-2</v>
      </c>
    </row>
    <row r="161" spans="1:3">
      <c r="A161" s="34">
        <v>35660</v>
      </c>
      <c r="B161" s="31">
        <v>912.49</v>
      </c>
      <c r="C161" s="11">
        <f t="shared" si="3"/>
        <v>1.2882767925341048E-2</v>
      </c>
    </row>
    <row r="162" spans="1:3">
      <c r="A162" s="34">
        <v>35661</v>
      </c>
      <c r="B162" s="31">
        <v>926.01</v>
      </c>
      <c r="C162" s="11">
        <f t="shared" si="3"/>
        <v>1.4707907231450384E-2</v>
      </c>
    </row>
    <row r="163" spans="1:3">
      <c r="A163" s="34">
        <v>35662</v>
      </c>
      <c r="B163" s="31">
        <v>939.35</v>
      </c>
      <c r="C163" s="11">
        <f t="shared" si="3"/>
        <v>1.4303112989369737E-2</v>
      </c>
    </row>
    <row r="164" spans="1:3">
      <c r="A164" s="34">
        <v>35663</v>
      </c>
      <c r="B164" s="31">
        <v>925.05</v>
      </c>
      <c r="C164" s="11">
        <f t="shared" si="3"/>
        <v>-1.5340356607696502E-2</v>
      </c>
    </row>
    <row r="165" spans="1:3">
      <c r="A165" s="34">
        <v>35664</v>
      </c>
      <c r="B165" s="31">
        <v>923.54</v>
      </c>
      <c r="C165" s="11">
        <f t="shared" si="3"/>
        <v>-1.6336779229975404E-3</v>
      </c>
    </row>
    <row r="166" spans="1:3">
      <c r="A166" s="34">
        <v>35667</v>
      </c>
      <c r="B166" s="31">
        <v>920.16</v>
      </c>
      <c r="C166" s="11">
        <f t="shared" si="3"/>
        <v>-3.6665442171699269E-3</v>
      </c>
    </row>
    <row r="167" spans="1:3">
      <c r="A167" s="34">
        <v>35668</v>
      </c>
      <c r="B167" s="31">
        <v>913.02</v>
      </c>
      <c r="C167" s="11">
        <f t="shared" si="3"/>
        <v>-7.7897818053658512E-3</v>
      </c>
    </row>
    <row r="168" spans="1:3">
      <c r="A168" s="34">
        <v>35669</v>
      </c>
      <c r="B168" s="31">
        <v>913.7</v>
      </c>
      <c r="C168" s="11">
        <f t="shared" si="3"/>
        <v>7.4450384449680081E-4</v>
      </c>
    </row>
    <row r="169" spans="1:3">
      <c r="A169" s="34">
        <v>35670</v>
      </c>
      <c r="B169" s="31">
        <v>903.67</v>
      </c>
      <c r="C169" s="11">
        <f t="shared" si="3"/>
        <v>-1.1038040505056874E-2</v>
      </c>
    </row>
    <row r="170" spans="1:3">
      <c r="A170" s="34">
        <v>35671</v>
      </c>
      <c r="B170" s="31">
        <v>899.47</v>
      </c>
      <c r="C170" s="11">
        <f t="shared" si="3"/>
        <v>-4.6585485272615957E-3</v>
      </c>
    </row>
    <row r="171" spans="1:3">
      <c r="A171" s="34">
        <v>35675</v>
      </c>
      <c r="B171" s="31">
        <v>927.58</v>
      </c>
      <c r="C171" s="11">
        <f t="shared" si="3"/>
        <v>3.0773343158998087E-2</v>
      </c>
    </row>
    <row r="172" spans="1:3">
      <c r="A172" s="34">
        <v>35676</v>
      </c>
      <c r="B172" s="31">
        <v>927.86</v>
      </c>
      <c r="C172" s="11">
        <f t="shared" si="3"/>
        <v>3.0181520515395923E-4</v>
      </c>
    </row>
    <row r="173" spans="1:3">
      <c r="A173" s="34">
        <v>35677</v>
      </c>
      <c r="B173" s="31">
        <v>930.87</v>
      </c>
      <c r="C173" s="11">
        <f t="shared" si="3"/>
        <v>3.2387733895232313E-3</v>
      </c>
    </row>
    <row r="174" spans="1:3">
      <c r="A174" s="34">
        <v>35678</v>
      </c>
      <c r="B174" s="31">
        <v>929.05</v>
      </c>
      <c r="C174" s="11">
        <f t="shared" si="3"/>
        <v>-1.957074047168098E-3</v>
      </c>
    </row>
    <row r="175" spans="1:3">
      <c r="A175" s="34">
        <v>35681</v>
      </c>
      <c r="B175" s="31">
        <v>931.2</v>
      </c>
      <c r="C175" s="11">
        <f t="shared" si="3"/>
        <v>2.3115182984098847E-3</v>
      </c>
    </row>
    <row r="176" spans="1:3">
      <c r="A176" s="34">
        <v>35682</v>
      </c>
      <c r="B176" s="31">
        <v>933.62</v>
      </c>
      <c r="C176" s="11">
        <f t="shared" si="3"/>
        <v>2.5954262164436747E-3</v>
      </c>
    </row>
    <row r="177" spans="1:3">
      <c r="A177" s="34">
        <v>35683</v>
      </c>
      <c r="B177" s="31">
        <v>919.03</v>
      </c>
      <c r="C177" s="11">
        <f t="shared" si="3"/>
        <v>-1.5750737192284873E-2</v>
      </c>
    </row>
    <row r="178" spans="1:3">
      <c r="A178" s="34">
        <v>35684</v>
      </c>
      <c r="B178" s="31">
        <v>912.59</v>
      </c>
      <c r="C178" s="11">
        <f t="shared" si="3"/>
        <v>-7.0320552713315498E-3</v>
      </c>
    </row>
    <row r="179" spans="1:3">
      <c r="A179" s="34">
        <v>35685</v>
      </c>
      <c r="B179" s="31">
        <v>923.91</v>
      </c>
      <c r="C179" s="11">
        <f t="shared" si="3"/>
        <v>1.2327953570339761E-2</v>
      </c>
    </row>
    <row r="180" spans="1:3">
      <c r="A180" s="34">
        <v>35688</v>
      </c>
      <c r="B180" s="31">
        <v>919.77</v>
      </c>
      <c r="C180" s="11">
        <f t="shared" si="3"/>
        <v>-4.4910255124638266E-3</v>
      </c>
    </row>
    <row r="181" spans="1:3">
      <c r="A181" s="34">
        <v>35689</v>
      </c>
      <c r="B181" s="31">
        <v>945.64</v>
      </c>
      <c r="C181" s="11">
        <f t="shared" si="3"/>
        <v>2.7738308153720415E-2</v>
      </c>
    </row>
    <row r="182" spans="1:3">
      <c r="A182" s="34">
        <v>35690</v>
      </c>
      <c r="B182" s="31">
        <v>943</v>
      </c>
      <c r="C182" s="11">
        <f t="shared" si="3"/>
        <v>-2.7956643081395471E-3</v>
      </c>
    </row>
    <row r="183" spans="1:3">
      <c r="A183" s="34">
        <v>35691</v>
      </c>
      <c r="B183" s="31">
        <v>947.29</v>
      </c>
      <c r="C183" s="11">
        <f t="shared" si="3"/>
        <v>4.5389938743566303E-3</v>
      </c>
    </row>
    <row r="184" spans="1:3">
      <c r="A184" s="34">
        <v>35692</v>
      </c>
      <c r="B184" s="31">
        <v>950.51</v>
      </c>
      <c r="C184" s="11">
        <f t="shared" si="3"/>
        <v>3.3934061438642403E-3</v>
      </c>
    </row>
    <row r="185" spans="1:3">
      <c r="A185" s="34">
        <v>35695</v>
      </c>
      <c r="B185" s="31">
        <v>955.43</v>
      </c>
      <c r="C185" s="11">
        <f t="shared" si="3"/>
        <v>5.1628182717390015E-3</v>
      </c>
    </row>
    <row r="186" spans="1:3">
      <c r="A186" s="34">
        <v>35696</v>
      </c>
      <c r="B186" s="31">
        <v>951.93</v>
      </c>
      <c r="C186" s="11">
        <f t="shared" si="3"/>
        <v>-3.669998247236518E-3</v>
      </c>
    </row>
    <row r="187" spans="1:3">
      <c r="A187" s="34">
        <v>35697</v>
      </c>
      <c r="B187" s="31">
        <v>944.48</v>
      </c>
      <c r="C187" s="11">
        <f t="shared" si="3"/>
        <v>-7.8569911838015909E-3</v>
      </c>
    </row>
    <row r="188" spans="1:3">
      <c r="A188" s="34">
        <v>35698</v>
      </c>
      <c r="B188" s="31">
        <v>937.91</v>
      </c>
      <c r="C188" s="11">
        <f t="shared" si="3"/>
        <v>-6.9805159168299293E-3</v>
      </c>
    </row>
    <row r="189" spans="1:3">
      <c r="A189" s="34">
        <v>35699</v>
      </c>
      <c r="B189" s="31">
        <v>945.22</v>
      </c>
      <c r="C189" s="11">
        <f t="shared" si="3"/>
        <v>7.7637090562974517E-3</v>
      </c>
    </row>
    <row r="190" spans="1:3">
      <c r="A190" s="34">
        <v>35702</v>
      </c>
      <c r="B190" s="31">
        <v>953.34</v>
      </c>
      <c r="C190" s="11">
        <f t="shared" si="3"/>
        <v>8.5539034964838678E-3</v>
      </c>
    </row>
    <row r="191" spans="1:3">
      <c r="A191" s="34">
        <v>35703</v>
      </c>
      <c r="B191" s="31">
        <v>947.28</v>
      </c>
      <c r="C191" s="11">
        <f t="shared" si="3"/>
        <v>-6.3768881056293133E-3</v>
      </c>
    </row>
    <row r="192" spans="1:3">
      <c r="A192" s="34">
        <v>35704</v>
      </c>
      <c r="B192" s="31">
        <v>955.41</v>
      </c>
      <c r="C192" s="11">
        <f t="shared" si="3"/>
        <v>8.5458476985633119E-3</v>
      </c>
    </row>
    <row r="193" spans="1:3">
      <c r="A193" s="34">
        <v>35705</v>
      </c>
      <c r="B193" s="31">
        <v>960.46</v>
      </c>
      <c r="C193" s="11">
        <f t="shared" si="3"/>
        <v>5.2717686435959001E-3</v>
      </c>
    </row>
    <row r="194" spans="1:3">
      <c r="A194" s="34">
        <v>35706</v>
      </c>
      <c r="B194" s="31">
        <v>965.03</v>
      </c>
      <c r="C194" s="11">
        <f t="shared" si="3"/>
        <v>4.7468525738024649E-3</v>
      </c>
    </row>
    <row r="195" spans="1:3">
      <c r="A195" s="34">
        <v>35709</v>
      </c>
      <c r="B195" s="31">
        <v>972.69</v>
      </c>
      <c r="C195" s="11">
        <f t="shared" si="3"/>
        <v>7.9062402218107886E-3</v>
      </c>
    </row>
    <row r="196" spans="1:3">
      <c r="A196" s="34">
        <v>35710</v>
      </c>
      <c r="B196" s="31">
        <v>983.12</v>
      </c>
      <c r="C196" s="11">
        <f t="shared" si="3"/>
        <v>1.0665758815868015E-2</v>
      </c>
    </row>
    <row r="197" spans="1:3">
      <c r="A197" s="34">
        <v>35711</v>
      </c>
      <c r="B197" s="31">
        <v>973.84</v>
      </c>
      <c r="C197" s="11">
        <f t="shared" si="3"/>
        <v>-9.4841688750008663E-3</v>
      </c>
    </row>
    <row r="198" spans="1:3">
      <c r="A198" s="34">
        <v>35712</v>
      </c>
      <c r="B198" s="31">
        <v>970.62</v>
      </c>
      <c r="C198" s="11">
        <f t="shared" si="3"/>
        <v>-3.311976531683236E-3</v>
      </c>
    </row>
    <row r="199" spans="1:3">
      <c r="A199" s="34">
        <v>35713</v>
      </c>
      <c r="B199" s="31">
        <v>966.98</v>
      </c>
      <c r="C199" s="11">
        <f t="shared" si="3"/>
        <v>-3.7572298535175431E-3</v>
      </c>
    </row>
    <row r="200" spans="1:3">
      <c r="A200" s="34">
        <v>35716</v>
      </c>
      <c r="B200" s="31">
        <v>968.1</v>
      </c>
      <c r="C200" s="11">
        <f t="shared" si="3"/>
        <v>1.1575750098857583E-3</v>
      </c>
    </row>
    <row r="201" spans="1:3">
      <c r="A201" s="34">
        <v>35717</v>
      </c>
      <c r="B201" s="31">
        <v>970.28</v>
      </c>
      <c r="C201" s="11">
        <f t="shared" si="3"/>
        <v>2.2493019109945177E-3</v>
      </c>
    </row>
    <row r="202" spans="1:3">
      <c r="A202" s="34">
        <v>35718</v>
      </c>
      <c r="B202" s="31">
        <v>965.72</v>
      </c>
      <c r="C202" s="11">
        <f t="shared" si="3"/>
        <v>-4.7107525130668524E-3</v>
      </c>
    </row>
    <row r="203" spans="1:3">
      <c r="A203" s="34">
        <v>35719</v>
      </c>
      <c r="B203" s="31">
        <v>955.25</v>
      </c>
      <c r="C203" s="11">
        <f t="shared" si="3"/>
        <v>-1.0900850796944155E-2</v>
      </c>
    </row>
    <row r="204" spans="1:3">
      <c r="A204" s="34">
        <v>35720</v>
      </c>
      <c r="B204" s="31">
        <v>944.16</v>
      </c>
      <c r="C204" s="11">
        <f t="shared" si="3"/>
        <v>-1.1677443018150692E-2</v>
      </c>
    </row>
    <row r="205" spans="1:3">
      <c r="A205" s="34">
        <v>35723</v>
      </c>
      <c r="B205" s="31">
        <v>955.61</v>
      </c>
      <c r="C205" s="11">
        <f t="shared" si="3"/>
        <v>1.2054236717594089E-2</v>
      </c>
    </row>
    <row r="206" spans="1:3">
      <c r="A206" s="34">
        <v>35724</v>
      </c>
      <c r="B206" s="31">
        <v>972.28</v>
      </c>
      <c r="C206" s="11">
        <f t="shared" si="3"/>
        <v>1.7293948794609038E-2</v>
      </c>
    </row>
    <row r="207" spans="1:3">
      <c r="A207" s="34">
        <v>35725</v>
      </c>
      <c r="B207" s="31">
        <v>968.49</v>
      </c>
      <c r="C207" s="11">
        <f t="shared" si="3"/>
        <v>-3.9056712725413934E-3</v>
      </c>
    </row>
    <row r="208" spans="1:3">
      <c r="A208" s="34">
        <v>35726</v>
      </c>
      <c r="B208" s="31">
        <v>950.69</v>
      </c>
      <c r="C208" s="11">
        <f t="shared" si="3"/>
        <v>-1.8550120804123622E-2</v>
      </c>
    </row>
    <row r="209" spans="1:3">
      <c r="A209" s="34">
        <v>35727</v>
      </c>
      <c r="B209" s="31">
        <v>941.64</v>
      </c>
      <c r="C209" s="11">
        <f t="shared" si="3"/>
        <v>-9.565000817014481E-3</v>
      </c>
    </row>
    <row r="210" spans="1:3">
      <c r="A210" s="34">
        <v>35730</v>
      </c>
      <c r="B210" s="31">
        <v>876.99</v>
      </c>
      <c r="C210" s="11">
        <f t="shared" si="3"/>
        <v>-7.1127446128760069E-2</v>
      </c>
    </row>
    <row r="211" spans="1:3">
      <c r="A211" s="34">
        <v>35731</v>
      </c>
      <c r="B211" s="31">
        <v>921.85</v>
      </c>
      <c r="C211" s="11">
        <f t="shared" si="3"/>
        <v>4.9886930717777729E-2</v>
      </c>
    </row>
    <row r="212" spans="1:3">
      <c r="A212" s="34">
        <v>35732</v>
      </c>
      <c r="B212" s="31">
        <v>919.16</v>
      </c>
      <c r="C212" s="11">
        <f t="shared" si="3"/>
        <v>-2.9223110296642384E-3</v>
      </c>
    </row>
    <row r="213" spans="1:3">
      <c r="A213" s="34">
        <v>35733</v>
      </c>
      <c r="B213" s="31">
        <v>903.68</v>
      </c>
      <c r="C213" s="11">
        <f t="shared" si="3"/>
        <v>-1.6984894061967782E-2</v>
      </c>
    </row>
    <row r="214" spans="1:3">
      <c r="A214" s="34">
        <v>35734</v>
      </c>
      <c r="B214" s="31">
        <v>914.62</v>
      </c>
      <c r="C214" s="11">
        <f t="shared" si="3"/>
        <v>1.2033363043149737E-2</v>
      </c>
    </row>
    <row r="215" spans="1:3">
      <c r="A215" s="34">
        <v>35737</v>
      </c>
      <c r="B215" s="31">
        <v>938.99</v>
      </c>
      <c r="C215" s="11">
        <f t="shared" si="3"/>
        <v>2.6296151056374693E-2</v>
      </c>
    </row>
    <row r="216" spans="1:3">
      <c r="A216" s="34">
        <v>35738</v>
      </c>
      <c r="B216" s="31">
        <v>940.76</v>
      </c>
      <c r="C216" s="11">
        <f t="shared" si="3"/>
        <v>1.8832297093939925E-3</v>
      </c>
    </row>
    <row r="217" spans="1:3">
      <c r="A217" s="34">
        <v>35739</v>
      </c>
      <c r="B217" s="31">
        <v>942.76</v>
      </c>
      <c r="C217" s="11">
        <f t="shared" si="3"/>
        <v>2.1236841145009511E-3</v>
      </c>
    </row>
    <row r="218" spans="1:3">
      <c r="A218" s="34">
        <v>35740</v>
      </c>
      <c r="B218" s="31">
        <v>938.03</v>
      </c>
      <c r="C218" s="11">
        <f t="shared" ref="C218:C281" si="4">LN(B218/B217)</f>
        <v>-5.0298119109750414E-3</v>
      </c>
    </row>
    <row r="219" spans="1:3">
      <c r="A219" s="34">
        <v>35741</v>
      </c>
      <c r="B219" s="31">
        <v>927.51</v>
      </c>
      <c r="C219" s="11">
        <f t="shared" si="4"/>
        <v>-1.1278355342584544E-2</v>
      </c>
    </row>
    <row r="220" spans="1:3">
      <c r="A220" s="34">
        <v>35744</v>
      </c>
      <c r="B220" s="31">
        <v>921.13</v>
      </c>
      <c r="C220" s="11">
        <f t="shared" si="4"/>
        <v>-6.9023988772648672E-3</v>
      </c>
    </row>
    <row r="221" spans="1:3">
      <c r="A221" s="34">
        <v>35745</v>
      </c>
      <c r="B221" s="31">
        <v>923.78</v>
      </c>
      <c r="C221" s="11">
        <f t="shared" si="4"/>
        <v>2.8727708370552994E-3</v>
      </c>
    </row>
    <row r="222" spans="1:3">
      <c r="A222" s="34">
        <v>35746</v>
      </c>
      <c r="B222" s="31">
        <v>905.96</v>
      </c>
      <c r="C222" s="11">
        <f t="shared" si="4"/>
        <v>-1.9478793096458485E-2</v>
      </c>
    </row>
    <row r="223" spans="1:3">
      <c r="A223" s="34">
        <v>35747</v>
      </c>
      <c r="B223" s="31">
        <v>916.66</v>
      </c>
      <c r="C223" s="11">
        <f t="shared" si="4"/>
        <v>1.1741474280828865E-2</v>
      </c>
    </row>
    <row r="224" spans="1:3">
      <c r="A224" s="34">
        <v>35748</v>
      </c>
      <c r="B224" s="31">
        <v>928.35</v>
      </c>
      <c r="C224" s="11">
        <f t="shared" si="4"/>
        <v>1.2672187614692191E-2</v>
      </c>
    </row>
    <row r="225" spans="1:3">
      <c r="A225" s="34">
        <v>35751</v>
      </c>
      <c r="B225" s="31">
        <v>946.2</v>
      </c>
      <c r="C225" s="11">
        <f t="shared" si="4"/>
        <v>1.9045146343567524E-2</v>
      </c>
    </row>
    <row r="226" spans="1:3">
      <c r="A226" s="34">
        <v>35752</v>
      </c>
      <c r="B226" s="31">
        <v>938.23</v>
      </c>
      <c r="C226" s="11">
        <f t="shared" si="4"/>
        <v>-8.4588416894217904E-3</v>
      </c>
    </row>
    <row r="227" spans="1:3">
      <c r="A227" s="34">
        <v>35753</v>
      </c>
      <c r="B227" s="31">
        <v>944.59</v>
      </c>
      <c r="C227" s="11">
        <f t="shared" si="4"/>
        <v>6.7558494067167033E-3</v>
      </c>
    </row>
    <row r="228" spans="1:3">
      <c r="A228" s="34">
        <v>35754</v>
      </c>
      <c r="B228" s="31">
        <v>958.98</v>
      </c>
      <c r="C228" s="11">
        <f t="shared" si="4"/>
        <v>1.5119248694274367E-2</v>
      </c>
    </row>
    <row r="229" spans="1:3">
      <c r="A229" s="34">
        <v>35755</v>
      </c>
      <c r="B229" s="31">
        <v>963.09</v>
      </c>
      <c r="C229" s="11">
        <f t="shared" si="4"/>
        <v>4.2766457665121297E-3</v>
      </c>
    </row>
    <row r="230" spans="1:3">
      <c r="A230" s="34">
        <v>35758</v>
      </c>
      <c r="B230" s="31">
        <v>946.67</v>
      </c>
      <c r="C230" s="11">
        <f t="shared" si="4"/>
        <v>-1.7196301767425887E-2</v>
      </c>
    </row>
    <row r="231" spans="1:3">
      <c r="A231" s="34">
        <v>35759</v>
      </c>
      <c r="B231" s="31">
        <v>950.82</v>
      </c>
      <c r="C231" s="11">
        <f t="shared" si="4"/>
        <v>4.3742065750685026E-3</v>
      </c>
    </row>
    <row r="232" spans="1:3">
      <c r="A232" s="34">
        <v>35760</v>
      </c>
      <c r="B232" s="31">
        <v>951.64</v>
      </c>
      <c r="C232" s="11">
        <f t="shared" si="4"/>
        <v>8.6204183087106533E-4</v>
      </c>
    </row>
    <row r="233" spans="1:3">
      <c r="A233" s="34">
        <v>35762</v>
      </c>
      <c r="B233" s="31">
        <v>955.4</v>
      </c>
      <c r="C233" s="11">
        <f t="shared" si="4"/>
        <v>3.9432889422182952E-3</v>
      </c>
    </row>
    <row r="234" spans="1:3">
      <c r="A234" s="34">
        <v>35765</v>
      </c>
      <c r="B234" s="31">
        <v>974.77</v>
      </c>
      <c r="C234" s="11">
        <f t="shared" si="4"/>
        <v>2.0071444777911587E-2</v>
      </c>
    </row>
    <row r="235" spans="1:3">
      <c r="A235" s="34">
        <v>35766</v>
      </c>
      <c r="B235" s="31">
        <v>971.68</v>
      </c>
      <c r="C235" s="11">
        <f t="shared" si="4"/>
        <v>-3.1750135845079884E-3</v>
      </c>
    </row>
    <row r="236" spans="1:3">
      <c r="A236" s="34">
        <v>35767</v>
      </c>
      <c r="B236" s="31">
        <v>976.77</v>
      </c>
      <c r="C236" s="11">
        <f t="shared" si="4"/>
        <v>5.2246776448777359E-3</v>
      </c>
    </row>
    <row r="237" spans="1:3">
      <c r="A237" s="34">
        <v>35768</v>
      </c>
      <c r="B237" s="31">
        <v>973.1</v>
      </c>
      <c r="C237" s="11">
        <f t="shared" si="4"/>
        <v>-3.764357966199559E-3</v>
      </c>
    </row>
    <row r="238" spans="1:3">
      <c r="A238" s="34">
        <v>35769</v>
      </c>
      <c r="B238" s="31">
        <v>983.79</v>
      </c>
      <c r="C238" s="11">
        <f t="shared" si="4"/>
        <v>1.0925607814020006E-2</v>
      </c>
    </row>
    <row r="239" spans="1:3">
      <c r="A239" s="34">
        <v>35772</v>
      </c>
      <c r="B239" s="31">
        <v>982.37</v>
      </c>
      <c r="C239" s="11">
        <f t="shared" si="4"/>
        <v>-1.4444401746465101E-3</v>
      </c>
    </row>
    <row r="240" spans="1:3">
      <c r="A240" s="34">
        <v>35773</v>
      </c>
      <c r="B240" s="31">
        <v>975.78</v>
      </c>
      <c r="C240" s="11">
        <f t="shared" si="4"/>
        <v>-6.730868298905417E-3</v>
      </c>
    </row>
    <row r="241" spans="1:3">
      <c r="A241" s="34">
        <v>35774</v>
      </c>
      <c r="B241" s="31">
        <v>969.79</v>
      </c>
      <c r="C241" s="11">
        <f t="shared" si="4"/>
        <v>-6.1575979547357808E-3</v>
      </c>
    </row>
    <row r="242" spans="1:3">
      <c r="A242" s="34">
        <v>35775</v>
      </c>
      <c r="B242" s="31">
        <v>954.94</v>
      </c>
      <c r="C242" s="11">
        <f t="shared" si="4"/>
        <v>-1.5431041931789083E-2</v>
      </c>
    </row>
    <row r="243" spans="1:3">
      <c r="A243" s="34">
        <v>35776</v>
      </c>
      <c r="B243" s="31">
        <v>953.39</v>
      </c>
      <c r="C243" s="11">
        <f t="shared" si="4"/>
        <v>-1.6244573431775688E-3</v>
      </c>
    </row>
    <row r="244" spans="1:3">
      <c r="A244" s="34">
        <v>35779</v>
      </c>
      <c r="B244" s="31">
        <v>963.39</v>
      </c>
      <c r="C244" s="11">
        <f t="shared" si="4"/>
        <v>1.0434260299034926E-2</v>
      </c>
    </row>
    <row r="245" spans="1:3">
      <c r="A245" s="34">
        <v>35780</v>
      </c>
      <c r="B245" s="31">
        <v>968.04</v>
      </c>
      <c r="C245" s="11">
        <f t="shared" si="4"/>
        <v>4.8150944991393165E-3</v>
      </c>
    </row>
    <row r="246" spans="1:3">
      <c r="A246" s="34">
        <v>35781</v>
      </c>
      <c r="B246" s="31">
        <v>965.54</v>
      </c>
      <c r="C246" s="11">
        <f t="shared" si="4"/>
        <v>-2.5858784152466632E-3</v>
      </c>
    </row>
    <row r="247" spans="1:3">
      <c r="A247" s="34">
        <v>35782</v>
      </c>
      <c r="B247" s="31">
        <v>955.3</v>
      </c>
      <c r="C247" s="11">
        <f t="shared" si="4"/>
        <v>-1.0662103045673908E-2</v>
      </c>
    </row>
    <row r="248" spans="1:3">
      <c r="A248" s="34">
        <v>35783</v>
      </c>
      <c r="B248" s="31">
        <v>946.78</v>
      </c>
      <c r="C248" s="11">
        <f t="shared" si="4"/>
        <v>-8.9586736446264376E-3</v>
      </c>
    </row>
    <row r="249" spans="1:3">
      <c r="A249" s="34">
        <v>35786</v>
      </c>
      <c r="B249" s="31">
        <v>953.7</v>
      </c>
      <c r="C249" s="11">
        <f t="shared" si="4"/>
        <v>7.28240295353055E-3</v>
      </c>
    </row>
    <row r="250" spans="1:3">
      <c r="A250" s="34">
        <v>35787</v>
      </c>
      <c r="B250" s="31">
        <v>939.13</v>
      </c>
      <c r="C250" s="11">
        <f t="shared" si="4"/>
        <v>-1.5395241804830193E-2</v>
      </c>
    </row>
    <row r="251" spans="1:3">
      <c r="A251" s="34">
        <v>35788</v>
      </c>
      <c r="B251" s="31">
        <v>932.7</v>
      </c>
      <c r="C251" s="11">
        <f t="shared" si="4"/>
        <v>-6.8703090472186238E-3</v>
      </c>
    </row>
    <row r="252" spans="1:3">
      <c r="A252" s="34">
        <v>35790</v>
      </c>
      <c r="B252" s="31">
        <v>936.46</v>
      </c>
      <c r="C252" s="11">
        <f t="shared" si="4"/>
        <v>4.0232030127574665E-3</v>
      </c>
    </row>
    <row r="253" spans="1:3">
      <c r="A253" s="34">
        <v>35793</v>
      </c>
      <c r="B253" s="31">
        <v>953.35</v>
      </c>
      <c r="C253" s="11">
        <f t="shared" si="4"/>
        <v>1.7875288764878351E-2</v>
      </c>
    </row>
    <row r="254" spans="1:3">
      <c r="A254" s="34">
        <v>35794</v>
      </c>
      <c r="B254" s="31">
        <v>970.84</v>
      </c>
      <c r="C254" s="11">
        <f t="shared" si="4"/>
        <v>1.8179578624604887E-2</v>
      </c>
    </row>
    <row r="255" spans="1:3">
      <c r="A255" s="34">
        <v>35795</v>
      </c>
      <c r="B255" s="31">
        <v>970.43</v>
      </c>
      <c r="C255" s="11">
        <f t="shared" si="4"/>
        <v>-4.2240389651750131E-4</v>
      </c>
    </row>
    <row r="256" spans="1:3">
      <c r="A256" s="34">
        <v>35797</v>
      </c>
      <c r="B256" s="31">
        <v>975.04</v>
      </c>
      <c r="C256" s="11">
        <f t="shared" si="4"/>
        <v>4.7392235588031573E-3</v>
      </c>
    </row>
    <row r="257" spans="1:3">
      <c r="A257" s="34">
        <v>35800</v>
      </c>
      <c r="B257" s="31">
        <v>977.07</v>
      </c>
      <c r="C257" s="11">
        <f t="shared" si="4"/>
        <v>2.0798015805903493E-3</v>
      </c>
    </row>
    <row r="258" spans="1:3">
      <c r="A258" s="34">
        <v>35801</v>
      </c>
      <c r="B258" s="31">
        <v>966.58</v>
      </c>
      <c r="C258" s="11">
        <f t="shared" si="4"/>
        <v>-1.0794229263157798E-2</v>
      </c>
    </row>
    <row r="259" spans="1:3">
      <c r="A259" s="34">
        <v>35802</v>
      </c>
      <c r="B259" s="31">
        <v>964</v>
      </c>
      <c r="C259" s="11">
        <f t="shared" si="4"/>
        <v>-2.6727735042311263E-3</v>
      </c>
    </row>
    <row r="260" spans="1:3">
      <c r="A260" s="34">
        <v>35803</v>
      </c>
      <c r="B260" s="31">
        <v>956.05</v>
      </c>
      <c r="C260" s="11">
        <f t="shared" si="4"/>
        <v>-8.2810816715772478E-3</v>
      </c>
    </row>
    <row r="261" spans="1:3">
      <c r="A261" s="34">
        <v>35804</v>
      </c>
      <c r="B261" s="31">
        <v>927.69</v>
      </c>
      <c r="C261" s="11">
        <f t="shared" si="4"/>
        <v>-3.0112587684611704E-2</v>
      </c>
    </row>
    <row r="262" spans="1:3">
      <c r="A262" s="34">
        <v>35807</v>
      </c>
      <c r="B262" s="31">
        <v>939.21</v>
      </c>
      <c r="C262" s="11">
        <f t="shared" si="4"/>
        <v>1.234147112224737E-2</v>
      </c>
    </row>
    <row r="263" spans="1:3">
      <c r="A263" s="34">
        <v>35808</v>
      </c>
      <c r="B263" s="31">
        <v>952.12</v>
      </c>
      <c r="C263" s="11">
        <f t="shared" si="4"/>
        <v>1.3651980891242489E-2</v>
      </c>
    </row>
    <row r="264" spans="1:3">
      <c r="A264" s="34">
        <v>35809</v>
      </c>
      <c r="B264" s="31">
        <v>957.94</v>
      </c>
      <c r="C264" s="11">
        <f t="shared" si="4"/>
        <v>6.0940682614764596E-3</v>
      </c>
    </row>
    <row r="265" spans="1:3">
      <c r="A265" s="34">
        <v>35810</v>
      </c>
      <c r="B265" s="31">
        <v>950.73</v>
      </c>
      <c r="C265" s="11">
        <f t="shared" si="4"/>
        <v>-7.55503496640577E-3</v>
      </c>
    </row>
    <row r="266" spans="1:3">
      <c r="A266" s="34">
        <v>35811</v>
      </c>
      <c r="B266" s="31">
        <v>961.51</v>
      </c>
      <c r="C266" s="11">
        <f t="shared" si="4"/>
        <v>1.1274854827849679E-2</v>
      </c>
    </row>
    <row r="267" spans="1:3">
      <c r="A267" s="34">
        <v>35815</v>
      </c>
      <c r="B267" s="31">
        <v>978.6</v>
      </c>
      <c r="C267" s="11">
        <f t="shared" si="4"/>
        <v>1.7618013464256187E-2</v>
      </c>
    </row>
    <row r="268" spans="1:3">
      <c r="A268" s="34">
        <v>35816</v>
      </c>
      <c r="B268" s="31">
        <v>970.81</v>
      </c>
      <c r="C268" s="11">
        <f t="shared" si="4"/>
        <v>-7.9922042727701339E-3</v>
      </c>
    </row>
    <row r="269" spans="1:3">
      <c r="A269" s="34">
        <v>35817</v>
      </c>
      <c r="B269" s="31">
        <v>963.04</v>
      </c>
      <c r="C269" s="11">
        <f t="shared" si="4"/>
        <v>-8.0358267827924275E-3</v>
      </c>
    </row>
    <row r="270" spans="1:3">
      <c r="A270" s="34">
        <v>35818</v>
      </c>
      <c r="B270" s="31">
        <v>957.59</v>
      </c>
      <c r="C270" s="11">
        <f t="shared" si="4"/>
        <v>-5.6752363838239945E-3</v>
      </c>
    </row>
    <row r="271" spans="1:3">
      <c r="A271" s="34">
        <v>35821</v>
      </c>
      <c r="B271" s="31">
        <v>956.95</v>
      </c>
      <c r="C271" s="11">
        <f t="shared" si="4"/>
        <v>-6.6856793155434951E-4</v>
      </c>
    </row>
    <row r="272" spans="1:3">
      <c r="A272" s="34">
        <v>35822</v>
      </c>
      <c r="B272" s="31">
        <v>969.02</v>
      </c>
      <c r="C272" s="11">
        <f t="shared" si="4"/>
        <v>1.253410802856683E-2</v>
      </c>
    </row>
    <row r="273" spans="1:3">
      <c r="A273" s="34">
        <v>35823</v>
      </c>
      <c r="B273" s="31">
        <v>977.46</v>
      </c>
      <c r="C273" s="11">
        <f t="shared" si="4"/>
        <v>8.6721187934839881E-3</v>
      </c>
    </row>
    <row r="274" spans="1:3">
      <c r="A274" s="34">
        <v>35824</v>
      </c>
      <c r="B274" s="31">
        <v>985.49</v>
      </c>
      <c r="C274" s="11">
        <f t="shared" si="4"/>
        <v>8.1816091017246056E-3</v>
      </c>
    </row>
    <row r="275" spans="1:3">
      <c r="A275" s="34">
        <v>35825</v>
      </c>
      <c r="B275" s="31">
        <v>980.28</v>
      </c>
      <c r="C275" s="11">
        <f t="shared" si="4"/>
        <v>-5.300734266079435E-3</v>
      </c>
    </row>
    <row r="276" spans="1:3">
      <c r="A276" s="34">
        <v>35828</v>
      </c>
      <c r="B276" s="31">
        <v>1001.27</v>
      </c>
      <c r="C276" s="11">
        <f t="shared" si="4"/>
        <v>2.1186228072503428E-2</v>
      </c>
    </row>
    <row r="277" spans="1:3">
      <c r="A277" s="34">
        <v>35829</v>
      </c>
      <c r="B277" s="31">
        <v>1006</v>
      </c>
      <c r="C277" s="11">
        <f t="shared" si="4"/>
        <v>4.7128774454029149E-3</v>
      </c>
    </row>
    <row r="278" spans="1:3">
      <c r="A278" s="34">
        <v>35830</v>
      </c>
      <c r="B278" s="31">
        <v>1006.9</v>
      </c>
      <c r="C278" s="11">
        <f t="shared" si="4"/>
        <v>8.9423226188458825E-4</v>
      </c>
    </row>
    <row r="279" spans="1:3">
      <c r="A279" s="34">
        <v>35831</v>
      </c>
      <c r="B279" s="31">
        <v>1003.54</v>
      </c>
      <c r="C279" s="11">
        <f t="shared" si="4"/>
        <v>-3.3425549912935266E-3</v>
      </c>
    </row>
    <row r="280" spans="1:3">
      <c r="A280" s="34">
        <v>35832</v>
      </c>
      <c r="B280" s="31">
        <v>1012.46</v>
      </c>
      <c r="C280" s="11">
        <f t="shared" si="4"/>
        <v>8.8492640971896061E-3</v>
      </c>
    </row>
    <row r="281" spans="1:3">
      <c r="A281" s="34">
        <v>35835</v>
      </c>
      <c r="B281" s="31">
        <v>1010.74</v>
      </c>
      <c r="C281" s="11">
        <f t="shared" si="4"/>
        <v>-1.7002771988616093E-3</v>
      </c>
    </row>
    <row r="282" spans="1:3">
      <c r="A282" s="34">
        <v>35836</v>
      </c>
      <c r="B282" s="31">
        <v>1019.01</v>
      </c>
      <c r="C282" s="11">
        <f t="shared" ref="C282:C345" si="5">LN(B282/B281)</f>
        <v>8.1488318886576289E-3</v>
      </c>
    </row>
    <row r="283" spans="1:3">
      <c r="A283" s="34">
        <v>35837</v>
      </c>
      <c r="B283" s="31">
        <v>1020.01</v>
      </c>
      <c r="C283" s="11">
        <f t="shared" si="5"/>
        <v>9.8086343456594638E-4</v>
      </c>
    </row>
    <row r="284" spans="1:3">
      <c r="A284" s="34">
        <v>35838</v>
      </c>
      <c r="B284" s="31">
        <v>1024.1400000000001</v>
      </c>
      <c r="C284" s="11">
        <f t="shared" si="5"/>
        <v>4.0408048524694876E-3</v>
      </c>
    </row>
    <row r="285" spans="1:3">
      <c r="A285" s="34">
        <v>35839</v>
      </c>
      <c r="B285" s="31">
        <v>1020.09</v>
      </c>
      <c r="C285" s="11">
        <f t="shared" si="5"/>
        <v>-3.9623773243668038E-3</v>
      </c>
    </row>
    <row r="286" spans="1:3">
      <c r="A286" s="34">
        <v>35843</v>
      </c>
      <c r="B286" s="31">
        <v>1022.76</v>
      </c>
      <c r="C286" s="11">
        <f t="shared" si="5"/>
        <v>2.6139966422767092E-3</v>
      </c>
    </row>
    <row r="287" spans="1:3">
      <c r="A287" s="34">
        <v>35844</v>
      </c>
      <c r="B287" s="31">
        <v>1032.08</v>
      </c>
      <c r="C287" s="11">
        <f t="shared" si="5"/>
        <v>9.0713280946745703E-3</v>
      </c>
    </row>
    <row r="288" spans="1:3">
      <c r="A288" s="34">
        <v>35845</v>
      </c>
      <c r="B288" s="31">
        <v>1028.28</v>
      </c>
      <c r="C288" s="11">
        <f t="shared" si="5"/>
        <v>-3.6886799478533842E-3</v>
      </c>
    </row>
    <row r="289" spans="1:3">
      <c r="A289" s="34">
        <v>35846</v>
      </c>
      <c r="B289" s="31">
        <v>1034.21</v>
      </c>
      <c r="C289" s="11">
        <f t="shared" si="5"/>
        <v>5.7503467559571649E-3</v>
      </c>
    </row>
    <row r="290" spans="1:3">
      <c r="A290" s="34">
        <v>35849</v>
      </c>
      <c r="B290" s="31">
        <v>1038.1400000000001</v>
      </c>
      <c r="C290" s="11">
        <f t="shared" si="5"/>
        <v>3.7928001652187825E-3</v>
      </c>
    </row>
    <row r="291" spans="1:3">
      <c r="A291" s="34">
        <v>35850</v>
      </c>
      <c r="B291" s="31">
        <v>1030.56</v>
      </c>
      <c r="C291" s="11">
        <f t="shared" si="5"/>
        <v>-7.3283065916231842E-3</v>
      </c>
    </row>
    <row r="292" spans="1:3">
      <c r="A292" s="34">
        <v>35851</v>
      </c>
      <c r="B292" s="31">
        <v>1042.9000000000001</v>
      </c>
      <c r="C292" s="11">
        <f t="shared" si="5"/>
        <v>1.1902950328586726E-2</v>
      </c>
    </row>
    <row r="293" spans="1:3">
      <c r="A293" s="34">
        <v>35852</v>
      </c>
      <c r="B293" s="31">
        <v>1048.67</v>
      </c>
      <c r="C293" s="11">
        <f t="shared" si="5"/>
        <v>5.5174004574367599E-3</v>
      </c>
    </row>
    <row r="294" spans="1:3">
      <c r="A294" s="34">
        <v>35853</v>
      </c>
      <c r="B294" s="31">
        <v>1049.3399999999999</v>
      </c>
      <c r="C294" s="11">
        <f t="shared" si="5"/>
        <v>6.3870050455094559E-4</v>
      </c>
    </row>
    <row r="295" spans="1:3">
      <c r="A295" s="34">
        <v>35856</v>
      </c>
      <c r="B295" s="31">
        <v>1047.7</v>
      </c>
      <c r="C295" s="11">
        <f t="shared" si="5"/>
        <v>-1.5641097302355384E-3</v>
      </c>
    </row>
    <row r="296" spans="1:3">
      <c r="A296" s="34">
        <v>35857</v>
      </c>
      <c r="B296" s="31">
        <v>1052.02</v>
      </c>
      <c r="C296" s="11">
        <f t="shared" si="5"/>
        <v>4.1148401648654735E-3</v>
      </c>
    </row>
    <row r="297" spans="1:3">
      <c r="A297" s="34">
        <v>35858</v>
      </c>
      <c r="B297" s="31">
        <v>1047.33</v>
      </c>
      <c r="C297" s="11">
        <f t="shared" si="5"/>
        <v>-4.4680570675799842E-3</v>
      </c>
    </row>
    <row r="298" spans="1:3">
      <c r="A298" s="34">
        <v>35859</v>
      </c>
      <c r="B298" s="31">
        <v>1035.05</v>
      </c>
      <c r="C298" s="11">
        <f t="shared" si="5"/>
        <v>-1.1794333744842284E-2</v>
      </c>
    </row>
    <row r="299" spans="1:3">
      <c r="A299" s="34">
        <v>35860</v>
      </c>
      <c r="B299" s="31">
        <v>1055.69</v>
      </c>
      <c r="C299" s="11">
        <f t="shared" si="5"/>
        <v>1.9744846851434381E-2</v>
      </c>
    </row>
    <row r="300" spans="1:3">
      <c r="A300" s="34">
        <v>35863</v>
      </c>
      <c r="B300" s="31">
        <v>1052.31</v>
      </c>
      <c r="C300" s="11">
        <f t="shared" si="5"/>
        <v>-3.206833867740619E-3</v>
      </c>
    </row>
    <row r="301" spans="1:3">
      <c r="A301" s="34">
        <v>35864</v>
      </c>
      <c r="B301" s="31">
        <v>1064.25</v>
      </c>
      <c r="C301" s="11">
        <f t="shared" si="5"/>
        <v>1.1282578013205456E-2</v>
      </c>
    </row>
    <row r="302" spans="1:3">
      <c r="A302" s="34">
        <v>35865</v>
      </c>
      <c r="B302" s="31">
        <v>1068.47</v>
      </c>
      <c r="C302" s="11">
        <f t="shared" si="5"/>
        <v>3.95739291368371E-3</v>
      </c>
    </row>
    <row r="303" spans="1:3">
      <c r="A303" s="34">
        <v>35866</v>
      </c>
      <c r="B303" s="31">
        <v>1069.92</v>
      </c>
      <c r="C303" s="11">
        <f t="shared" si="5"/>
        <v>1.3561606837230419E-3</v>
      </c>
    </row>
    <row r="304" spans="1:3">
      <c r="A304" s="34">
        <v>35867</v>
      </c>
      <c r="B304" s="31">
        <v>1068.6099999999999</v>
      </c>
      <c r="C304" s="11">
        <f t="shared" si="5"/>
        <v>-1.2251407872286293E-3</v>
      </c>
    </row>
    <row r="305" spans="1:3">
      <c r="A305" s="34">
        <v>35870</v>
      </c>
      <c r="B305" s="31">
        <v>1079.27</v>
      </c>
      <c r="C305" s="11">
        <f t="shared" si="5"/>
        <v>9.926148132980624E-3</v>
      </c>
    </row>
    <row r="306" spans="1:3">
      <c r="A306" s="34">
        <v>35871</v>
      </c>
      <c r="B306" s="31">
        <v>1080.45</v>
      </c>
      <c r="C306" s="11">
        <f t="shared" si="5"/>
        <v>1.0927343520612477E-3</v>
      </c>
    </row>
    <row r="307" spans="1:3">
      <c r="A307" s="34">
        <v>35872</v>
      </c>
      <c r="B307" s="31">
        <v>1085.52</v>
      </c>
      <c r="C307" s="11">
        <f t="shared" si="5"/>
        <v>4.6815138342157772E-3</v>
      </c>
    </row>
    <row r="308" spans="1:3">
      <c r="A308" s="34">
        <v>35873</v>
      </c>
      <c r="B308" s="31">
        <v>1089.74</v>
      </c>
      <c r="C308" s="11">
        <f t="shared" si="5"/>
        <v>3.8800008220917586E-3</v>
      </c>
    </row>
    <row r="309" spans="1:3">
      <c r="A309" s="34">
        <v>35874</v>
      </c>
      <c r="B309" s="31">
        <v>1099.1600000000001</v>
      </c>
      <c r="C309" s="11">
        <f t="shared" si="5"/>
        <v>8.607116044267794E-3</v>
      </c>
    </row>
    <row r="310" spans="1:3">
      <c r="A310" s="34">
        <v>35877</v>
      </c>
      <c r="B310" s="31">
        <v>1095.55</v>
      </c>
      <c r="C310" s="11">
        <f t="shared" si="5"/>
        <v>-3.2897314503675694E-3</v>
      </c>
    </row>
    <row r="311" spans="1:3">
      <c r="A311" s="34">
        <v>35878</v>
      </c>
      <c r="B311" s="31">
        <v>1105.6500000000001</v>
      </c>
      <c r="C311" s="11">
        <f t="shared" si="5"/>
        <v>9.1768770497183492E-3</v>
      </c>
    </row>
    <row r="312" spans="1:3">
      <c r="A312" s="34">
        <v>35879</v>
      </c>
      <c r="B312" s="31">
        <v>1101.93</v>
      </c>
      <c r="C312" s="11">
        <f t="shared" si="5"/>
        <v>-3.3702094792270941E-3</v>
      </c>
    </row>
    <row r="313" spans="1:3">
      <c r="A313" s="34">
        <v>35880</v>
      </c>
      <c r="B313" s="31">
        <v>1100.8</v>
      </c>
      <c r="C313" s="11">
        <f t="shared" si="5"/>
        <v>-1.0259996451012806E-3</v>
      </c>
    </row>
    <row r="314" spans="1:3">
      <c r="A314" s="34">
        <v>35881</v>
      </c>
      <c r="B314" s="31">
        <v>1095.44</v>
      </c>
      <c r="C314" s="11">
        <f t="shared" si="5"/>
        <v>-4.8810791551009061E-3</v>
      </c>
    </row>
    <row r="315" spans="1:3">
      <c r="A315" s="34">
        <v>35884</v>
      </c>
      <c r="B315" s="31">
        <v>1093.5999999999999</v>
      </c>
      <c r="C315" s="11">
        <f t="shared" si="5"/>
        <v>-1.6811026142385186E-3</v>
      </c>
    </row>
    <row r="316" spans="1:3">
      <c r="A316" s="34">
        <v>35885</v>
      </c>
      <c r="B316" s="31">
        <v>1101.75</v>
      </c>
      <c r="C316" s="11">
        <f t="shared" si="5"/>
        <v>7.4248183123566775E-3</v>
      </c>
    </row>
    <row r="317" spans="1:3">
      <c r="A317" s="34">
        <v>35886</v>
      </c>
      <c r="B317" s="31">
        <v>1108.1500000000001</v>
      </c>
      <c r="C317" s="11">
        <f t="shared" si="5"/>
        <v>5.7921334835865585E-3</v>
      </c>
    </row>
    <row r="318" spans="1:3">
      <c r="A318" s="34">
        <v>35887</v>
      </c>
      <c r="B318" s="31">
        <v>1120.01</v>
      </c>
      <c r="C318" s="11">
        <f t="shared" si="5"/>
        <v>1.0645655615026402E-2</v>
      </c>
    </row>
    <row r="319" spans="1:3">
      <c r="A319" s="34">
        <v>35888</v>
      </c>
      <c r="B319" s="31">
        <v>1122.7</v>
      </c>
      <c r="C319" s="11">
        <f t="shared" si="5"/>
        <v>2.3988846440244293E-3</v>
      </c>
    </row>
    <row r="320" spans="1:3">
      <c r="A320" s="34">
        <v>35891</v>
      </c>
      <c r="B320" s="31">
        <v>1121.3800000000001</v>
      </c>
      <c r="C320" s="11">
        <f t="shared" si="5"/>
        <v>-1.1764287834998863E-3</v>
      </c>
    </row>
    <row r="321" spans="1:3">
      <c r="A321" s="34">
        <v>35892</v>
      </c>
      <c r="B321" s="31">
        <v>1109.55</v>
      </c>
      <c r="C321" s="11">
        <f t="shared" si="5"/>
        <v>-1.0605541979247604E-2</v>
      </c>
    </row>
    <row r="322" spans="1:3">
      <c r="A322" s="34">
        <v>35893</v>
      </c>
      <c r="B322" s="31">
        <v>1101.6500000000001</v>
      </c>
      <c r="C322" s="11">
        <f t="shared" si="5"/>
        <v>-7.1454717917884738E-3</v>
      </c>
    </row>
    <row r="323" spans="1:3">
      <c r="A323" s="34">
        <v>35894</v>
      </c>
      <c r="B323" s="31">
        <v>1110.67</v>
      </c>
      <c r="C323" s="11">
        <f t="shared" si="5"/>
        <v>8.1543809044023925E-3</v>
      </c>
    </row>
    <row r="324" spans="1:3">
      <c r="A324" s="34">
        <v>35898</v>
      </c>
      <c r="B324" s="31">
        <v>1109.69</v>
      </c>
      <c r="C324" s="11">
        <f t="shared" si="5"/>
        <v>-8.827397932201224E-4</v>
      </c>
    </row>
    <row r="325" spans="1:3">
      <c r="A325" s="34">
        <v>35899</v>
      </c>
      <c r="B325" s="31">
        <v>1115.75</v>
      </c>
      <c r="C325" s="11">
        <f t="shared" si="5"/>
        <v>5.4461274879992073E-3</v>
      </c>
    </row>
    <row r="326" spans="1:3">
      <c r="A326" s="34">
        <v>35900</v>
      </c>
      <c r="B326" s="31">
        <v>1119.32</v>
      </c>
      <c r="C326" s="11">
        <f t="shared" si="5"/>
        <v>3.1945335367573819E-3</v>
      </c>
    </row>
    <row r="327" spans="1:3">
      <c r="A327" s="34">
        <v>35901</v>
      </c>
      <c r="B327" s="31">
        <v>1108.17</v>
      </c>
      <c r="C327" s="11">
        <f t="shared" si="5"/>
        <v>-1.0011351905137092E-2</v>
      </c>
    </row>
    <row r="328" spans="1:3">
      <c r="A328" s="34">
        <v>35902</v>
      </c>
      <c r="B328" s="31">
        <v>1122.72</v>
      </c>
      <c r="C328" s="11">
        <f t="shared" si="5"/>
        <v>1.3044306362979039E-2</v>
      </c>
    </row>
    <row r="329" spans="1:3">
      <c r="A329" s="34">
        <v>35905</v>
      </c>
      <c r="B329" s="31">
        <v>1123.6500000000001</v>
      </c>
      <c r="C329" s="11">
        <f t="shared" si="5"/>
        <v>8.2800255802302426E-4</v>
      </c>
    </row>
    <row r="330" spans="1:3">
      <c r="A330" s="34">
        <v>35906</v>
      </c>
      <c r="B330" s="31">
        <v>1126.67</v>
      </c>
      <c r="C330" s="11">
        <f t="shared" si="5"/>
        <v>2.6840643224581916E-3</v>
      </c>
    </row>
    <row r="331" spans="1:3">
      <c r="A331" s="34">
        <v>35907</v>
      </c>
      <c r="B331" s="31">
        <v>1130.54</v>
      </c>
      <c r="C331" s="11">
        <f t="shared" si="5"/>
        <v>3.4290152816983215E-3</v>
      </c>
    </row>
    <row r="332" spans="1:3">
      <c r="A332" s="34">
        <v>35908</v>
      </c>
      <c r="B332" s="31">
        <v>1119.58</v>
      </c>
      <c r="C332" s="11">
        <f t="shared" si="5"/>
        <v>-9.7417797071011232E-3</v>
      </c>
    </row>
    <row r="333" spans="1:3">
      <c r="A333" s="34">
        <v>35909</v>
      </c>
      <c r="B333" s="31">
        <v>1107.9000000000001</v>
      </c>
      <c r="C333" s="11">
        <f t="shared" si="5"/>
        <v>-1.0487283432429786E-2</v>
      </c>
    </row>
    <row r="334" spans="1:3">
      <c r="A334" s="34">
        <v>35912</v>
      </c>
      <c r="B334" s="31">
        <v>1086.54</v>
      </c>
      <c r="C334" s="11">
        <f t="shared" si="5"/>
        <v>-1.9467996045321279E-2</v>
      </c>
    </row>
    <row r="335" spans="1:3">
      <c r="A335" s="34">
        <v>35913</v>
      </c>
      <c r="B335" s="31">
        <v>1085.1099999999999</v>
      </c>
      <c r="C335" s="11">
        <f t="shared" si="5"/>
        <v>-1.3169711571241248E-3</v>
      </c>
    </row>
    <row r="336" spans="1:3">
      <c r="A336" s="34">
        <v>35914</v>
      </c>
      <c r="B336" s="31">
        <v>1094.6199999999999</v>
      </c>
      <c r="C336" s="11">
        <f t="shared" si="5"/>
        <v>8.725906733422311E-3</v>
      </c>
    </row>
    <row r="337" spans="1:3">
      <c r="A337" s="34">
        <v>35915</v>
      </c>
      <c r="B337" s="31">
        <v>1111.75</v>
      </c>
      <c r="C337" s="11">
        <f t="shared" si="5"/>
        <v>1.552807933320177E-2</v>
      </c>
    </row>
    <row r="338" spans="1:3">
      <c r="A338" s="34">
        <v>35916</v>
      </c>
      <c r="B338" s="31">
        <v>1121</v>
      </c>
      <c r="C338" s="11">
        <f t="shared" si="5"/>
        <v>8.285793681353992E-3</v>
      </c>
    </row>
    <row r="339" spans="1:3">
      <c r="A339" s="34">
        <v>35919</v>
      </c>
      <c r="B339" s="31">
        <v>1122.07</v>
      </c>
      <c r="C339" s="11">
        <f t="shared" si="5"/>
        <v>9.5404965619471987E-4</v>
      </c>
    </row>
    <row r="340" spans="1:3">
      <c r="A340" s="34">
        <v>35920</v>
      </c>
      <c r="B340" s="31">
        <v>1115.5</v>
      </c>
      <c r="C340" s="11">
        <f t="shared" si="5"/>
        <v>-5.8724588557675008E-3</v>
      </c>
    </row>
    <row r="341" spans="1:3">
      <c r="A341" s="34">
        <v>35921</v>
      </c>
      <c r="B341" s="31">
        <v>1104.92</v>
      </c>
      <c r="C341" s="11">
        <f t="shared" si="5"/>
        <v>-9.5298007316546203E-3</v>
      </c>
    </row>
    <row r="342" spans="1:3">
      <c r="A342" s="34">
        <v>35922</v>
      </c>
      <c r="B342" s="31">
        <v>1095.1400000000001</v>
      </c>
      <c r="C342" s="11">
        <f t="shared" si="5"/>
        <v>-8.890725181663655E-3</v>
      </c>
    </row>
    <row r="343" spans="1:3">
      <c r="A343" s="34">
        <v>35923</v>
      </c>
      <c r="B343" s="31">
        <v>1108.1400000000001</v>
      </c>
      <c r="C343" s="11">
        <f t="shared" si="5"/>
        <v>1.1800725156606098E-2</v>
      </c>
    </row>
    <row r="344" spans="1:3">
      <c r="A344" s="34">
        <v>35926</v>
      </c>
      <c r="B344" s="31">
        <v>1106.6400000000001</v>
      </c>
      <c r="C344" s="11">
        <f t="shared" si="5"/>
        <v>-1.3545365493151786E-3</v>
      </c>
    </row>
    <row r="345" spans="1:3">
      <c r="A345" s="34">
        <v>35927</v>
      </c>
      <c r="B345" s="31">
        <v>1115.79</v>
      </c>
      <c r="C345" s="11">
        <f t="shared" si="5"/>
        <v>8.234276625105421E-3</v>
      </c>
    </row>
    <row r="346" spans="1:3">
      <c r="A346" s="34">
        <v>35928</v>
      </c>
      <c r="B346" s="31">
        <v>1118.8599999999999</v>
      </c>
      <c r="C346" s="11">
        <f t="shared" ref="C346:C409" si="6">LN(B346/B345)</f>
        <v>2.7476355862561834E-3</v>
      </c>
    </row>
    <row r="347" spans="1:3">
      <c r="A347" s="34">
        <v>35929</v>
      </c>
      <c r="B347" s="31">
        <v>1117.3699999999999</v>
      </c>
      <c r="C347" s="11">
        <f t="shared" si="6"/>
        <v>-1.3326001533813978E-3</v>
      </c>
    </row>
    <row r="348" spans="1:3">
      <c r="A348" s="34">
        <v>35930</v>
      </c>
      <c r="B348" s="31">
        <v>1108.73</v>
      </c>
      <c r="C348" s="11">
        <f t="shared" si="6"/>
        <v>-7.7624934948978342E-3</v>
      </c>
    </row>
    <row r="349" spans="1:3">
      <c r="A349" s="34">
        <v>35933</v>
      </c>
      <c r="B349" s="31">
        <v>1105.82</v>
      </c>
      <c r="C349" s="11">
        <f t="shared" si="6"/>
        <v>-2.6280749361211075E-3</v>
      </c>
    </row>
    <row r="350" spans="1:3">
      <c r="A350" s="34">
        <v>35934</v>
      </c>
      <c r="B350" s="31">
        <v>1109.52</v>
      </c>
      <c r="C350" s="11">
        <f t="shared" si="6"/>
        <v>3.340348154558566E-3</v>
      </c>
    </row>
    <row r="351" spans="1:3">
      <c r="A351" s="34">
        <v>35935</v>
      </c>
      <c r="B351" s="31">
        <v>1119.06</v>
      </c>
      <c r="C351" s="11">
        <f t="shared" si="6"/>
        <v>8.561557829331044E-3</v>
      </c>
    </row>
    <row r="352" spans="1:3">
      <c r="A352" s="34">
        <v>35936</v>
      </c>
      <c r="B352" s="31">
        <v>1114.6400000000001</v>
      </c>
      <c r="C352" s="11">
        <f t="shared" si="6"/>
        <v>-3.9575643720743637E-3</v>
      </c>
    </row>
    <row r="353" spans="1:3">
      <c r="A353" s="34">
        <v>35937</v>
      </c>
      <c r="B353" s="31">
        <v>1110.47</v>
      </c>
      <c r="C353" s="11">
        <f t="shared" si="6"/>
        <v>-3.7481336939340251E-3</v>
      </c>
    </row>
    <row r="354" spans="1:3">
      <c r="A354" s="34">
        <v>35941</v>
      </c>
      <c r="B354" s="31">
        <v>1094.02</v>
      </c>
      <c r="C354" s="11">
        <f t="shared" si="6"/>
        <v>-1.492436376093207E-2</v>
      </c>
    </row>
    <row r="355" spans="1:3">
      <c r="A355" s="34">
        <v>35942</v>
      </c>
      <c r="B355" s="31">
        <v>1092.23</v>
      </c>
      <c r="C355" s="11">
        <f t="shared" si="6"/>
        <v>-1.6375075128461955E-3</v>
      </c>
    </row>
    <row r="356" spans="1:3">
      <c r="A356" s="34">
        <v>35943</v>
      </c>
      <c r="B356" s="31">
        <v>1097.5999999999999</v>
      </c>
      <c r="C356" s="11">
        <f t="shared" si="6"/>
        <v>4.9045001339967703E-3</v>
      </c>
    </row>
    <row r="357" spans="1:3">
      <c r="A357" s="34">
        <v>35944</v>
      </c>
      <c r="B357" s="31">
        <v>1090.82</v>
      </c>
      <c r="C357" s="11">
        <f t="shared" si="6"/>
        <v>-6.1962710014243699E-3</v>
      </c>
    </row>
    <row r="358" spans="1:3">
      <c r="A358" s="34">
        <v>35947</v>
      </c>
      <c r="B358" s="31">
        <v>1090.98</v>
      </c>
      <c r="C358" s="11">
        <f t="shared" si="6"/>
        <v>1.4666788916201126E-4</v>
      </c>
    </row>
    <row r="359" spans="1:3">
      <c r="A359" s="34">
        <v>35948</v>
      </c>
      <c r="B359" s="31">
        <v>1093.22</v>
      </c>
      <c r="C359" s="11">
        <f t="shared" si="6"/>
        <v>2.0510949412186328E-3</v>
      </c>
    </row>
    <row r="360" spans="1:3">
      <c r="A360" s="34">
        <v>35949</v>
      </c>
      <c r="B360" s="31">
        <v>1082.73</v>
      </c>
      <c r="C360" s="11">
        <f t="shared" si="6"/>
        <v>-9.6418403610864338E-3</v>
      </c>
    </row>
    <row r="361" spans="1:3">
      <c r="A361" s="34">
        <v>35950</v>
      </c>
      <c r="B361" s="31">
        <v>1094.83</v>
      </c>
      <c r="C361" s="11">
        <f t="shared" si="6"/>
        <v>1.1113470616852108E-2</v>
      </c>
    </row>
    <row r="362" spans="1:3">
      <c r="A362" s="34">
        <v>35951</v>
      </c>
      <c r="B362" s="31">
        <v>1113.8599999999999</v>
      </c>
      <c r="C362" s="11">
        <f t="shared" si="6"/>
        <v>1.7232360283790913E-2</v>
      </c>
    </row>
    <row r="363" spans="1:3">
      <c r="A363" s="34">
        <v>35954</v>
      </c>
      <c r="B363" s="31">
        <v>1115.72</v>
      </c>
      <c r="C363" s="11">
        <f t="shared" si="6"/>
        <v>1.6684760640936788E-3</v>
      </c>
    </row>
    <row r="364" spans="1:3">
      <c r="A364" s="34">
        <v>35955</v>
      </c>
      <c r="B364" s="31">
        <v>1118.4100000000001</v>
      </c>
      <c r="C364" s="11">
        <f t="shared" si="6"/>
        <v>2.4080973801232967E-3</v>
      </c>
    </row>
    <row r="365" spans="1:3">
      <c r="A365" s="34">
        <v>35956</v>
      </c>
      <c r="B365" s="31">
        <v>1112.28</v>
      </c>
      <c r="C365" s="11">
        <f t="shared" si="6"/>
        <v>-5.4960711086089117E-3</v>
      </c>
    </row>
    <row r="366" spans="1:3">
      <c r="A366" s="34">
        <v>35957</v>
      </c>
      <c r="B366" s="31">
        <v>1094.58</v>
      </c>
      <c r="C366" s="11">
        <f t="shared" si="6"/>
        <v>-1.604123464755864E-2</v>
      </c>
    </row>
    <row r="367" spans="1:3">
      <c r="A367" s="34">
        <v>35958</v>
      </c>
      <c r="B367" s="31">
        <v>1098.8399999999999</v>
      </c>
      <c r="C367" s="11">
        <f t="shared" si="6"/>
        <v>3.8843498794580646E-3</v>
      </c>
    </row>
    <row r="368" spans="1:3">
      <c r="A368" s="34">
        <v>35961</v>
      </c>
      <c r="B368" s="31">
        <v>1077.01</v>
      </c>
      <c r="C368" s="11">
        <f t="shared" si="6"/>
        <v>-2.0066394743290444E-2</v>
      </c>
    </row>
    <row r="369" spans="1:3">
      <c r="A369" s="34">
        <v>35962</v>
      </c>
      <c r="B369" s="31">
        <v>1087.5899999999999</v>
      </c>
      <c r="C369" s="11">
        <f t="shared" si="6"/>
        <v>9.7755559948724761E-3</v>
      </c>
    </row>
    <row r="370" spans="1:3">
      <c r="A370" s="34">
        <v>35963</v>
      </c>
      <c r="B370" s="31">
        <v>1107.1099999999999</v>
      </c>
      <c r="C370" s="11">
        <f t="shared" si="6"/>
        <v>1.7788777273118124E-2</v>
      </c>
    </row>
    <row r="371" spans="1:3">
      <c r="A371" s="34">
        <v>35964</v>
      </c>
      <c r="B371" s="31">
        <v>1106.3699999999999</v>
      </c>
      <c r="C371" s="11">
        <f t="shared" si="6"/>
        <v>-6.6863041687223457E-4</v>
      </c>
    </row>
    <row r="372" spans="1:3">
      <c r="A372" s="34">
        <v>35965</v>
      </c>
      <c r="B372" s="31">
        <v>1100.6500000000001</v>
      </c>
      <c r="C372" s="11">
        <f t="shared" si="6"/>
        <v>-5.1834716561285936E-3</v>
      </c>
    </row>
    <row r="373" spans="1:3">
      <c r="A373" s="34">
        <v>35968</v>
      </c>
      <c r="B373" s="31">
        <v>1103.21</v>
      </c>
      <c r="C373" s="11">
        <f t="shared" si="6"/>
        <v>2.3231976181905174E-3</v>
      </c>
    </row>
    <row r="374" spans="1:3">
      <c r="A374" s="34">
        <v>35969</v>
      </c>
      <c r="B374" s="31">
        <v>1119.49</v>
      </c>
      <c r="C374" s="11">
        <f t="shared" si="6"/>
        <v>1.4649112462204995E-2</v>
      </c>
    </row>
    <row r="375" spans="1:3">
      <c r="A375" s="34">
        <v>35970</v>
      </c>
      <c r="B375" s="31">
        <v>1132.8800000000001</v>
      </c>
      <c r="C375" s="11">
        <f t="shared" si="6"/>
        <v>1.1889838475067548E-2</v>
      </c>
    </row>
    <row r="376" spans="1:3">
      <c r="A376" s="34">
        <v>35971</v>
      </c>
      <c r="B376" s="31">
        <v>1129.28</v>
      </c>
      <c r="C376" s="11">
        <f t="shared" si="6"/>
        <v>-3.1828014278981903E-3</v>
      </c>
    </row>
    <row r="377" spans="1:3">
      <c r="A377" s="34">
        <v>35972</v>
      </c>
      <c r="B377" s="31">
        <v>1133.2</v>
      </c>
      <c r="C377" s="11">
        <f t="shared" si="6"/>
        <v>3.4652274694563228E-3</v>
      </c>
    </row>
    <row r="378" spans="1:3">
      <c r="A378" s="34">
        <v>35975</v>
      </c>
      <c r="B378" s="31">
        <v>1138.49</v>
      </c>
      <c r="C378" s="11">
        <f t="shared" si="6"/>
        <v>4.657334021813295E-3</v>
      </c>
    </row>
    <row r="379" spans="1:3">
      <c r="A379" s="34">
        <v>35976</v>
      </c>
      <c r="B379" s="31">
        <v>1133.8399999999999</v>
      </c>
      <c r="C379" s="11">
        <f t="shared" si="6"/>
        <v>-4.092721119525077E-3</v>
      </c>
    </row>
    <row r="380" spans="1:3">
      <c r="A380" s="34">
        <v>35977</v>
      </c>
      <c r="B380" s="31">
        <v>1148.56</v>
      </c>
      <c r="C380" s="11">
        <f t="shared" si="6"/>
        <v>1.2898881960788453E-2</v>
      </c>
    </row>
    <row r="381" spans="1:3">
      <c r="A381" s="34">
        <v>35978</v>
      </c>
      <c r="B381" s="31">
        <v>1146.42</v>
      </c>
      <c r="C381" s="11">
        <f t="shared" si="6"/>
        <v>-1.8649405399993029E-3</v>
      </c>
    </row>
    <row r="382" spans="1:3">
      <c r="A382" s="34">
        <v>35982</v>
      </c>
      <c r="B382" s="31">
        <v>1157.33</v>
      </c>
      <c r="C382" s="11">
        <f t="shared" si="6"/>
        <v>9.4715846442122182E-3</v>
      </c>
    </row>
    <row r="383" spans="1:3">
      <c r="A383" s="34">
        <v>35983</v>
      </c>
      <c r="B383" s="31">
        <v>1154.6600000000001</v>
      </c>
      <c r="C383" s="11">
        <f t="shared" si="6"/>
        <v>-2.3096995981584474E-3</v>
      </c>
    </row>
    <row r="384" spans="1:3">
      <c r="A384" s="34">
        <v>35984</v>
      </c>
      <c r="B384" s="31">
        <v>1166.3800000000001</v>
      </c>
      <c r="C384" s="11">
        <f t="shared" si="6"/>
        <v>1.0099007005487163E-2</v>
      </c>
    </row>
    <row r="385" spans="1:3">
      <c r="A385" s="34">
        <v>35985</v>
      </c>
      <c r="B385" s="31">
        <v>1158.56</v>
      </c>
      <c r="C385" s="11">
        <f t="shared" si="6"/>
        <v>-6.7270806904695417E-3</v>
      </c>
    </row>
    <row r="386" spans="1:3">
      <c r="A386" s="34">
        <v>35986</v>
      </c>
      <c r="B386" s="31">
        <v>1164.33</v>
      </c>
      <c r="C386" s="11">
        <f t="shared" si="6"/>
        <v>4.9679596255191791E-3</v>
      </c>
    </row>
    <row r="387" spans="1:3">
      <c r="A387" s="34">
        <v>35989</v>
      </c>
      <c r="B387" s="31">
        <v>1165.19</v>
      </c>
      <c r="C387" s="11">
        <f t="shared" si="6"/>
        <v>7.3834956477715616E-4</v>
      </c>
    </row>
    <row r="388" spans="1:3">
      <c r="A388" s="34">
        <v>35990</v>
      </c>
      <c r="B388" s="31">
        <v>1177.58</v>
      </c>
      <c r="C388" s="11">
        <f t="shared" si="6"/>
        <v>1.0577321303927816E-2</v>
      </c>
    </row>
    <row r="389" spans="1:3">
      <c r="A389" s="34">
        <v>35991</v>
      </c>
      <c r="B389" s="31">
        <v>1174.81</v>
      </c>
      <c r="C389" s="11">
        <f t="shared" si="6"/>
        <v>-2.3550527593338044E-3</v>
      </c>
    </row>
    <row r="390" spans="1:3">
      <c r="A390" s="34">
        <v>35992</v>
      </c>
      <c r="B390" s="31">
        <v>1183.99</v>
      </c>
      <c r="C390" s="11">
        <f t="shared" si="6"/>
        <v>7.7836580869366729E-3</v>
      </c>
    </row>
    <row r="391" spans="1:3">
      <c r="A391" s="34">
        <v>35993</v>
      </c>
      <c r="B391" s="31">
        <v>1186.75</v>
      </c>
      <c r="C391" s="11">
        <f t="shared" si="6"/>
        <v>2.3283879690896162E-3</v>
      </c>
    </row>
    <row r="392" spans="1:3">
      <c r="A392" s="34">
        <v>35996</v>
      </c>
      <c r="B392" s="31">
        <v>1184.0999999999999</v>
      </c>
      <c r="C392" s="11">
        <f t="shared" si="6"/>
        <v>-2.235486094516351E-3</v>
      </c>
    </row>
    <row r="393" spans="1:3">
      <c r="A393" s="34">
        <v>35997</v>
      </c>
      <c r="B393" s="31">
        <v>1165.07</v>
      </c>
      <c r="C393" s="11">
        <f t="shared" si="6"/>
        <v>-1.6201821305281829E-2</v>
      </c>
    </row>
    <row r="394" spans="1:3">
      <c r="A394" s="34">
        <v>35998</v>
      </c>
      <c r="B394" s="31">
        <v>1164.08</v>
      </c>
      <c r="C394" s="11">
        <f t="shared" si="6"/>
        <v>-8.5009557960595203E-4</v>
      </c>
    </row>
    <row r="395" spans="1:3">
      <c r="A395" s="34">
        <v>35999</v>
      </c>
      <c r="B395" s="31">
        <v>1139.75</v>
      </c>
      <c r="C395" s="11">
        <f t="shared" si="6"/>
        <v>-2.1122135358472398E-2</v>
      </c>
    </row>
    <row r="396" spans="1:3">
      <c r="A396" s="34">
        <v>36000</v>
      </c>
      <c r="B396" s="31">
        <v>1140.8</v>
      </c>
      <c r="C396" s="11">
        <f t="shared" si="6"/>
        <v>9.208305664807348E-4</v>
      </c>
    </row>
    <row r="397" spans="1:3">
      <c r="A397" s="34">
        <v>36003</v>
      </c>
      <c r="B397" s="31">
        <v>1147.27</v>
      </c>
      <c r="C397" s="11">
        <f t="shared" si="6"/>
        <v>5.6554364548958335E-3</v>
      </c>
    </row>
    <row r="398" spans="1:3">
      <c r="A398" s="34">
        <v>36004</v>
      </c>
      <c r="B398" s="31">
        <v>1130.24</v>
      </c>
      <c r="C398" s="11">
        <f t="shared" si="6"/>
        <v>-1.4955207579441507E-2</v>
      </c>
    </row>
    <row r="399" spans="1:3">
      <c r="A399" s="34">
        <v>36005</v>
      </c>
      <c r="B399" s="31">
        <v>1125.21</v>
      </c>
      <c r="C399" s="11">
        <f t="shared" si="6"/>
        <v>-4.4603146503530222E-3</v>
      </c>
    </row>
    <row r="400" spans="1:3">
      <c r="A400" s="34">
        <v>36006</v>
      </c>
      <c r="B400" s="31">
        <v>1142.95</v>
      </c>
      <c r="C400" s="11">
        <f t="shared" si="6"/>
        <v>1.5642954420924376E-2</v>
      </c>
    </row>
    <row r="401" spans="1:3">
      <c r="A401" s="34">
        <v>36007</v>
      </c>
      <c r="B401" s="31">
        <v>1120.67</v>
      </c>
      <c r="C401" s="11">
        <f t="shared" si="6"/>
        <v>-1.9685918590041387E-2</v>
      </c>
    </row>
    <row r="402" spans="1:3">
      <c r="A402" s="34">
        <v>36010</v>
      </c>
      <c r="B402" s="31">
        <v>1112.44</v>
      </c>
      <c r="C402" s="11">
        <f t="shared" si="6"/>
        <v>-7.3709197143042816E-3</v>
      </c>
    </row>
    <row r="403" spans="1:3">
      <c r="A403" s="34">
        <v>36011</v>
      </c>
      <c r="B403" s="31">
        <v>1072.1199999999999</v>
      </c>
      <c r="C403" s="11">
        <f t="shared" si="6"/>
        <v>-3.6917804337304613E-2</v>
      </c>
    </row>
    <row r="404" spans="1:3">
      <c r="A404" s="34">
        <v>36012</v>
      </c>
      <c r="B404" s="31">
        <v>1081.43</v>
      </c>
      <c r="C404" s="11">
        <f t="shared" si="6"/>
        <v>8.6462427148646277E-3</v>
      </c>
    </row>
    <row r="405" spans="1:3">
      <c r="A405" s="34">
        <v>36013</v>
      </c>
      <c r="B405" s="31">
        <v>1089.6300000000001</v>
      </c>
      <c r="C405" s="11">
        <f t="shared" si="6"/>
        <v>7.5539496765966146E-3</v>
      </c>
    </row>
    <row r="406" spans="1:3">
      <c r="A406" s="34">
        <v>36014</v>
      </c>
      <c r="B406" s="31">
        <v>1089.45</v>
      </c>
      <c r="C406" s="11">
        <f t="shared" si="6"/>
        <v>-1.6520733558148895E-4</v>
      </c>
    </row>
    <row r="407" spans="1:3">
      <c r="A407" s="34">
        <v>36017</v>
      </c>
      <c r="B407" s="31">
        <v>1083.1400000000001</v>
      </c>
      <c r="C407" s="11">
        <f t="shared" si="6"/>
        <v>-5.8087515292300253E-3</v>
      </c>
    </row>
    <row r="408" spans="1:3">
      <c r="A408" s="34">
        <v>36018</v>
      </c>
      <c r="B408" s="31">
        <v>1068.98</v>
      </c>
      <c r="C408" s="11">
        <f t="shared" si="6"/>
        <v>-1.3159307414929378E-2</v>
      </c>
    </row>
    <row r="409" spans="1:3">
      <c r="A409" s="34">
        <v>36019</v>
      </c>
      <c r="B409" s="31">
        <v>1084.22</v>
      </c>
      <c r="C409" s="11">
        <f t="shared" si="6"/>
        <v>1.4155911661007306E-2</v>
      </c>
    </row>
    <row r="410" spans="1:3">
      <c r="A410" s="34">
        <v>36020</v>
      </c>
      <c r="B410" s="31">
        <v>1074.9100000000001</v>
      </c>
      <c r="C410" s="11">
        <f t="shared" ref="C410:C473" si="7">LN(B410/B409)</f>
        <v>-8.623897310396823E-3</v>
      </c>
    </row>
    <row r="411" spans="1:3">
      <c r="A411" s="34">
        <v>36021</v>
      </c>
      <c r="B411" s="31">
        <v>1062.75</v>
      </c>
      <c r="C411" s="11">
        <f t="shared" si="7"/>
        <v>-1.1377048887838505E-2</v>
      </c>
    </row>
    <row r="412" spans="1:3">
      <c r="A412" s="34">
        <v>36024</v>
      </c>
      <c r="B412" s="31">
        <v>1083.67</v>
      </c>
      <c r="C412" s="11">
        <f t="shared" si="7"/>
        <v>1.9493540368787941E-2</v>
      </c>
    </row>
    <row r="413" spans="1:3">
      <c r="A413" s="34">
        <v>36025</v>
      </c>
      <c r="B413" s="31">
        <v>1101.2</v>
      </c>
      <c r="C413" s="11">
        <f t="shared" si="7"/>
        <v>1.6047065660764786E-2</v>
      </c>
    </row>
    <row r="414" spans="1:3">
      <c r="A414" s="34">
        <v>36026</v>
      </c>
      <c r="B414" s="31">
        <v>1098.06</v>
      </c>
      <c r="C414" s="11">
        <f t="shared" si="7"/>
        <v>-2.8555078832064543E-3</v>
      </c>
    </row>
    <row r="415" spans="1:3">
      <c r="A415" s="34">
        <v>36027</v>
      </c>
      <c r="B415" s="31">
        <v>1091.5999999999999</v>
      </c>
      <c r="C415" s="11">
        <f t="shared" si="7"/>
        <v>-5.9004765510625758E-3</v>
      </c>
    </row>
    <row r="416" spans="1:3">
      <c r="A416" s="34">
        <v>36028</v>
      </c>
      <c r="B416" s="31">
        <v>1081.24</v>
      </c>
      <c r="C416" s="11">
        <f t="shared" si="7"/>
        <v>-9.5359791857756518E-3</v>
      </c>
    </row>
    <row r="417" spans="1:3">
      <c r="A417" s="34">
        <v>36031</v>
      </c>
      <c r="B417" s="31">
        <v>1088.1400000000001</v>
      </c>
      <c r="C417" s="11">
        <f t="shared" si="7"/>
        <v>6.3612859599617389E-3</v>
      </c>
    </row>
    <row r="418" spans="1:3">
      <c r="A418" s="34">
        <v>36032</v>
      </c>
      <c r="B418" s="31">
        <v>1092.8499999999999</v>
      </c>
      <c r="C418" s="11">
        <f t="shared" si="7"/>
        <v>4.3191461878269938E-3</v>
      </c>
    </row>
    <row r="419" spans="1:3">
      <c r="A419" s="34">
        <v>36033</v>
      </c>
      <c r="B419" s="31">
        <v>1084.19</v>
      </c>
      <c r="C419" s="11">
        <f t="shared" si="7"/>
        <v>-7.9557984030125418E-3</v>
      </c>
    </row>
    <row r="420" spans="1:3">
      <c r="A420" s="34">
        <v>36034</v>
      </c>
      <c r="B420" s="31">
        <v>1042.5899999999999</v>
      </c>
      <c r="C420" s="11">
        <f t="shared" si="7"/>
        <v>-3.9125162511276221E-2</v>
      </c>
    </row>
    <row r="421" spans="1:3">
      <c r="A421" s="34">
        <v>36035</v>
      </c>
      <c r="B421" s="31">
        <v>1027.1400000000001</v>
      </c>
      <c r="C421" s="11">
        <f t="shared" si="7"/>
        <v>-1.4929760867165345E-2</v>
      </c>
    </row>
    <row r="422" spans="1:3">
      <c r="A422" s="34">
        <v>36038</v>
      </c>
      <c r="B422" s="31">
        <v>957.28</v>
      </c>
      <c r="C422" s="11">
        <f t="shared" si="7"/>
        <v>-7.0437590373020428E-2</v>
      </c>
    </row>
    <row r="423" spans="1:3">
      <c r="A423" s="34">
        <v>36039</v>
      </c>
      <c r="B423" s="31">
        <v>994.26</v>
      </c>
      <c r="C423" s="11">
        <f t="shared" si="7"/>
        <v>3.7902812228035793E-2</v>
      </c>
    </row>
    <row r="424" spans="1:3">
      <c r="A424" s="34">
        <v>36040</v>
      </c>
      <c r="B424" s="31">
        <v>990.48</v>
      </c>
      <c r="C424" s="11">
        <f t="shared" si="7"/>
        <v>-3.8090677573212957E-3</v>
      </c>
    </row>
    <row r="425" spans="1:3">
      <c r="A425" s="34">
        <v>36041</v>
      </c>
      <c r="B425" s="31">
        <v>982.26</v>
      </c>
      <c r="C425" s="11">
        <f t="shared" si="7"/>
        <v>-8.3336350181308187E-3</v>
      </c>
    </row>
    <row r="426" spans="1:3">
      <c r="A426" s="34">
        <v>36042</v>
      </c>
      <c r="B426" s="31">
        <v>973.89</v>
      </c>
      <c r="C426" s="11">
        <f t="shared" si="7"/>
        <v>-8.5576781745286129E-3</v>
      </c>
    </row>
    <row r="427" spans="1:3">
      <c r="A427" s="34">
        <v>36046</v>
      </c>
      <c r="B427" s="31">
        <v>1023.46</v>
      </c>
      <c r="C427" s="11">
        <f t="shared" si="7"/>
        <v>4.9645961835058545E-2</v>
      </c>
    </row>
    <row r="428" spans="1:3">
      <c r="A428" s="34">
        <v>36047</v>
      </c>
      <c r="B428" s="31">
        <v>1006.2</v>
      </c>
      <c r="C428" s="11">
        <f t="shared" si="7"/>
        <v>-1.7008184697617012E-2</v>
      </c>
    </row>
    <row r="429" spans="1:3">
      <c r="A429" s="34">
        <v>36048</v>
      </c>
      <c r="B429" s="31">
        <v>980.19</v>
      </c>
      <c r="C429" s="11">
        <f t="shared" si="7"/>
        <v>-2.6189707633403655E-2</v>
      </c>
    </row>
    <row r="430" spans="1:3">
      <c r="A430" s="34">
        <v>36049</v>
      </c>
      <c r="B430" s="31">
        <v>1009.06</v>
      </c>
      <c r="C430" s="11">
        <f t="shared" si="7"/>
        <v>2.9028052978482318E-2</v>
      </c>
    </row>
    <row r="431" spans="1:3">
      <c r="A431" s="34">
        <v>36052</v>
      </c>
      <c r="B431" s="31">
        <v>1029.72</v>
      </c>
      <c r="C431" s="11">
        <f t="shared" si="7"/>
        <v>2.026771620473301E-2</v>
      </c>
    </row>
    <row r="432" spans="1:3">
      <c r="A432" s="34">
        <v>36053</v>
      </c>
      <c r="B432" s="31">
        <v>1037.68</v>
      </c>
      <c r="C432" s="11">
        <f t="shared" si="7"/>
        <v>7.7005314253878387E-3</v>
      </c>
    </row>
    <row r="433" spans="1:3">
      <c r="A433" s="34">
        <v>36054</v>
      </c>
      <c r="B433" s="31">
        <v>1045.48</v>
      </c>
      <c r="C433" s="11">
        <f t="shared" si="7"/>
        <v>7.4886580502367258E-3</v>
      </c>
    </row>
    <row r="434" spans="1:3">
      <c r="A434" s="34">
        <v>36055</v>
      </c>
      <c r="B434" s="31">
        <v>1018.87</v>
      </c>
      <c r="C434" s="11">
        <f t="shared" si="7"/>
        <v>-2.5781940053402421E-2</v>
      </c>
    </row>
    <row r="435" spans="1:3">
      <c r="A435" s="34">
        <v>36056</v>
      </c>
      <c r="B435" s="31">
        <v>1020.09</v>
      </c>
      <c r="C435" s="11">
        <f t="shared" si="7"/>
        <v>1.1966886506780685E-3</v>
      </c>
    </row>
    <row r="436" spans="1:3">
      <c r="A436" s="34">
        <v>36059</v>
      </c>
      <c r="B436" s="31">
        <v>1023.89</v>
      </c>
      <c r="C436" s="11">
        <f t="shared" si="7"/>
        <v>3.7182402743803507E-3</v>
      </c>
    </row>
    <row r="437" spans="1:3">
      <c r="A437" s="34">
        <v>36060</v>
      </c>
      <c r="B437" s="31">
        <v>1029.6300000000001</v>
      </c>
      <c r="C437" s="11">
        <f t="shared" si="7"/>
        <v>5.5904154322548201E-3</v>
      </c>
    </row>
    <row r="438" spans="1:3">
      <c r="A438" s="34">
        <v>36061</v>
      </c>
      <c r="B438" s="31">
        <v>1066.0899999999999</v>
      </c>
      <c r="C438" s="11">
        <f t="shared" si="7"/>
        <v>3.4798235542756045E-2</v>
      </c>
    </row>
    <row r="439" spans="1:3">
      <c r="A439" s="34">
        <v>36062</v>
      </c>
      <c r="B439" s="31">
        <v>1042.72</v>
      </c>
      <c r="C439" s="11">
        <f t="shared" si="7"/>
        <v>-2.2165066345250794E-2</v>
      </c>
    </row>
    <row r="440" spans="1:3">
      <c r="A440" s="34">
        <v>36063</v>
      </c>
      <c r="B440" s="31">
        <v>1044.75</v>
      </c>
      <c r="C440" s="11">
        <f t="shared" si="7"/>
        <v>1.9449387439545878E-3</v>
      </c>
    </row>
    <row r="441" spans="1:3">
      <c r="A441" s="34">
        <v>36066</v>
      </c>
      <c r="B441" s="31">
        <v>1048.69</v>
      </c>
      <c r="C441" s="11">
        <f t="shared" si="7"/>
        <v>3.7641438513464748E-3</v>
      </c>
    </row>
    <row r="442" spans="1:3">
      <c r="A442" s="34">
        <v>36067</v>
      </c>
      <c r="B442" s="31">
        <v>1049.02</v>
      </c>
      <c r="C442" s="11">
        <f t="shared" si="7"/>
        <v>3.1462881210682017E-4</v>
      </c>
    </row>
    <row r="443" spans="1:3">
      <c r="A443" s="34">
        <v>36068</v>
      </c>
      <c r="B443" s="31">
        <v>1017.01</v>
      </c>
      <c r="C443" s="11">
        <f t="shared" si="7"/>
        <v>-3.098944514956882E-2</v>
      </c>
    </row>
    <row r="444" spans="1:3">
      <c r="A444" s="34">
        <v>36069</v>
      </c>
      <c r="B444" s="31">
        <v>986.39</v>
      </c>
      <c r="C444" s="11">
        <f t="shared" si="7"/>
        <v>-3.0570414918264587E-2</v>
      </c>
    </row>
    <row r="445" spans="1:3">
      <c r="A445" s="34">
        <v>36070</v>
      </c>
      <c r="B445" s="31">
        <v>1002.6</v>
      </c>
      <c r="C445" s="11">
        <f t="shared" si="7"/>
        <v>1.630009090575861E-2</v>
      </c>
    </row>
    <row r="446" spans="1:3">
      <c r="A446" s="34">
        <v>36073</v>
      </c>
      <c r="B446" s="31">
        <v>988.56</v>
      </c>
      <c r="C446" s="11">
        <f t="shared" si="7"/>
        <v>-1.4102566033468072E-2</v>
      </c>
    </row>
    <row r="447" spans="1:3">
      <c r="A447" s="34">
        <v>36074</v>
      </c>
      <c r="B447" s="31">
        <v>984.59</v>
      </c>
      <c r="C447" s="11">
        <f t="shared" si="7"/>
        <v>-4.0240279321052492E-3</v>
      </c>
    </row>
    <row r="448" spans="1:3">
      <c r="A448" s="34">
        <v>36075</v>
      </c>
      <c r="B448" s="31">
        <v>970.68</v>
      </c>
      <c r="C448" s="11">
        <f t="shared" si="7"/>
        <v>-1.4228454045968175E-2</v>
      </c>
    </row>
    <row r="449" spans="1:3">
      <c r="A449" s="34">
        <v>36076</v>
      </c>
      <c r="B449" s="31">
        <v>959.44</v>
      </c>
      <c r="C449" s="11">
        <f t="shared" si="7"/>
        <v>-1.1647075894395781E-2</v>
      </c>
    </row>
    <row r="450" spans="1:3">
      <c r="A450" s="34">
        <v>36077</v>
      </c>
      <c r="B450" s="31">
        <v>984.39</v>
      </c>
      <c r="C450" s="11">
        <f t="shared" si="7"/>
        <v>2.5672379069671687E-2</v>
      </c>
    </row>
    <row r="451" spans="1:3">
      <c r="A451" s="34">
        <v>36080</v>
      </c>
      <c r="B451" s="31">
        <v>997.71</v>
      </c>
      <c r="C451" s="11">
        <f t="shared" si="7"/>
        <v>1.3440492929115607E-2</v>
      </c>
    </row>
    <row r="452" spans="1:3">
      <c r="A452" s="34">
        <v>36081</v>
      </c>
      <c r="B452" s="31">
        <v>994.8</v>
      </c>
      <c r="C452" s="11">
        <f t="shared" si="7"/>
        <v>-2.9209409930034142E-3</v>
      </c>
    </row>
    <row r="453" spans="1:3">
      <c r="A453" s="34">
        <v>36082</v>
      </c>
      <c r="B453" s="31">
        <v>1005.53</v>
      </c>
      <c r="C453" s="11">
        <f t="shared" si="7"/>
        <v>1.0728332740911417E-2</v>
      </c>
    </row>
    <row r="454" spans="1:3">
      <c r="A454" s="34">
        <v>36083</v>
      </c>
      <c r="B454" s="31">
        <v>1047.49</v>
      </c>
      <c r="C454" s="11">
        <f t="shared" si="7"/>
        <v>4.0882060541183686E-2</v>
      </c>
    </row>
    <row r="455" spans="1:3">
      <c r="A455" s="34">
        <v>36084</v>
      </c>
      <c r="B455" s="31">
        <v>1056.42</v>
      </c>
      <c r="C455" s="11">
        <f t="shared" si="7"/>
        <v>8.4890072550630712E-3</v>
      </c>
    </row>
    <row r="456" spans="1:3">
      <c r="A456" s="34">
        <v>36087</v>
      </c>
      <c r="B456" s="31">
        <v>1062.3900000000001</v>
      </c>
      <c r="C456" s="11">
        <f t="shared" si="7"/>
        <v>5.6352535608599503E-3</v>
      </c>
    </row>
    <row r="457" spans="1:3">
      <c r="A457" s="34">
        <v>36088</v>
      </c>
      <c r="B457" s="31">
        <v>1063.93</v>
      </c>
      <c r="C457" s="11">
        <f t="shared" si="7"/>
        <v>1.4485122364153084E-3</v>
      </c>
    </row>
    <row r="458" spans="1:3">
      <c r="A458" s="34">
        <v>36089</v>
      </c>
      <c r="B458" s="31">
        <v>1069.92</v>
      </c>
      <c r="C458" s="11">
        <f t="shared" si="7"/>
        <v>5.6142800419852427E-3</v>
      </c>
    </row>
    <row r="459" spans="1:3">
      <c r="A459" s="34">
        <v>36090</v>
      </c>
      <c r="B459" s="31">
        <v>1078.48</v>
      </c>
      <c r="C459" s="11">
        <f t="shared" si="7"/>
        <v>7.9687630771401018E-3</v>
      </c>
    </row>
    <row r="460" spans="1:3">
      <c r="A460" s="34">
        <v>36091</v>
      </c>
      <c r="B460" s="31">
        <v>1070.67</v>
      </c>
      <c r="C460" s="11">
        <f t="shared" si="7"/>
        <v>-7.2680216640812808E-3</v>
      </c>
    </row>
    <row r="461" spans="1:3">
      <c r="A461" s="34">
        <v>36094</v>
      </c>
      <c r="B461" s="31">
        <v>1072.32</v>
      </c>
      <c r="C461" s="11">
        <f t="shared" si="7"/>
        <v>1.5399048302180871E-3</v>
      </c>
    </row>
    <row r="462" spans="1:3">
      <c r="A462" s="34">
        <v>36095</v>
      </c>
      <c r="B462" s="31">
        <v>1065.3399999999999</v>
      </c>
      <c r="C462" s="11">
        <f t="shared" si="7"/>
        <v>-6.5305285281922519E-3</v>
      </c>
    </row>
    <row r="463" spans="1:3">
      <c r="A463" s="34">
        <v>36096</v>
      </c>
      <c r="B463" s="31">
        <v>1068.0899999999999</v>
      </c>
      <c r="C463" s="11">
        <f t="shared" si="7"/>
        <v>2.5780096118196648E-3</v>
      </c>
    </row>
    <row r="464" spans="1:3">
      <c r="A464" s="34">
        <v>36097</v>
      </c>
      <c r="B464" s="31">
        <v>1085.93</v>
      </c>
      <c r="C464" s="11">
        <f t="shared" si="7"/>
        <v>1.6564756061968819E-2</v>
      </c>
    </row>
    <row r="465" spans="1:3">
      <c r="A465" s="34">
        <v>36098</v>
      </c>
      <c r="B465" s="31">
        <v>1098.67</v>
      </c>
      <c r="C465" s="11">
        <f t="shared" si="7"/>
        <v>1.1663594642690903E-2</v>
      </c>
    </row>
    <row r="466" spans="1:3">
      <c r="A466" s="34">
        <v>36101</v>
      </c>
      <c r="B466" s="31">
        <v>1111.5999999999999</v>
      </c>
      <c r="C466" s="11">
        <f t="shared" si="7"/>
        <v>1.1700061531115918E-2</v>
      </c>
    </row>
    <row r="467" spans="1:3">
      <c r="A467" s="34">
        <v>36102</v>
      </c>
      <c r="B467" s="31">
        <v>1110.8399999999999</v>
      </c>
      <c r="C467" s="11">
        <f t="shared" si="7"/>
        <v>-6.8393300122839256E-4</v>
      </c>
    </row>
    <row r="468" spans="1:3">
      <c r="A468" s="34">
        <v>36103</v>
      </c>
      <c r="B468" s="31">
        <v>1118.67</v>
      </c>
      <c r="C468" s="11">
        <f t="shared" si="7"/>
        <v>7.0239937852107411E-3</v>
      </c>
    </row>
    <row r="469" spans="1:3">
      <c r="A469" s="34">
        <v>36104</v>
      </c>
      <c r="B469" s="31">
        <v>1133.8499999999999</v>
      </c>
      <c r="C469" s="11">
        <f t="shared" si="7"/>
        <v>1.3478441753964411E-2</v>
      </c>
    </row>
    <row r="470" spans="1:3">
      <c r="A470" s="34">
        <v>36105</v>
      </c>
      <c r="B470" s="31">
        <v>1141.01</v>
      </c>
      <c r="C470" s="11">
        <f t="shared" si="7"/>
        <v>6.2949136592676857E-3</v>
      </c>
    </row>
    <row r="471" spans="1:3">
      <c r="A471" s="34">
        <v>36108</v>
      </c>
      <c r="B471" s="31">
        <v>1130.2</v>
      </c>
      <c r="C471" s="11">
        <f t="shared" si="7"/>
        <v>-9.519226869819937E-3</v>
      </c>
    </row>
    <row r="472" spans="1:3">
      <c r="A472" s="34">
        <v>36109</v>
      </c>
      <c r="B472" s="31">
        <v>1128.26</v>
      </c>
      <c r="C472" s="11">
        <f t="shared" si="7"/>
        <v>-1.7179852440644709E-3</v>
      </c>
    </row>
    <row r="473" spans="1:3">
      <c r="A473" s="34">
        <v>36110</v>
      </c>
      <c r="B473" s="31">
        <v>1120.97</v>
      </c>
      <c r="C473" s="11">
        <f t="shared" si="7"/>
        <v>-6.4822410574262466E-3</v>
      </c>
    </row>
    <row r="474" spans="1:3">
      <c r="A474" s="34">
        <v>36111</v>
      </c>
      <c r="B474" s="31">
        <v>1117.69</v>
      </c>
      <c r="C474" s="11">
        <f t="shared" ref="C474:C537" si="8">LN(B474/B473)</f>
        <v>-2.9303264873289897E-3</v>
      </c>
    </row>
    <row r="475" spans="1:3">
      <c r="A475" s="34">
        <v>36112</v>
      </c>
      <c r="B475" s="31">
        <v>1125.72</v>
      </c>
      <c r="C475" s="11">
        <f t="shared" si="8"/>
        <v>7.1587755189366116E-3</v>
      </c>
    </row>
    <row r="476" spans="1:3">
      <c r="A476" s="34">
        <v>36115</v>
      </c>
      <c r="B476" s="31">
        <v>1135.8699999999999</v>
      </c>
      <c r="C476" s="11">
        <f t="shared" si="8"/>
        <v>8.9760461871488464E-3</v>
      </c>
    </row>
    <row r="477" spans="1:3">
      <c r="A477" s="34">
        <v>36116</v>
      </c>
      <c r="B477" s="31">
        <v>1139.32</v>
      </c>
      <c r="C477" s="11">
        <f t="shared" si="8"/>
        <v>3.0327160757938313E-3</v>
      </c>
    </row>
    <row r="478" spans="1:3">
      <c r="A478" s="34">
        <v>36117</v>
      </c>
      <c r="B478" s="31">
        <v>1144.48</v>
      </c>
      <c r="C478" s="11">
        <f t="shared" si="8"/>
        <v>4.518792171271299E-3</v>
      </c>
    </row>
    <row r="479" spans="1:3">
      <c r="A479" s="34">
        <v>36118</v>
      </c>
      <c r="B479" s="31">
        <v>1152.6099999999999</v>
      </c>
      <c r="C479" s="11">
        <f t="shared" si="8"/>
        <v>7.0785506416418719E-3</v>
      </c>
    </row>
    <row r="480" spans="1:3">
      <c r="A480" s="34">
        <v>36119</v>
      </c>
      <c r="B480" s="31">
        <v>1163.55</v>
      </c>
      <c r="C480" s="11">
        <f t="shared" si="8"/>
        <v>9.4467406032745019E-3</v>
      </c>
    </row>
    <row r="481" spans="1:3">
      <c r="A481" s="34">
        <v>36122</v>
      </c>
      <c r="B481" s="31">
        <v>1188.21</v>
      </c>
      <c r="C481" s="11">
        <f t="shared" si="8"/>
        <v>2.0972296372802894E-2</v>
      </c>
    </row>
    <row r="482" spans="1:3">
      <c r="A482" s="34">
        <v>36123</v>
      </c>
      <c r="B482" s="31">
        <v>1182.99</v>
      </c>
      <c r="C482" s="11">
        <f t="shared" si="8"/>
        <v>-4.4028411205099659E-3</v>
      </c>
    </row>
    <row r="483" spans="1:3">
      <c r="A483" s="34">
        <v>36124</v>
      </c>
      <c r="B483" s="31">
        <v>1186.8699999999999</v>
      </c>
      <c r="C483" s="11">
        <f t="shared" si="8"/>
        <v>3.2744579568442268E-3</v>
      </c>
    </row>
    <row r="484" spans="1:3">
      <c r="A484" s="34">
        <v>36126</v>
      </c>
      <c r="B484" s="31">
        <v>1192.33</v>
      </c>
      <c r="C484" s="11">
        <f t="shared" si="8"/>
        <v>4.5897861340694016E-3</v>
      </c>
    </row>
    <row r="485" spans="1:3">
      <c r="A485" s="34">
        <v>36129</v>
      </c>
      <c r="B485" s="31">
        <v>1163.6300000000001</v>
      </c>
      <c r="C485" s="11">
        <f t="shared" si="8"/>
        <v>-2.436494660381228E-2</v>
      </c>
    </row>
    <row r="486" spans="1:3">
      <c r="A486" s="34">
        <v>36130</v>
      </c>
      <c r="B486" s="31">
        <v>1175.28</v>
      </c>
      <c r="C486" s="11">
        <f t="shared" si="8"/>
        <v>9.9619877177872778E-3</v>
      </c>
    </row>
    <row r="487" spans="1:3">
      <c r="A487" s="34">
        <v>36131</v>
      </c>
      <c r="B487" s="31">
        <v>1171.25</v>
      </c>
      <c r="C487" s="11">
        <f t="shared" si="8"/>
        <v>-3.4348625095396209E-3</v>
      </c>
    </row>
    <row r="488" spans="1:3">
      <c r="A488" s="34">
        <v>36132</v>
      </c>
      <c r="B488" s="31">
        <v>1150.1400000000001</v>
      </c>
      <c r="C488" s="11">
        <f t="shared" si="8"/>
        <v>-1.8187880474507933E-2</v>
      </c>
    </row>
    <row r="489" spans="1:3">
      <c r="A489" s="34">
        <v>36133</v>
      </c>
      <c r="B489" s="31">
        <v>1176.74</v>
      </c>
      <c r="C489" s="11">
        <f t="shared" si="8"/>
        <v>2.2864229185290248E-2</v>
      </c>
    </row>
    <row r="490" spans="1:3">
      <c r="A490" s="34">
        <v>36136</v>
      </c>
      <c r="B490" s="31">
        <v>1187.7</v>
      </c>
      <c r="C490" s="11">
        <f t="shared" si="8"/>
        <v>9.2707605167804547E-3</v>
      </c>
    </row>
    <row r="491" spans="1:3">
      <c r="A491" s="34">
        <v>36137</v>
      </c>
      <c r="B491" s="31">
        <v>1181.3800000000001</v>
      </c>
      <c r="C491" s="11">
        <f t="shared" si="8"/>
        <v>-5.3354171175663337E-3</v>
      </c>
    </row>
    <row r="492" spans="1:3">
      <c r="A492" s="34">
        <v>36138</v>
      </c>
      <c r="B492" s="31">
        <v>1183.49</v>
      </c>
      <c r="C492" s="11">
        <f t="shared" si="8"/>
        <v>1.7844537415599758E-3</v>
      </c>
    </row>
    <row r="493" spans="1:3">
      <c r="A493" s="34">
        <v>36139</v>
      </c>
      <c r="B493" s="31">
        <v>1165.02</v>
      </c>
      <c r="C493" s="11">
        <f t="shared" si="8"/>
        <v>-1.5729446169770962E-2</v>
      </c>
    </row>
    <row r="494" spans="1:3">
      <c r="A494" s="34">
        <v>36140</v>
      </c>
      <c r="B494" s="31">
        <v>1166.46</v>
      </c>
      <c r="C494" s="11">
        <f t="shared" si="8"/>
        <v>1.2352670261860284E-3</v>
      </c>
    </row>
    <row r="495" spans="1:3">
      <c r="A495" s="34">
        <v>36143</v>
      </c>
      <c r="B495" s="31">
        <v>1141.2</v>
      </c>
      <c r="C495" s="11">
        <f t="shared" si="8"/>
        <v>-2.1893180921258488E-2</v>
      </c>
    </row>
    <row r="496" spans="1:3">
      <c r="A496" s="34">
        <v>36144</v>
      </c>
      <c r="B496" s="31">
        <v>1162.83</v>
      </c>
      <c r="C496" s="11">
        <f t="shared" si="8"/>
        <v>1.8776348806168575E-2</v>
      </c>
    </row>
    <row r="497" spans="1:3">
      <c r="A497" s="34">
        <v>36145</v>
      </c>
      <c r="B497" s="31">
        <v>1161.94</v>
      </c>
      <c r="C497" s="11">
        <f t="shared" si="8"/>
        <v>-7.6566717867125079E-4</v>
      </c>
    </row>
    <row r="498" spans="1:3">
      <c r="A498" s="34">
        <v>36146</v>
      </c>
      <c r="B498" s="31">
        <v>1179.98</v>
      </c>
      <c r="C498" s="11">
        <f t="shared" si="8"/>
        <v>1.5406467196687272E-2</v>
      </c>
    </row>
    <row r="499" spans="1:3">
      <c r="A499" s="34">
        <v>36147</v>
      </c>
      <c r="B499" s="31">
        <v>1188.03</v>
      </c>
      <c r="C499" s="11">
        <f t="shared" si="8"/>
        <v>6.7989839654735724E-3</v>
      </c>
    </row>
    <row r="500" spans="1:3">
      <c r="A500" s="34">
        <v>36150</v>
      </c>
      <c r="B500" s="31">
        <v>1202.8399999999999</v>
      </c>
      <c r="C500" s="11">
        <f t="shared" si="8"/>
        <v>1.2388954169025758E-2</v>
      </c>
    </row>
    <row r="501" spans="1:3">
      <c r="A501" s="34">
        <v>36151</v>
      </c>
      <c r="B501" s="31">
        <v>1203.57</v>
      </c>
      <c r="C501" s="11">
        <f t="shared" si="8"/>
        <v>6.0671292289577827E-4</v>
      </c>
    </row>
    <row r="502" spans="1:3">
      <c r="A502" s="34">
        <v>36152</v>
      </c>
      <c r="B502" s="31">
        <v>1228.54</v>
      </c>
      <c r="C502" s="11">
        <f t="shared" si="8"/>
        <v>2.0534332242802881E-2</v>
      </c>
    </row>
    <row r="503" spans="1:3">
      <c r="A503" s="34">
        <v>36153</v>
      </c>
      <c r="B503" s="31">
        <v>1226.27</v>
      </c>
      <c r="C503" s="11">
        <f t="shared" si="8"/>
        <v>-1.8494308292898315E-3</v>
      </c>
    </row>
    <row r="504" spans="1:3">
      <c r="A504" s="34">
        <v>36157</v>
      </c>
      <c r="B504" s="31">
        <v>1225.49</v>
      </c>
      <c r="C504" s="11">
        <f t="shared" si="8"/>
        <v>-6.3627763428325773E-4</v>
      </c>
    </row>
    <row r="505" spans="1:3">
      <c r="A505" s="34">
        <v>36158</v>
      </c>
      <c r="B505" s="31">
        <v>1241.81</v>
      </c>
      <c r="C505" s="11">
        <f t="shared" si="8"/>
        <v>1.3229228724756412E-2</v>
      </c>
    </row>
    <row r="506" spans="1:3">
      <c r="A506" s="34">
        <v>36159</v>
      </c>
      <c r="B506" s="31">
        <v>1231.93</v>
      </c>
      <c r="C506" s="11">
        <f t="shared" si="8"/>
        <v>-7.9879474274777654E-3</v>
      </c>
    </row>
    <row r="507" spans="1:3">
      <c r="A507" s="34">
        <v>36160</v>
      </c>
      <c r="B507" s="31">
        <v>1229.23</v>
      </c>
      <c r="C507" s="11">
        <f t="shared" si="8"/>
        <v>-2.1940882211275207E-3</v>
      </c>
    </row>
    <row r="508" spans="1:3">
      <c r="A508" s="34">
        <v>36164</v>
      </c>
      <c r="B508" s="31">
        <v>1228.0999999999999</v>
      </c>
      <c r="C508" s="11">
        <f t="shared" si="8"/>
        <v>-9.1969745996695268E-4</v>
      </c>
    </row>
    <row r="509" spans="1:3">
      <c r="A509" s="34">
        <v>36165</v>
      </c>
      <c r="B509" s="31">
        <v>1244.78</v>
      </c>
      <c r="C509" s="11">
        <f t="shared" si="8"/>
        <v>1.3490547840669578E-2</v>
      </c>
    </row>
    <row r="510" spans="1:3">
      <c r="A510" s="34">
        <v>36166</v>
      </c>
      <c r="B510" s="31">
        <v>1272.3399999999999</v>
      </c>
      <c r="C510" s="11">
        <f t="shared" si="8"/>
        <v>2.189891732344024E-2</v>
      </c>
    </row>
    <row r="511" spans="1:3">
      <c r="A511" s="34">
        <v>36167</v>
      </c>
      <c r="B511" s="31">
        <v>1269.73</v>
      </c>
      <c r="C511" s="11">
        <f t="shared" si="8"/>
        <v>-2.0534453552565695E-3</v>
      </c>
    </row>
    <row r="512" spans="1:3">
      <c r="A512" s="34">
        <v>36168</v>
      </c>
      <c r="B512" s="31">
        <v>1275.0899999999999</v>
      </c>
      <c r="C512" s="11">
        <f t="shared" si="8"/>
        <v>4.2124849113970332E-3</v>
      </c>
    </row>
    <row r="513" spans="1:3">
      <c r="A513" s="34">
        <v>36171</v>
      </c>
      <c r="B513" s="31">
        <v>1263.8800000000001</v>
      </c>
      <c r="C513" s="11">
        <f t="shared" si="8"/>
        <v>-8.830409845420906E-3</v>
      </c>
    </row>
    <row r="514" spans="1:3">
      <c r="A514" s="34">
        <v>36172</v>
      </c>
      <c r="B514" s="31">
        <v>1239.51</v>
      </c>
      <c r="C514" s="11">
        <f t="shared" si="8"/>
        <v>-1.9470214279204773E-2</v>
      </c>
    </row>
    <row r="515" spans="1:3">
      <c r="A515" s="34">
        <v>36173</v>
      </c>
      <c r="B515" s="31">
        <v>1234.4000000000001</v>
      </c>
      <c r="C515" s="11">
        <f t="shared" si="8"/>
        <v>-4.1311181630115778E-3</v>
      </c>
    </row>
    <row r="516" spans="1:3">
      <c r="A516" s="34">
        <v>36174</v>
      </c>
      <c r="B516" s="31">
        <v>1212.19</v>
      </c>
      <c r="C516" s="11">
        <f t="shared" si="8"/>
        <v>-1.8156381029578336E-2</v>
      </c>
    </row>
    <row r="517" spans="1:3">
      <c r="A517" s="34">
        <v>36175</v>
      </c>
      <c r="B517" s="31">
        <v>1243.26</v>
      </c>
      <c r="C517" s="11">
        <f t="shared" si="8"/>
        <v>2.5308320977673323E-2</v>
      </c>
    </row>
    <row r="518" spans="1:3">
      <c r="A518" s="34">
        <v>36179</v>
      </c>
      <c r="B518" s="31">
        <v>1252</v>
      </c>
      <c r="C518" s="11">
        <f t="shared" si="8"/>
        <v>7.0053106629976254E-3</v>
      </c>
    </row>
    <row r="519" spans="1:3">
      <c r="A519" s="34">
        <v>36180</v>
      </c>
      <c r="B519" s="31">
        <v>1256.6199999999999</v>
      </c>
      <c r="C519" s="11">
        <f t="shared" si="8"/>
        <v>3.683304145856697E-3</v>
      </c>
    </row>
    <row r="520" spans="1:3">
      <c r="A520" s="34">
        <v>36181</v>
      </c>
      <c r="B520" s="31">
        <v>1235.1600000000001</v>
      </c>
      <c r="C520" s="11">
        <f t="shared" si="8"/>
        <v>-1.7225060479432095E-2</v>
      </c>
    </row>
    <row r="521" spans="1:3">
      <c r="A521" s="34">
        <v>36182</v>
      </c>
      <c r="B521" s="31">
        <v>1225.19</v>
      </c>
      <c r="C521" s="11">
        <f t="shared" si="8"/>
        <v>-8.1045823339025852E-3</v>
      </c>
    </row>
    <row r="522" spans="1:3">
      <c r="A522" s="34">
        <v>36185</v>
      </c>
      <c r="B522" s="31">
        <v>1233.98</v>
      </c>
      <c r="C522" s="11">
        <f t="shared" si="8"/>
        <v>7.1487838859956984E-3</v>
      </c>
    </row>
    <row r="523" spans="1:3">
      <c r="A523" s="34">
        <v>36186</v>
      </c>
      <c r="B523" s="31">
        <v>1252.31</v>
      </c>
      <c r="C523" s="11">
        <f t="shared" si="8"/>
        <v>1.4745127966577955E-2</v>
      </c>
    </row>
    <row r="524" spans="1:3">
      <c r="A524" s="34">
        <v>36187</v>
      </c>
      <c r="B524" s="31">
        <v>1243.17</v>
      </c>
      <c r="C524" s="11">
        <f t="shared" si="8"/>
        <v>-7.3252767970515484E-3</v>
      </c>
    </row>
    <row r="525" spans="1:3">
      <c r="A525" s="34">
        <v>36188</v>
      </c>
      <c r="B525" s="31">
        <v>1265.3699999999999</v>
      </c>
      <c r="C525" s="11">
        <f t="shared" si="8"/>
        <v>1.7700000465214038E-2</v>
      </c>
    </row>
    <row r="526" spans="1:3">
      <c r="A526" s="34">
        <v>36189</v>
      </c>
      <c r="B526" s="31">
        <v>1279.6400000000001</v>
      </c>
      <c r="C526" s="11">
        <f t="shared" si="8"/>
        <v>1.1214218842162478E-2</v>
      </c>
    </row>
    <row r="527" spans="1:3">
      <c r="A527" s="34">
        <v>36192</v>
      </c>
      <c r="B527" s="31">
        <v>1273</v>
      </c>
      <c r="C527" s="11">
        <f t="shared" si="8"/>
        <v>-5.2024687980578325E-3</v>
      </c>
    </row>
    <row r="528" spans="1:3">
      <c r="A528" s="34">
        <v>36193</v>
      </c>
      <c r="B528" s="31">
        <v>1261.99</v>
      </c>
      <c r="C528" s="11">
        <f t="shared" si="8"/>
        <v>-8.6864794179119364E-3</v>
      </c>
    </row>
    <row r="529" spans="1:3">
      <c r="A529" s="34">
        <v>36194</v>
      </c>
      <c r="B529" s="31">
        <v>1272.07</v>
      </c>
      <c r="C529" s="11">
        <f t="shared" si="8"/>
        <v>7.9556546929392818E-3</v>
      </c>
    </row>
    <row r="530" spans="1:3">
      <c r="A530" s="34">
        <v>36195</v>
      </c>
      <c r="B530" s="31">
        <v>1248.49</v>
      </c>
      <c r="C530" s="11">
        <f t="shared" si="8"/>
        <v>-1.8710673756216774E-2</v>
      </c>
    </row>
    <row r="531" spans="1:3">
      <c r="A531" s="34">
        <v>36196</v>
      </c>
      <c r="B531" s="31">
        <v>1239.4000000000001</v>
      </c>
      <c r="C531" s="11">
        <f t="shared" si="8"/>
        <v>-7.30742954820973E-3</v>
      </c>
    </row>
    <row r="532" spans="1:3">
      <c r="A532" s="34">
        <v>36199</v>
      </c>
      <c r="B532" s="31">
        <v>1243.77</v>
      </c>
      <c r="C532" s="11">
        <f t="shared" si="8"/>
        <v>3.5196982175170429E-3</v>
      </c>
    </row>
    <row r="533" spans="1:3">
      <c r="A533" s="34">
        <v>36200</v>
      </c>
      <c r="B533" s="31">
        <v>1216.1400000000001</v>
      </c>
      <c r="C533" s="11">
        <f t="shared" si="8"/>
        <v>-2.2465181267596106E-2</v>
      </c>
    </row>
    <row r="534" spans="1:3">
      <c r="A534" s="34">
        <v>36201</v>
      </c>
      <c r="B534" s="31">
        <v>1223.55</v>
      </c>
      <c r="C534" s="11">
        <f t="shared" si="8"/>
        <v>6.0745609367708966E-3</v>
      </c>
    </row>
    <row r="535" spans="1:3">
      <c r="A535" s="34">
        <v>36202</v>
      </c>
      <c r="B535" s="31">
        <v>1254.04</v>
      </c>
      <c r="C535" s="11">
        <f t="shared" si="8"/>
        <v>2.4613870196073705E-2</v>
      </c>
    </row>
    <row r="536" spans="1:3">
      <c r="A536" s="34">
        <v>36203</v>
      </c>
      <c r="B536" s="31">
        <v>1230.1300000000001</v>
      </c>
      <c r="C536" s="11">
        <f t="shared" si="8"/>
        <v>-1.9250484772305072E-2</v>
      </c>
    </row>
    <row r="537" spans="1:3">
      <c r="A537" s="34">
        <v>36207</v>
      </c>
      <c r="B537" s="31">
        <v>1241.8699999999999</v>
      </c>
      <c r="C537" s="11">
        <f t="shared" si="8"/>
        <v>9.4984532894029586E-3</v>
      </c>
    </row>
    <row r="538" spans="1:3">
      <c r="A538" s="34">
        <v>36208</v>
      </c>
      <c r="B538" s="31">
        <v>1224.03</v>
      </c>
      <c r="C538" s="11">
        <f t="shared" ref="C538:C601" si="9">LN(B538/B537)</f>
        <v>-1.4469614552037838E-2</v>
      </c>
    </row>
    <row r="539" spans="1:3">
      <c r="A539" s="34">
        <v>36209</v>
      </c>
      <c r="B539" s="31">
        <v>1237.28</v>
      </c>
      <c r="C539" s="11">
        <f t="shared" si="9"/>
        <v>1.0766728284892731E-2</v>
      </c>
    </row>
    <row r="540" spans="1:3">
      <c r="A540" s="34">
        <v>36210</v>
      </c>
      <c r="B540" s="31">
        <v>1239.22</v>
      </c>
      <c r="C540" s="11">
        <f t="shared" si="9"/>
        <v>1.5667275564973525E-3</v>
      </c>
    </row>
    <row r="541" spans="1:3">
      <c r="A541" s="34">
        <v>36213</v>
      </c>
      <c r="B541" s="31">
        <v>1272.1400000000001</v>
      </c>
      <c r="C541" s="11">
        <f t="shared" si="9"/>
        <v>2.6218372319450817E-2</v>
      </c>
    </row>
    <row r="542" spans="1:3">
      <c r="A542" s="34">
        <v>36214</v>
      </c>
      <c r="B542" s="31">
        <v>1271.18</v>
      </c>
      <c r="C542" s="11">
        <f t="shared" si="9"/>
        <v>-7.54918803447687E-4</v>
      </c>
    </row>
    <row r="543" spans="1:3">
      <c r="A543" s="34">
        <v>36215</v>
      </c>
      <c r="B543" s="31">
        <v>1253.4100000000001</v>
      </c>
      <c r="C543" s="11">
        <f t="shared" si="9"/>
        <v>-1.4077765875450425E-2</v>
      </c>
    </row>
    <row r="544" spans="1:3">
      <c r="A544" s="34">
        <v>36216</v>
      </c>
      <c r="B544" s="31">
        <v>1245.02</v>
      </c>
      <c r="C544" s="11">
        <f t="shared" si="9"/>
        <v>-6.7162430309681068E-3</v>
      </c>
    </row>
    <row r="545" spans="1:3">
      <c r="A545" s="34">
        <v>36217</v>
      </c>
      <c r="B545" s="31">
        <v>1238.33</v>
      </c>
      <c r="C545" s="11">
        <f t="shared" si="9"/>
        <v>-5.3878963367207464E-3</v>
      </c>
    </row>
    <row r="546" spans="1:3">
      <c r="A546" s="34">
        <v>36220</v>
      </c>
      <c r="B546" s="31">
        <v>1236.1600000000001</v>
      </c>
      <c r="C546" s="11">
        <f t="shared" si="9"/>
        <v>-1.7538972121700046E-3</v>
      </c>
    </row>
    <row r="547" spans="1:3">
      <c r="A547" s="34">
        <v>36221</v>
      </c>
      <c r="B547" s="31">
        <v>1225.5</v>
      </c>
      <c r="C547" s="11">
        <f t="shared" si="9"/>
        <v>-8.6608765097493049E-3</v>
      </c>
    </row>
    <row r="548" spans="1:3">
      <c r="A548" s="34">
        <v>36222</v>
      </c>
      <c r="B548" s="31">
        <v>1227.7</v>
      </c>
      <c r="C548" s="11">
        <f t="shared" si="9"/>
        <v>1.7935762186270707E-3</v>
      </c>
    </row>
    <row r="549" spans="1:3">
      <c r="A549" s="34">
        <v>36223</v>
      </c>
      <c r="B549" s="31">
        <v>1246.6400000000001</v>
      </c>
      <c r="C549" s="11">
        <f t="shared" si="9"/>
        <v>1.5309431950564877E-2</v>
      </c>
    </row>
    <row r="550" spans="1:3">
      <c r="A550" s="34">
        <v>36224</v>
      </c>
      <c r="B550" s="31">
        <v>1275.47</v>
      </c>
      <c r="C550" s="11">
        <f t="shared" si="9"/>
        <v>2.286280597974143E-2</v>
      </c>
    </row>
    <row r="551" spans="1:3">
      <c r="A551" s="34">
        <v>36227</v>
      </c>
      <c r="B551" s="31">
        <v>1282.73</v>
      </c>
      <c r="C551" s="11">
        <f t="shared" si="9"/>
        <v>5.6758810807937725E-3</v>
      </c>
    </row>
    <row r="552" spans="1:3">
      <c r="A552" s="34">
        <v>36228</v>
      </c>
      <c r="B552" s="31">
        <v>1279.8399999999999</v>
      </c>
      <c r="C552" s="11">
        <f t="shared" si="9"/>
        <v>-2.2555490973827277E-3</v>
      </c>
    </row>
    <row r="553" spans="1:3">
      <c r="A553" s="34">
        <v>36229</v>
      </c>
      <c r="B553" s="31">
        <v>1286.8399999999999</v>
      </c>
      <c r="C553" s="11">
        <f t="shared" si="9"/>
        <v>5.4545306429075223E-3</v>
      </c>
    </row>
    <row r="554" spans="1:3">
      <c r="A554" s="34">
        <v>36230</v>
      </c>
      <c r="B554" s="31">
        <v>1297.68</v>
      </c>
      <c r="C554" s="11">
        <f t="shared" si="9"/>
        <v>8.3884539984399112E-3</v>
      </c>
    </row>
    <row r="555" spans="1:3">
      <c r="A555" s="34">
        <v>36231</v>
      </c>
      <c r="B555" s="31">
        <v>1294.5899999999999</v>
      </c>
      <c r="C555" s="11">
        <f t="shared" si="9"/>
        <v>-2.3840120539177743E-3</v>
      </c>
    </row>
    <row r="556" spans="1:3">
      <c r="A556" s="34">
        <v>36234</v>
      </c>
      <c r="B556" s="31">
        <v>1307.26</v>
      </c>
      <c r="C556" s="11">
        <f t="shared" si="9"/>
        <v>9.739300997244035E-3</v>
      </c>
    </row>
    <row r="557" spans="1:3">
      <c r="A557" s="34">
        <v>36235</v>
      </c>
      <c r="B557" s="31">
        <v>1306.3800000000001</v>
      </c>
      <c r="C557" s="11">
        <f t="shared" si="9"/>
        <v>-6.7339039290282893E-4</v>
      </c>
    </row>
    <row r="558" spans="1:3">
      <c r="A558" s="34">
        <v>36236</v>
      </c>
      <c r="B558" s="31">
        <v>1297.82</v>
      </c>
      <c r="C558" s="11">
        <f t="shared" si="9"/>
        <v>-6.5740195289357931E-3</v>
      </c>
    </row>
    <row r="559" spans="1:3">
      <c r="A559" s="34">
        <v>36237</v>
      </c>
      <c r="B559" s="31">
        <v>1316.55</v>
      </c>
      <c r="C559" s="11">
        <f t="shared" si="9"/>
        <v>1.4328744942889418E-2</v>
      </c>
    </row>
    <row r="560" spans="1:3">
      <c r="A560" s="34">
        <v>36238</v>
      </c>
      <c r="B560" s="31">
        <v>1299.29</v>
      </c>
      <c r="C560" s="11">
        <f t="shared" si="9"/>
        <v>-1.3196717299099121E-2</v>
      </c>
    </row>
    <row r="561" spans="1:3">
      <c r="A561" s="34">
        <v>36241</v>
      </c>
      <c r="B561" s="31">
        <v>1297.01</v>
      </c>
      <c r="C561" s="11">
        <f t="shared" si="9"/>
        <v>-1.7563460201846202E-3</v>
      </c>
    </row>
    <row r="562" spans="1:3">
      <c r="A562" s="34">
        <v>36242</v>
      </c>
      <c r="B562" s="31">
        <v>1262.1400000000001</v>
      </c>
      <c r="C562" s="11">
        <f t="shared" si="9"/>
        <v>-2.7252922414856925E-2</v>
      </c>
    </row>
    <row r="563" spans="1:3">
      <c r="A563" s="34">
        <v>36243</v>
      </c>
      <c r="B563" s="31">
        <v>1268.5899999999999</v>
      </c>
      <c r="C563" s="11">
        <f t="shared" si="9"/>
        <v>5.0973544912879315E-3</v>
      </c>
    </row>
    <row r="564" spans="1:3">
      <c r="A564" s="34">
        <v>36244</v>
      </c>
      <c r="B564" s="31">
        <v>1289.99</v>
      </c>
      <c r="C564" s="11">
        <f t="shared" si="9"/>
        <v>1.6728418924303337E-2</v>
      </c>
    </row>
    <row r="565" spans="1:3">
      <c r="A565" s="34">
        <v>36245</v>
      </c>
      <c r="B565" s="31">
        <v>1282.8</v>
      </c>
      <c r="C565" s="11">
        <f t="shared" si="9"/>
        <v>-5.5892775686870316E-3</v>
      </c>
    </row>
    <row r="566" spans="1:3">
      <c r="A566" s="34">
        <v>36248</v>
      </c>
      <c r="B566" s="31">
        <v>1310.17</v>
      </c>
      <c r="C566" s="11">
        <f t="shared" si="9"/>
        <v>2.1111710949036997E-2</v>
      </c>
    </row>
    <row r="567" spans="1:3">
      <c r="A567" s="34">
        <v>36249</v>
      </c>
      <c r="B567" s="31">
        <v>1300.75</v>
      </c>
      <c r="C567" s="11">
        <f t="shared" si="9"/>
        <v>-7.2158785976239297E-3</v>
      </c>
    </row>
    <row r="568" spans="1:3">
      <c r="A568" s="34">
        <v>36250</v>
      </c>
      <c r="B568" s="31">
        <v>1286.3699999999999</v>
      </c>
      <c r="C568" s="11">
        <f t="shared" si="9"/>
        <v>-1.1116722913169791E-2</v>
      </c>
    </row>
    <row r="569" spans="1:3">
      <c r="A569" s="34">
        <v>36251</v>
      </c>
      <c r="B569" s="31">
        <v>1293.72</v>
      </c>
      <c r="C569" s="11">
        <f t="shared" si="9"/>
        <v>5.6974910817838382E-3</v>
      </c>
    </row>
    <row r="570" spans="1:3">
      <c r="A570" s="34">
        <v>36255</v>
      </c>
      <c r="B570" s="31">
        <v>1321.12</v>
      </c>
      <c r="C570" s="11">
        <f t="shared" si="9"/>
        <v>2.0958072330091386E-2</v>
      </c>
    </row>
    <row r="571" spans="1:3">
      <c r="A571" s="34">
        <v>36256</v>
      </c>
      <c r="B571" s="31">
        <v>1317.89</v>
      </c>
      <c r="C571" s="11">
        <f t="shared" si="9"/>
        <v>-2.4478888771845113E-3</v>
      </c>
    </row>
    <row r="572" spans="1:3">
      <c r="A572" s="34">
        <v>36257</v>
      </c>
      <c r="B572" s="31">
        <v>1326.89</v>
      </c>
      <c r="C572" s="11">
        <f t="shared" si="9"/>
        <v>6.8058853591072008E-3</v>
      </c>
    </row>
    <row r="573" spans="1:3">
      <c r="A573" s="34">
        <v>36258</v>
      </c>
      <c r="B573" s="31">
        <v>1343.98</v>
      </c>
      <c r="C573" s="11">
        <f t="shared" si="9"/>
        <v>1.2797502868950279E-2</v>
      </c>
    </row>
    <row r="574" spans="1:3">
      <c r="A574" s="34">
        <v>36259</v>
      </c>
      <c r="B574" s="31">
        <v>1348.35</v>
      </c>
      <c r="C574" s="11">
        <f t="shared" si="9"/>
        <v>3.2462616675265014E-3</v>
      </c>
    </row>
    <row r="575" spans="1:3">
      <c r="A575" s="34">
        <v>36262</v>
      </c>
      <c r="B575" s="31">
        <v>1358.63</v>
      </c>
      <c r="C575" s="11">
        <f t="shared" si="9"/>
        <v>7.5952163804312457E-3</v>
      </c>
    </row>
    <row r="576" spans="1:3">
      <c r="A576" s="34">
        <v>36263</v>
      </c>
      <c r="B576" s="31">
        <v>1349.82</v>
      </c>
      <c r="C576" s="11">
        <f t="shared" si="9"/>
        <v>-6.5055888584864968E-3</v>
      </c>
    </row>
    <row r="577" spans="1:3">
      <c r="A577" s="34">
        <v>36264</v>
      </c>
      <c r="B577" s="31">
        <v>1328.44</v>
      </c>
      <c r="C577" s="11">
        <f t="shared" si="9"/>
        <v>-1.5965928747985351E-2</v>
      </c>
    </row>
    <row r="578" spans="1:3">
      <c r="A578" s="34">
        <v>36265</v>
      </c>
      <c r="B578" s="31">
        <v>1322.85</v>
      </c>
      <c r="C578" s="11">
        <f t="shared" si="9"/>
        <v>-4.2168214591779031E-3</v>
      </c>
    </row>
    <row r="579" spans="1:3">
      <c r="A579" s="34">
        <v>36266</v>
      </c>
      <c r="B579" s="31">
        <v>1319</v>
      </c>
      <c r="C579" s="11">
        <f t="shared" si="9"/>
        <v>-2.9146262849847975E-3</v>
      </c>
    </row>
    <row r="580" spans="1:3">
      <c r="A580" s="34">
        <v>36269</v>
      </c>
      <c r="B580" s="31">
        <v>1289.48</v>
      </c>
      <c r="C580" s="11">
        <f t="shared" si="9"/>
        <v>-2.2634837403747988E-2</v>
      </c>
    </row>
    <row r="581" spans="1:3">
      <c r="A581" s="34">
        <v>36270</v>
      </c>
      <c r="B581" s="31">
        <v>1306.17</v>
      </c>
      <c r="C581" s="11">
        <f t="shared" si="9"/>
        <v>1.2860154504924223E-2</v>
      </c>
    </row>
    <row r="582" spans="1:3">
      <c r="A582" s="34">
        <v>36271</v>
      </c>
      <c r="B582" s="31">
        <v>1336.12</v>
      </c>
      <c r="C582" s="11">
        <f t="shared" si="9"/>
        <v>2.2670700603774498E-2</v>
      </c>
    </row>
    <row r="583" spans="1:3">
      <c r="A583" s="34">
        <v>36272</v>
      </c>
      <c r="B583" s="31">
        <v>1358.82</v>
      </c>
      <c r="C583" s="11">
        <f t="shared" si="9"/>
        <v>1.6846784625432681E-2</v>
      </c>
    </row>
    <row r="584" spans="1:3">
      <c r="A584" s="34">
        <v>36273</v>
      </c>
      <c r="B584" s="31">
        <v>1356.85</v>
      </c>
      <c r="C584" s="11">
        <f t="shared" si="9"/>
        <v>-1.4508392739618885E-3</v>
      </c>
    </row>
    <row r="585" spans="1:3">
      <c r="A585" s="34">
        <v>36276</v>
      </c>
      <c r="B585" s="31">
        <v>1360.04</v>
      </c>
      <c r="C585" s="11">
        <f t="shared" si="9"/>
        <v>2.3482742885498693E-3</v>
      </c>
    </row>
    <row r="586" spans="1:3">
      <c r="A586" s="34">
        <v>36277</v>
      </c>
      <c r="B586" s="31">
        <v>1362.8</v>
      </c>
      <c r="C586" s="11">
        <f t="shared" si="9"/>
        <v>2.0272957245253539E-3</v>
      </c>
    </row>
    <row r="587" spans="1:3">
      <c r="A587" s="34">
        <v>36278</v>
      </c>
      <c r="B587" s="31">
        <v>1350.91</v>
      </c>
      <c r="C587" s="11">
        <f t="shared" si="9"/>
        <v>-8.762967366148143E-3</v>
      </c>
    </row>
    <row r="588" spans="1:3">
      <c r="A588" s="34">
        <v>36279</v>
      </c>
      <c r="B588" s="31">
        <v>1342.83</v>
      </c>
      <c r="C588" s="11">
        <f t="shared" si="9"/>
        <v>-5.9991121881196006E-3</v>
      </c>
    </row>
    <row r="589" spans="1:3">
      <c r="A589" s="34">
        <v>36280</v>
      </c>
      <c r="B589" s="31">
        <v>1335.18</v>
      </c>
      <c r="C589" s="11">
        <f t="shared" si="9"/>
        <v>-5.7132130264640982E-3</v>
      </c>
    </row>
    <row r="590" spans="1:3">
      <c r="A590" s="34">
        <v>36283</v>
      </c>
      <c r="B590" s="31">
        <v>1354.63</v>
      </c>
      <c r="C590" s="11">
        <f t="shared" si="9"/>
        <v>1.4462240088678798E-2</v>
      </c>
    </row>
    <row r="591" spans="1:3">
      <c r="A591" s="34">
        <v>36284</v>
      </c>
      <c r="B591" s="31">
        <v>1332</v>
      </c>
      <c r="C591" s="11">
        <f t="shared" si="9"/>
        <v>-1.6846782194423992E-2</v>
      </c>
    </row>
    <row r="592" spans="1:3">
      <c r="A592" s="34">
        <v>36285</v>
      </c>
      <c r="B592" s="31">
        <v>1347.31</v>
      </c>
      <c r="C592" s="11">
        <f t="shared" si="9"/>
        <v>1.1428439885834049E-2</v>
      </c>
    </row>
    <row r="593" spans="1:3">
      <c r="A593" s="34">
        <v>36286</v>
      </c>
      <c r="B593" s="31">
        <v>1332.05</v>
      </c>
      <c r="C593" s="11">
        <f t="shared" si="9"/>
        <v>-1.1390903052812283E-2</v>
      </c>
    </row>
    <row r="594" spans="1:3">
      <c r="A594" s="34">
        <v>36287</v>
      </c>
      <c r="B594" s="31">
        <v>1345</v>
      </c>
      <c r="C594" s="11">
        <f t="shared" si="9"/>
        <v>9.6749041025832889E-3</v>
      </c>
    </row>
    <row r="595" spans="1:3">
      <c r="A595" s="34">
        <v>36290</v>
      </c>
      <c r="B595" s="31">
        <v>1340.3</v>
      </c>
      <c r="C595" s="11">
        <f t="shared" si="9"/>
        <v>-3.5005435514885749E-3</v>
      </c>
    </row>
    <row r="596" spans="1:3">
      <c r="A596" s="34">
        <v>36291</v>
      </c>
      <c r="B596" s="31">
        <v>1355.61</v>
      </c>
      <c r="C596" s="11">
        <f t="shared" si="9"/>
        <v>1.1358068028554573E-2</v>
      </c>
    </row>
    <row r="597" spans="1:3">
      <c r="A597" s="34">
        <v>36292</v>
      </c>
      <c r="B597" s="31">
        <v>1364</v>
      </c>
      <c r="C597" s="11">
        <f t="shared" si="9"/>
        <v>6.170021890401921E-3</v>
      </c>
    </row>
    <row r="598" spans="1:3">
      <c r="A598" s="34">
        <v>36293</v>
      </c>
      <c r="B598" s="31">
        <v>1367.56</v>
      </c>
      <c r="C598" s="11">
        <f t="shared" si="9"/>
        <v>2.6065706157767797E-3</v>
      </c>
    </row>
    <row r="599" spans="1:3">
      <c r="A599" s="34">
        <v>36294</v>
      </c>
      <c r="B599" s="31">
        <v>1337.8</v>
      </c>
      <c r="C599" s="11">
        <f t="shared" si="9"/>
        <v>-2.2001656334876409E-2</v>
      </c>
    </row>
    <row r="600" spans="1:3">
      <c r="A600" s="34">
        <v>36297</v>
      </c>
      <c r="B600" s="31">
        <v>1339.49</v>
      </c>
      <c r="C600" s="11">
        <f t="shared" si="9"/>
        <v>1.2624708002978563E-3</v>
      </c>
    </row>
    <row r="601" spans="1:3">
      <c r="A601" s="34">
        <v>36298</v>
      </c>
      <c r="B601" s="31">
        <v>1333.32</v>
      </c>
      <c r="C601" s="11">
        <f t="shared" si="9"/>
        <v>-4.616872100687933E-3</v>
      </c>
    </row>
    <row r="602" spans="1:3">
      <c r="A602" s="34">
        <v>36299</v>
      </c>
      <c r="B602" s="31">
        <v>1344.23</v>
      </c>
      <c r="C602" s="11">
        <f t="shared" ref="C602:C665" si="10">LN(B602/B601)</f>
        <v>8.1492860103271492E-3</v>
      </c>
    </row>
    <row r="603" spans="1:3">
      <c r="A603" s="34">
        <v>36300</v>
      </c>
      <c r="B603" s="31">
        <v>1338.83</v>
      </c>
      <c r="C603" s="11">
        <f t="shared" si="10"/>
        <v>-4.0252601814510175E-3</v>
      </c>
    </row>
    <row r="604" spans="1:3">
      <c r="A604" s="34">
        <v>36301</v>
      </c>
      <c r="B604" s="31">
        <v>1330.29</v>
      </c>
      <c r="C604" s="11">
        <f t="shared" si="10"/>
        <v>-6.3991346525930342E-3</v>
      </c>
    </row>
    <row r="605" spans="1:3">
      <c r="A605" s="34">
        <v>36304</v>
      </c>
      <c r="B605" s="31">
        <v>1306.6500000000001</v>
      </c>
      <c r="C605" s="11">
        <f t="shared" si="10"/>
        <v>-1.7930353627189987E-2</v>
      </c>
    </row>
    <row r="606" spans="1:3">
      <c r="A606" s="34">
        <v>36305</v>
      </c>
      <c r="B606" s="31">
        <v>1284.4000000000001</v>
      </c>
      <c r="C606" s="11">
        <f t="shared" si="10"/>
        <v>-1.7174926717651869E-2</v>
      </c>
    </row>
    <row r="607" spans="1:3">
      <c r="A607" s="34">
        <v>36306</v>
      </c>
      <c r="B607" s="31">
        <v>1304.76</v>
      </c>
      <c r="C607" s="11">
        <f t="shared" si="10"/>
        <v>1.5727432582299406E-2</v>
      </c>
    </row>
    <row r="608" spans="1:3">
      <c r="A608" s="34">
        <v>36307</v>
      </c>
      <c r="B608" s="31">
        <v>1281.4100000000001</v>
      </c>
      <c r="C608" s="11">
        <f t="shared" si="10"/>
        <v>-1.8058081658773966E-2</v>
      </c>
    </row>
    <row r="609" spans="1:3">
      <c r="A609" s="34">
        <v>36308</v>
      </c>
      <c r="B609" s="31">
        <v>1301.8399999999999</v>
      </c>
      <c r="C609" s="11">
        <f t="shared" si="10"/>
        <v>1.5817614213474381E-2</v>
      </c>
    </row>
    <row r="610" spans="1:3">
      <c r="A610" s="34">
        <v>36312</v>
      </c>
      <c r="B610" s="31">
        <v>1294.26</v>
      </c>
      <c r="C610" s="11">
        <f t="shared" si="10"/>
        <v>-5.8395451176784085E-3</v>
      </c>
    </row>
    <row r="611" spans="1:3">
      <c r="A611" s="34">
        <v>36313</v>
      </c>
      <c r="B611" s="31">
        <v>1294.81</v>
      </c>
      <c r="C611" s="11">
        <f t="shared" si="10"/>
        <v>4.2486298807933474E-4</v>
      </c>
    </row>
    <row r="612" spans="1:3">
      <c r="A612" s="34">
        <v>36314</v>
      </c>
      <c r="B612" s="31">
        <v>1299.54</v>
      </c>
      <c r="C612" s="11">
        <f t="shared" si="10"/>
        <v>3.6463894546999104E-3</v>
      </c>
    </row>
    <row r="613" spans="1:3">
      <c r="A613" s="34">
        <v>36315</v>
      </c>
      <c r="B613" s="31">
        <v>1327.75</v>
      </c>
      <c r="C613" s="11">
        <f t="shared" si="10"/>
        <v>2.1475424625048825E-2</v>
      </c>
    </row>
    <row r="614" spans="1:3">
      <c r="A614" s="34">
        <v>36318</v>
      </c>
      <c r="B614" s="31">
        <v>1334.52</v>
      </c>
      <c r="C614" s="11">
        <f t="shared" si="10"/>
        <v>5.0858963162423339E-3</v>
      </c>
    </row>
    <row r="615" spans="1:3">
      <c r="A615" s="34">
        <v>36319</v>
      </c>
      <c r="B615" s="31">
        <v>1317.33</v>
      </c>
      <c r="C615" s="11">
        <f t="shared" si="10"/>
        <v>-1.2964715786676035E-2</v>
      </c>
    </row>
    <row r="616" spans="1:3">
      <c r="A616" s="34">
        <v>36320</v>
      </c>
      <c r="B616" s="31">
        <v>1318.64</v>
      </c>
      <c r="C616" s="11">
        <f t="shared" si="10"/>
        <v>9.9394159102576124E-4</v>
      </c>
    </row>
    <row r="617" spans="1:3">
      <c r="A617" s="34">
        <v>36321</v>
      </c>
      <c r="B617" s="31">
        <v>1302.82</v>
      </c>
      <c r="C617" s="11">
        <f t="shared" si="10"/>
        <v>-1.2069756588349518E-2</v>
      </c>
    </row>
    <row r="618" spans="1:3">
      <c r="A618" s="34">
        <v>36322</v>
      </c>
      <c r="B618" s="31">
        <v>1293.6400000000001</v>
      </c>
      <c r="C618" s="11">
        <f t="shared" si="10"/>
        <v>-7.0711955904195498E-3</v>
      </c>
    </row>
    <row r="619" spans="1:3">
      <c r="A619" s="34">
        <v>36325</v>
      </c>
      <c r="B619" s="31">
        <v>1294</v>
      </c>
      <c r="C619" s="11">
        <f t="shared" si="10"/>
        <v>2.7824581651428651E-4</v>
      </c>
    </row>
    <row r="620" spans="1:3">
      <c r="A620" s="34">
        <v>36326</v>
      </c>
      <c r="B620" s="31">
        <v>1301.1600000000001</v>
      </c>
      <c r="C620" s="11">
        <f t="shared" si="10"/>
        <v>5.5179782112449822E-3</v>
      </c>
    </row>
    <row r="621" spans="1:3">
      <c r="A621" s="34">
        <v>36327</v>
      </c>
      <c r="B621" s="31">
        <v>1330.41</v>
      </c>
      <c r="C621" s="11">
        <f t="shared" si="10"/>
        <v>2.2230991114758132E-2</v>
      </c>
    </row>
    <row r="622" spans="1:3">
      <c r="A622" s="34">
        <v>36328</v>
      </c>
      <c r="B622" s="31">
        <v>1339.9</v>
      </c>
      <c r="C622" s="11">
        <f t="shared" si="10"/>
        <v>7.1078189077134262E-3</v>
      </c>
    </row>
    <row r="623" spans="1:3">
      <c r="A623" s="34">
        <v>36329</v>
      </c>
      <c r="B623" s="31">
        <v>1342.84</v>
      </c>
      <c r="C623" s="11">
        <f t="shared" si="10"/>
        <v>2.1917898692870716E-3</v>
      </c>
    </row>
    <row r="624" spans="1:3">
      <c r="A624" s="34">
        <v>36332</v>
      </c>
      <c r="B624" s="31">
        <v>1349</v>
      </c>
      <c r="C624" s="11">
        <f t="shared" si="10"/>
        <v>4.5768030439062518E-3</v>
      </c>
    </row>
    <row r="625" spans="1:3">
      <c r="A625" s="34">
        <v>36333</v>
      </c>
      <c r="B625" s="31">
        <v>1335.88</v>
      </c>
      <c r="C625" s="11">
        <f t="shared" si="10"/>
        <v>-9.7733265045361825E-3</v>
      </c>
    </row>
    <row r="626" spans="1:3">
      <c r="A626" s="34">
        <v>36334</v>
      </c>
      <c r="B626" s="31">
        <v>1333.06</v>
      </c>
      <c r="C626" s="11">
        <f t="shared" si="10"/>
        <v>-2.1131992846738085E-3</v>
      </c>
    </row>
    <row r="627" spans="1:3">
      <c r="A627" s="34">
        <v>36335</v>
      </c>
      <c r="B627" s="31">
        <v>1315.78</v>
      </c>
      <c r="C627" s="11">
        <f t="shared" si="10"/>
        <v>-1.3047405760568594E-2</v>
      </c>
    </row>
    <row r="628" spans="1:3">
      <c r="A628" s="34">
        <v>36336</v>
      </c>
      <c r="B628" s="31">
        <v>1315.31</v>
      </c>
      <c r="C628" s="11">
        <f t="shared" si="10"/>
        <v>-3.5726638389356702E-4</v>
      </c>
    </row>
    <row r="629" spans="1:3">
      <c r="A629" s="34">
        <v>36339</v>
      </c>
      <c r="B629" s="31">
        <v>1331.35</v>
      </c>
      <c r="C629" s="11">
        <f t="shared" si="10"/>
        <v>1.2121085733375074E-2</v>
      </c>
    </row>
    <row r="630" spans="1:3">
      <c r="A630" s="34">
        <v>36340</v>
      </c>
      <c r="B630" s="31">
        <v>1351.45</v>
      </c>
      <c r="C630" s="11">
        <f t="shared" si="10"/>
        <v>1.4984625094229502E-2</v>
      </c>
    </row>
    <row r="631" spans="1:3">
      <c r="A631" s="34">
        <v>36341</v>
      </c>
      <c r="B631" s="31">
        <v>1372.71</v>
      </c>
      <c r="C631" s="11">
        <f t="shared" si="10"/>
        <v>1.5608798042336038E-2</v>
      </c>
    </row>
    <row r="632" spans="1:3">
      <c r="A632" s="34">
        <v>36342</v>
      </c>
      <c r="B632" s="31">
        <v>1380.96</v>
      </c>
      <c r="C632" s="11">
        <f t="shared" si="10"/>
        <v>5.9920213273232104E-3</v>
      </c>
    </row>
    <row r="633" spans="1:3">
      <c r="A633" s="34">
        <v>36343</v>
      </c>
      <c r="B633" s="31">
        <v>1391.22</v>
      </c>
      <c r="C633" s="11">
        <f t="shared" si="10"/>
        <v>7.4021505435967958E-3</v>
      </c>
    </row>
    <row r="634" spans="1:3">
      <c r="A634" s="34">
        <v>36347</v>
      </c>
      <c r="B634" s="31">
        <v>1388.12</v>
      </c>
      <c r="C634" s="11">
        <f t="shared" si="10"/>
        <v>-2.230746353829258E-3</v>
      </c>
    </row>
    <row r="635" spans="1:3">
      <c r="A635" s="34">
        <v>36348</v>
      </c>
      <c r="B635" s="31">
        <v>1395.86</v>
      </c>
      <c r="C635" s="11">
        <f t="shared" si="10"/>
        <v>5.5603990992208075E-3</v>
      </c>
    </row>
    <row r="636" spans="1:3">
      <c r="A636" s="34">
        <v>36349</v>
      </c>
      <c r="B636" s="31">
        <v>1394.42</v>
      </c>
      <c r="C636" s="11">
        <f t="shared" si="10"/>
        <v>-1.0321545707534655E-3</v>
      </c>
    </row>
    <row r="637" spans="1:3">
      <c r="A637" s="34">
        <v>36350</v>
      </c>
      <c r="B637" s="31">
        <v>1403.28</v>
      </c>
      <c r="C637" s="11">
        <f t="shared" si="10"/>
        <v>6.33379534594233E-3</v>
      </c>
    </row>
    <row r="638" spans="1:3">
      <c r="A638" s="34">
        <v>36353</v>
      </c>
      <c r="B638" s="31">
        <v>1399.1</v>
      </c>
      <c r="C638" s="11">
        <f t="shared" si="10"/>
        <v>-2.9831807962845736E-3</v>
      </c>
    </row>
    <row r="639" spans="1:3">
      <c r="A639" s="34">
        <v>36354</v>
      </c>
      <c r="B639" s="31">
        <v>1393.56</v>
      </c>
      <c r="C639" s="11">
        <f t="shared" si="10"/>
        <v>-3.9675486935734925E-3</v>
      </c>
    </row>
    <row r="640" spans="1:3">
      <c r="A640" s="34">
        <v>36355</v>
      </c>
      <c r="B640" s="31">
        <v>1398.17</v>
      </c>
      <c r="C640" s="11">
        <f t="shared" si="10"/>
        <v>3.3026146441140717E-3</v>
      </c>
    </row>
    <row r="641" spans="1:3">
      <c r="A641" s="34">
        <v>36356</v>
      </c>
      <c r="B641" s="31">
        <v>1409.62</v>
      </c>
      <c r="C641" s="11">
        <f t="shared" si="10"/>
        <v>8.15592581372695E-3</v>
      </c>
    </row>
    <row r="642" spans="1:3">
      <c r="A642" s="34">
        <v>36357</v>
      </c>
      <c r="B642" s="31">
        <v>1418.78</v>
      </c>
      <c r="C642" s="11">
        <f t="shared" si="10"/>
        <v>6.4771828770941358E-3</v>
      </c>
    </row>
    <row r="643" spans="1:3">
      <c r="A643" s="34">
        <v>36360</v>
      </c>
      <c r="B643" s="31">
        <v>1407.65</v>
      </c>
      <c r="C643" s="11">
        <f t="shared" si="10"/>
        <v>-7.8757001090848638E-3</v>
      </c>
    </row>
    <row r="644" spans="1:3">
      <c r="A644" s="34">
        <v>36361</v>
      </c>
      <c r="B644" s="31">
        <v>1377.1</v>
      </c>
      <c r="C644" s="11">
        <f t="shared" si="10"/>
        <v>-2.1941808538436872E-2</v>
      </c>
    </row>
    <row r="645" spans="1:3">
      <c r="A645" s="34">
        <v>36362</v>
      </c>
      <c r="B645" s="31">
        <v>1379.29</v>
      </c>
      <c r="C645" s="11">
        <f t="shared" si="10"/>
        <v>1.5890352677368422E-3</v>
      </c>
    </row>
    <row r="646" spans="1:3">
      <c r="A646" s="34">
        <v>36363</v>
      </c>
      <c r="B646" s="31">
        <v>1360.97</v>
      </c>
      <c r="C646" s="11">
        <f t="shared" si="10"/>
        <v>-1.3371193208016646E-2</v>
      </c>
    </row>
    <row r="647" spans="1:3">
      <c r="A647" s="34">
        <v>36364</v>
      </c>
      <c r="B647" s="31">
        <v>1356.94</v>
      </c>
      <c r="C647" s="11">
        <f t="shared" si="10"/>
        <v>-2.9655161159964369E-3</v>
      </c>
    </row>
    <row r="648" spans="1:3">
      <c r="A648" s="34">
        <v>36367</v>
      </c>
      <c r="B648" s="31">
        <v>1347.76</v>
      </c>
      <c r="C648" s="11">
        <f t="shared" si="10"/>
        <v>-6.7882095988553012E-3</v>
      </c>
    </row>
    <row r="649" spans="1:3">
      <c r="A649" s="34">
        <v>36368</v>
      </c>
      <c r="B649" s="31">
        <v>1362.84</v>
      </c>
      <c r="C649" s="11">
        <f t="shared" si="10"/>
        <v>1.1126802613606629E-2</v>
      </c>
    </row>
    <row r="650" spans="1:3">
      <c r="A650" s="34">
        <v>36369</v>
      </c>
      <c r="B650" s="31">
        <v>1365.4</v>
      </c>
      <c r="C650" s="11">
        <f t="shared" si="10"/>
        <v>1.8766682926248852E-3</v>
      </c>
    </row>
    <row r="651" spans="1:3">
      <c r="A651" s="34">
        <v>36370</v>
      </c>
      <c r="B651" s="31">
        <v>1341.03</v>
      </c>
      <c r="C651" s="11">
        <f t="shared" si="10"/>
        <v>-1.8009450588083443E-2</v>
      </c>
    </row>
    <row r="652" spans="1:3">
      <c r="A652" s="34">
        <v>36371</v>
      </c>
      <c r="B652" s="31">
        <v>1328.72</v>
      </c>
      <c r="C652" s="11">
        <f t="shared" si="10"/>
        <v>-9.2219026053530582E-3</v>
      </c>
    </row>
    <row r="653" spans="1:3">
      <c r="A653" s="34">
        <v>36374</v>
      </c>
      <c r="B653" s="31">
        <v>1328.05</v>
      </c>
      <c r="C653" s="11">
        <f t="shared" si="10"/>
        <v>-5.0437186072072721E-4</v>
      </c>
    </row>
    <row r="654" spans="1:3">
      <c r="A654" s="34">
        <v>36375</v>
      </c>
      <c r="B654" s="31">
        <v>1322.18</v>
      </c>
      <c r="C654" s="11">
        <f t="shared" si="10"/>
        <v>-4.4298114495922702E-3</v>
      </c>
    </row>
    <row r="655" spans="1:3">
      <c r="A655" s="34">
        <v>36376</v>
      </c>
      <c r="B655" s="31">
        <v>1305.33</v>
      </c>
      <c r="C655" s="11">
        <f t="shared" si="10"/>
        <v>-1.2826007127548739E-2</v>
      </c>
    </row>
    <row r="656" spans="1:3">
      <c r="A656" s="34">
        <v>36377</v>
      </c>
      <c r="B656" s="31">
        <v>1313.71</v>
      </c>
      <c r="C656" s="11">
        <f t="shared" si="10"/>
        <v>6.3993131816047098E-3</v>
      </c>
    </row>
    <row r="657" spans="1:3">
      <c r="A657" s="34">
        <v>36378</v>
      </c>
      <c r="B657" s="31">
        <v>1300.29</v>
      </c>
      <c r="C657" s="11">
        <f t="shared" si="10"/>
        <v>-1.0267879039738392E-2</v>
      </c>
    </row>
    <row r="658" spans="1:3">
      <c r="A658" s="34">
        <v>36381</v>
      </c>
      <c r="B658" s="31">
        <v>1297.8</v>
      </c>
      <c r="C658" s="11">
        <f t="shared" si="10"/>
        <v>-1.916793307679885E-3</v>
      </c>
    </row>
    <row r="659" spans="1:3">
      <c r="A659" s="34">
        <v>36382</v>
      </c>
      <c r="B659" s="31">
        <v>1281.43</v>
      </c>
      <c r="C659" s="11">
        <f t="shared" si="10"/>
        <v>-1.2693881362959144E-2</v>
      </c>
    </row>
    <row r="660" spans="1:3">
      <c r="A660" s="34">
        <v>36383</v>
      </c>
      <c r="B660" s="31">
        <v>1301.93</v>
      </c>
      <c r="C660" s="11">
        <f t="shared" si="10"/>
        <v>1.5871137058239889E-2</v>
      </c>
    </row>
    <row r="661" spans="1:3">
      <c r="A661" s="34">
        <v>36384</v>
      </c>
      <c r="B661" s="31">
        <v>1298.1600000000001</v>
      </c>
      <c r="C661" s="11">
        <f t="shared" si="10"/>
        <v>-2.8999016510675335E-3</v>
      </c>
    </row>
    <row r="662" spans="1:3">
      <c r="A662" s="34">
        <v>36385</v>
      </c>
      <c r="B662" s="31">
        <v>1327.68</v>
      </c>
      <c r="C662" s="11">
        <f t="shared" si="10"/>
        <v>2.2485180913221846E-2</v>
      </c>
    </row>
    <row r="663" spans="1:3">
      <c r="A663" s="34">
        <v>36388</v>
      </c>
      <c r="B663" s="31">
        <v>1330.77</v>
      </c>
      <c r="C663" s="11">
        <f t="shared" si="10"/>
        <v>2.3246639143454395E-3</v>
      </c>
    </row>
    <row r="664" spans="1:3">
      <c r="A664" s="34">
        <v>36389</v>
      </c>
      <c r="B664" s="31">
        <v>1344.16</v>
      </c>
      <c r="C664" s="11">
        <f t="shared" si="10"/>
        <v>1.0011560557688561E-2</v>
      </c>
    </row>
    <row r="665" spans="1:3">
      <c r="A665" s="34">
        <v>36390</v>
      </c>
      <c r="B665" s="31">
        <v>1332.84</v>
      </c>
      <c r="C665" s="11">
        <f t="shared" si="10"/>
        <v>-8.4572786495081421E-3</v>
      </c>
    </row>
    <row r="666" spans="1:3">
      <c r="A666" s="34">
        <v>36391</v>
      </c>
      <c r="B666" s="31">
        <v>1323.59</v>
      </c>
      <c r="C666" s="11">
        <f t="shared" ref="C666:C729" si="11">LN(B666/B665)</f>
        <v>-6.9642621007262335E-3</v>
      </c>
    </row>
    <row r="667" spans="1:3">
      <c r="A667" s="34">
        <v>36392</v>
      </c>
      <c r="B667" s="31">
        <v>1336.61</v>
      </c>
      <c r="C667" s="11">
        <f t="shared" si="11"/>
        <v>9.7888158525881938E-3</v>
      </c>
    </row>
    <row r="668" spans="1:3">
      <c r="A668" s="34">
        <v>36395</v>
      </c>
      <c r="B668" s="31">
        <v>1360.22</v>
      </c>
      <c r="C668" s="11">
        <f t="shared" si="11"/>
        <v>1.7509893634589973E-2</v>
      </c>
    </row>
    <row r="669" spans="1:3">
      <c r="A669" s="34">
        <v>36396</v>
      </c>
      <c r="B669" s="31">
        <v>1363.5</v>
      </c>
      <c r="C669" s="11">
        <f t="shared" si="11"/>
        <v>2.4084719321624034E-3</v>
      </c>
    </row>
    <row r="670" spans="1:3">
      <c r="A670" s="34">
        <v>36397</v>
      </c>
      <c r="B670" s="31">
        <v>1381.79</v>
      </c>
      <c r="C670" s="11">
        <f t="shared" si="11"/>
        <v>1.3324836805536398E-2</v>
      </c>
    </row>
    <row r="671" spans="1:3">
      <c r="A671" s="34">
        <v>36398</v>
      </c>
      <c r="B671" s="31">
        <v>1362.01</v>
      </c>
      <c r="C671" s="11">
        <f t="shared" si="11"/>
        <v>-1.4418210264769324E-2</v>
      </c>
    </row>
    <row r="672" spans="1:3">
      <c r="A672" s="34">
        <v>36399</v>
      </c>
      <c r="B672" s="31">
        <v>1348.27</v>
      </c>
      <c r="C672" s="11">
        <f t="shared" si="11"/>
        <v>-1.0139260674965992E-2</v>
      </c>
    </row>
    <row r="673" spans="1:3">
      <c r="A673" s="34">
        <v>36402</v>
      </c>
      <c r="B673" s="31">
        <v>1324.02</v>
      </c>
      <c r="C673" s="11">
        <f t="shared" si="11"/>
        <v>-1.8149726028400134E-2</v>
      </c>
    </row>
    <row r="674" spans="1:3">
      <c r="A674" s="34">
        <v>36403</v>
      </c>
      <c r="B674" s="31">
        <v>1320.41</v>
      </c>
      <c r="C674" s="11">
        <f t="shared" si="11"/>
        <v>-2.7302687100977034E-3</v>
      </c>
    </row>
    <row r="675" spans="1:3">
      <c r="A675" s="34">
        <v>36404</v>
      </c>
      <c r="B675" s="31">
        <v>1331.07</v>
      </c>
      <c r="C675" s="11">
        <f t="shared" si="11"/>
        <v>8.0408356353155359E-3</v>
      </c>
    </row>
    <row r="676" spans="1:3">
      <c r="A676" s="34">
        <v>36405</v>
      </c>
      <c r="B676" s="31">
        <v>1319.11</v>
      </c>
      <c r="C676" s="11">
        <f t="shared" si="11"/>
        <v>-9.025863295733896E-3</v>
      </c>
    </row>
    <row r="677" spans="1:3">
      <c r="A677" s="34">
        <v>36406</v>
      </c>
      <c r="B677" s="31">
        <v>1357.24</v>
      </c>
      <c r="C677" s="11">
        <f t="shared" si="11"/>
        <v>2.8495959166508541E-2</v>
      </c>
    </row>
    <row r="678" spans="1:3">
      <c r="A678" s="34">
        <v>36410</v>
      </c>
      <c r="B678" s="31">
        <v>1350.45</v>
      </c>
      <c r="C678" s="11">
        <f t="shared" si="11"/>
        <v>-5.0153556964411912E-3</v>
      </c>
    </row>
    <row r="679" spans="1:3">
      <c r="A679" s="34">
        <v>36411</v>
      </c>
      <c r="B679" s="31">
        <v>1344.15</v>
      </c>
      <c r="C679" s="11">
        <f t="shared" si="11"/>
        <v>-4.6760272242572882E-3</v>
      </c>
    </row>
    <row r="680" spans="1:3">
      <c r="A680" s="34">
        <v>36412</v>
      </c>
      <c r="B680" s="31">
        <v>1347.66</v>
      </c>
      <c r="C680" s="11">
        <f t="shared" si="11"/>
        <v>2.607912140420254E-3</v>
      </c>
    </row>
    <row r="681" spans="1:3">
      <c r="A681" s="34">
        <v>36413</v>
      </c>
      <c r="B681" s="31">
        <v>1351.66</v>
      </c>
      <c r="C681" s="11">
        <f t="shared" si="11"/>
        <v>2.9637115479909672E-3</v>
      </c>
    </row>
    <row r="682" spans="1:3">
      <c r="A682" s="34">
        <v>36416</v>
      </c>
      <c r="B682" s="31">
        <v>1344.13</v>
      </c>
      <c r="C682" s="11">
        <f t="shared" si="11"/>
        <v>-5.5865030908548666E-3</v>
      </c>
    </row>
    <row r="683" spans="1:3">
      <c r="A683" s="34">
        <v>36417</v>
      </c>
      <c r="B683" s="31">
        <v>1336.29</v>
      </c>
      <c r="C683" s="11">
        <f t="shared" si="11"/>
        <v>-5.8498461864272102E-3</v>
      </c>
    </row>
    <row r="684" spans="1:3">
      <c r="A684" s="34">
        <v>36418</v>
      </c>
      <c r="B684" s="31">
        <v>1317.97</v>
      </c>
      <c r="C684" s="11">
        <f t="shared" si="11"/>
        <v>-1.3804443366310541E-2</v>
      </c>
    </row>
    <row r="685" spans="1:3">
      <c r="A685" s="34">
        <v>36419</v>
      </c>
      <c r="B685" s="31">
        <v>1318.48</v>
      </c>
      <c r="C685" s="11">
        <f t="shared" si="11"/>
        <v>3.8688388276763685E-4</v>
      </c>
    </row>
    <row r="686" spans="1:3">
      <c r="A686" s="34">
        <v>36420</v>
      </c>
      <c r="B686" s="31">
        <v>1335.42</v>
      </c>
      <c r="C686" s="11">
        <f t="shared" si="11"/>
        <v>1.2766291171674649E-2</v>
      </c>
    </row>
    <row r="687" spans="1:3">
      <c r="A687" s="34">
        <v>36423</v>
      </c>
      <c r="B687" s="31">
        <v>1335.53</v>
      </c>
      <c r="C687" s="11">
        <f t="shared" si="11"/>
        <v>8.2367696933360448E-5</v>
      </c>
    </row>
    <row r="688" spans="1:3">
      <c r="A688" s="34">
        <v>36424</v>
      </c>
      <c r="B688" s="31">
        <v>1307.58</v>
      </c>
      <c r="C688" s="11">
        <f t="shared" si="11"/>
        <v>-2.115011625875789E-2</v>
      </c>
    </row>
    <row r="689" spans="1:3">
      <c r="A689" s="34">
        <v>36425</v>
      </c>
      <c r="B689" s="31">
        <v>1310.51</v>
      </c>
      <c r="C689" s="11">
        <f t="shared" si="11"/>
        <v>2.2382738738877138E-3</v>
      </c>
    </row>
    <row r="690" spans="1:3">
      <c r="A690" s="34">
        <v>36426</v>
      </c>
      <c r="B690" s="31">
        <v>1280.4100000000001</v>
      </c>
      <c r="C690" s="11">
        <f t="shared" si="11"/>
        <v>-2.3236035285096161E-2</v>
      </c>
    </row>
    <row r="691" spans="1:3">
      <c r="A691" s="34">
        <v>36427</v>
      </c>
      <c r="B691" s="31">
        <v>1277.3599999999999</v>
      </c>
      <c r="C691" s="11">
        <f t="shared" si="11"/>
        <v>-2.3848910931203106E-3</v>
      </c>
    </row>
    <row r="692" spans="1:3">
      <c r="A692" s="34">
        <v>36430</v>
      </c>
      <c r="B692" s="31">
        <v>1283.31</v>
      </c>
      <c r="C692" s="11">
        <f t="shared" si="11"/>
        <v>4.6472295988012604E-3</v>
      </c>
    </row>
    <row r="693" spans="1:3">
      <c r="A693" s="34">
        <v>36431</v>
      </c>
      <c r="B693" s="31">
        <v>1282.2</v>
      </c>
      <c r="C693" s="11">
        <f t="shared" si="11"/>
        <v>-8.6532507709010352E-4</v>
      </c>
    </row>
    <row r="694" spans="1:3">
      <c r="A694" s="34">
        <v>36432</v>
      </c>
      <c r="B694" s="31">
        <v>1268.3699999999999</v>
      </c>
      <c r="C694" s="11">
        <f t="shared" si="11"/>
        <v>-1.0844741013518011E-2</v>
      </c>
    </row>
    <row r="695" spans="1:3">
      <c r="A695" s="34">
        <v>36433</v>
      </c>
      <c r="B695" s="31">
        <v>1282.71</v>
      </c>
      <c r="C695" s="11">
        <f t="shared" si="11"/>
        <v>1.1242415790972985E-2</v>
      </c>
    </row>
    <row r="696" spans="1:3">
      <c r="A696" s="34">
        <v>36434</v>
      </c>
      <c r="B696" s="31">
        <v>1282.81</v>
      </c>
      <c r="C696" s="11">
        <f t="shared" si="11"/>
        <v>7.7956905462177266E-5</v>
      </c>
    </row>
    <row r="697" spans="1:3">
      <c r="A697" s="34">
        <v>36437</v>
      </c>
      <c r="B697" s="31">
        <v>1304.5999999999999</v>
      </c>
      <c r="C697" s="11">
        <f t="shared" si="11"/>
        <v>1.6843496125921502E-2</v>
      </c>
    </row>
    <row r="698" spans="1:3">
      <c r="A698" s="34">
        <v>36438</v>
      </c>
      <c r="B698" s="31">
        <v>1301.3499999999999</v>
      </c>
      <c r="C698" s="11">
        <f t="shared" si="11"/>
        <v>-2.4942932020867829E-3</v>
      </c>
    </row>
    <row r="699" spans="1:3">
      <c r="A699" s="34">
        <v>36439</v>
      </c>
      <c r="B699" s="31">
        <v>1325.4</v>
      </c>
      <c r="C699" s="11">
        <f t="shared" si="11"/>
        <v>1.8312113494217859E-2</v>
      </c>
    </row>
    <row r="700" spans="1:3">
      <c r="A700" s="34">
        <v>36440</v>
      </c>
      <c r="B700" s="31">
        <v>1317.64</v>
      </c>
      <c r="C700" s="11">
        <f t="shared" si="11"/>
        <v>-5.8720430244180478E-3</v>
      </c>
    </row>
    <row r="701" spans="1:3">
      <c r="A701" s="34">
        <v>36441</v>
      </c>
      <c r="B701" s="31">
        <v>1336.02</v>
      </c>
      <c r="C701" s="11">
        <f t="shared" si="11"/>
        <v>1.3852787414712429E-2</v>
      </c>
    </row>
    <row r="702" spans="1:3">
      <c r="A702" s="34">
        <v>36444</v>
      </c>
      <c r="B702" s="31">
        <v>1335.21</v>
      </c>
      <c r="C702" s="11">
        <f t="shared" si="11"/>
        <v>-6.0646221016256367E-4</v>
      </c>
    </row>
    <row r="703" spans="1:3">
      <c r="A703" s="34">
        <v>36445</v>
      </c>
      <c r="B703" s="31">
        <v>1313.04</v>
      </c>
      <c r="C703" s="11">
        <f t="shared" si="11"/>
        <v>-1.674352341057837E-2</v>
      </c>
    </row>
    <row r="704" spans="1:3">
      <c r="A704" s="34">
        <v>36446</v>
      </c>
      <c r="B704" s="31">
        <v>1285.55</v>
      </c>
      <c r="C704" s="11">
        <f t="shared" si="11"/>
        <v>-2.1158417102690528E-2</v>
      </c>
    </row>
    <row r="705" spans="1:3">
      <c r="A705" s="34">
        <v>36447</v>
      </c>
      <c r="B705" s="31">
        <v>1283.42</v>
      </c>
      <c r="C705" s="11">
        <f t="shared" si="11"/>
        <v>-1.6582525199512197E-3</v>
      </c>
    </row>
    <row r="706" spans="1:3">
      <c r="A706" s="34">
        <v>36448</v>
      </c>
      <c r="B706" s="31">
        <v>1247.4100000000001</v>
      </c>
      <c r="C706" s="11">
        <f t="shared" si="11"/>
        <v>-2.8458988066466028E-2</v>
      </c>
    </row>
    <row r="707" spans="1:3">
      <c r="A707" s="34">
        <v>36451</v>
      </c>
      <c r="B707" s="31">
        <v>1254.1300000000001</v>
      </c>
      <c r="C707" s="11">
        <f t="shared" si="11"/>
        <v>5.3727033466738558E-3</v>
      </c>
    </row>
    <row r="708" spans="1:3">
      <c r="A708" s="34">
        <v>36452</v>
      </c>
      <c r="B708" s="31">
        <v>1261.32</v>
      </c>
      <c r="C708" s="11">
        <f t="shared" si="11"/>
        <v>5.7166865420170184E-3</v>
      </c>
    </row>
    <row r="709" spans="1:3">
      <c r="A709" s="34">
        <v>36453</v>
      </c>
      <c r="B709" s="31">
        <v>1289.43</v>
      </c>
      <c r="C709" s="11">
        <f t="shared" si="11"/>
        <v>2.2041468618237046E-2</v>
      </c>
    </row>
    <row r="710" spans="1:3">
      <c r="A710" s="34">
        <v>36454</v>
      </c>
      <c r="B710" s="31">
        <v>1283.6099999999999</v>
      </c>
      <c r="C710" s="11">
        <f t="shared" si="11"/>
        <v>-4.5238394471765857E-3</v>
      </c>
    </row>
    <row r="711" spans="1:3">
      <c r="A711" s="34">
        <v>36455</v>
      </c>
      <c r="B711" s="31">
        <v>1301.6500000000001</v>
      </c>
      <c r="C711" s="11">
        <f t="shared" si="11"/>
        <v>1.3956269632068736E-2</v>
      </c>
    </row>
    <row r="712" spans="1:3">
      <c r="A712" s="34">
        <v>36458</v>
      </c>
      <c r="B712" s="31">
        <v>1293.6300000000001</v>
      </c>
      <c r="C712" s="11">
        <f t="shared" si="11"/>
        <v>-6.1804703377848196E-3</v>
      </c>
    </row>
    <row r="713" spans="1:3">
      <c r="A713" s="34">
        <v>36459</v>
      </c>
      <c r="B713" s="31">
        <v>1281.9100000000001</v>
      </c>
      <c r="C713" s="11">
        <f t="shared" si="11"/>
        <v>-9.1010668804369817E-3</v>
      </c>
    </row>
    <row r="714" spans="1:3">
      <c r="A714" s="34">
        <v>36460</v>
      </c>
      <c r="B714" s="31">
        <v>1296.71</v>
      </c>
      <c r="C714" s="11">
        <f t="shared" si="11"/>
        <v>1.1479134200944765E-2</v>
      </c>
    </row>
    <row r="715" spans="1:3">
      <c r="A715" s="34">
        <v>36461</v>
      </c>
      <c r="B715" s="31">
        <v>1342.44</v>
      </c>
      <c r="C715" s="11">
        <f t="shared" si="11"/>
        <v>3.465856623772394E-2</v>
      </c>
    </row>
    <row r="716" spans="1:3">
      <c r="A716" s="34">
        <v>36462</v>
      </c>
      <c r="B716" s="31">
        <v>1362.93</v>
      </c>
      <c r="C716" s="11">
        <f t="shared" si="11"/>
        <v>1.5147940430788572E-2</v>
      </c>
    </row>
    <row r="717" spans="1:3">
      <c r="A717" s="34">
        <v>36465</v>
      </c>
      <c r="B717" s="31">
        <v>1354.12</v>
      </c>
      <c r="C717" s="11">
        <f t="shared" si="11"/>
        <v>-6.4849972400187958E-3</v>
      </c>
    </row>
    <row r="718" spans="1:3">
      <c r="A718" s="34">
        <v>36466</v>
      </c>
      <c r="B718" s="31">
        <v>1347.74</v>
      </c>
      <c r="C718" s="11">
        <f t="shared" si="11"/>
        <v>-4.722681307054573E-3</v>
      </c>
    </row>
    <row r="719" spans="1:3">
      <c r="A719" s="34">
        <v>36467</v>
      </c>
      <c r="B719" s="31">
        <v>1354.93</v>
      </c>
      <c r="C719" s="11">
        <f t="shared" si="11"/>
        <v>5.3206769321911818E-3</v>
      </c>
    </row>
    <row r="720" spans="1:3">
      <c r="A720" s="34">
        <v>36468</v>
      </c>
      <c r="B720" s="31">
        <v>1362.64</v>
      </c>
      <c r="C720" s="11">
        <f t="shared" si="11"/>
        <v>5.674202089576124E-3</v>
      </c>
    </row>
    <row r="721" spans="1:3">
      <c r="A721" s="34">
        <v>36469</v>
      </c>
      <c r="B721" s="31">
        <v>1370.23</v>
      </c>
      <c r="C721" s="11">
        <f t="shared" si="11"/>
        <v>5.5546143907181968E-3</v>
      </c>
    </row>
    <row r="722" spans="1:3">
      <c r="A722" s="34">
        <v>36472</v>
      </c>
      <c r="B722" s="31">
        <v>1377.01</v>
      </c>
      <c r="C722" s="11">
        <f t="shared" si="11"/>
        <v>4.935872923370139E-3</v>
      </c>
    </row>
    <row r="723" spans="1:3">
      <c r="A723" s="34">
        <v>36473</v>
      </c>
      <c r="B723" s="31">
        <v>1365.28</v>
      </c>
      <c r="C723" s="11">
        <f t="shared" si="11"/>
        <v>-8.5549460781356688E-3</v>
      </c>
    </row>
    <row r="724" spans="1:3">
      <c r="A724" s="34">
        <v>36474</v>
      </c>
      <c r="B724" s="31">
        <v>1373.46</v>
      </c>
      <c r="C724" s="11">
        <f t="shared" si="11"/>
        <v>5.9735676436940398E-3</v>
      </c>
    </row>
    <row r="725" spans="1:3">
      <c r="A725" s="34">
        <v>36475</v>
      </c>
      <c r="B725" s="31">
        <v>1381.46</v>
      </c>
      <c r="C725" s="11">
        <f t="shared" si="11"/>
        <v>5.807807476857706E-3</v>
      </c>
    </row>
    <row r="726" spans="1:3">
      <c r="A726" s="34">
        <v>36476</v>
      </c>
      <c r="B726" s="31">
        <v>1396.06</v>
      </c>
      <c r="C726" s="11">
        <f t="shared" si="11"/>
        <v>1.051307243257339E-2</v>
      </c>
    </row>
    <row r="727" spans="1:3">
      <c r="A727" s="34">
        <v>36479</v>
      </c>
      <c r="B727" s="31">
        <v>1394.39</v>
      </c>
      <c r="C727" s="11">
        <f t="shared" si="11"/>
        <v>-1.196939704620414E-3</v>
      </c>
    </row>
    <row r="728" spans="1:3">
      <c r="A728" s="34">
        <v>36480</v>
      </c>
      <c r="B728" s="31">
        <v>1420.07</v>
      </c>
      <c r="C728" s="11">
        <f t="shared" si="11"/>
        <v>1.8249122518178087E-2</v>
      </c>
    </row>
    <row r="729" spans="1:3">
      <c r="A729" s="34">
        <v>36481</v>
      </c>
      <c r="B729" s="31">
        <v>1410.71</v>
      </c>
      <c r="C729" s="11">
        <f t="shared" si="11"/>
        <v>-6.6130424202463026E-3</v>
      </c>
    </row>
    <row r="730" spans="1:3">
      <c r="A730" s="34">
        <v>36482</v>
      </c>
      <c r="B730" s="31">
        <v>1424.94</v>
      </c>
      <c r="C730" s="11">
        <f t="shared" ref="C730:C793" si="12">LN(B730/B729)</f>
        <v>1.0036583818430344E-2</v>
      </c>
    </row>
    <row r="731" spans="1:3">
      <c r="A731" s="34">
        <v>36483</v>
      </c>
      <c r="B731" s="31">
        <v>1422</v>
      </c>
      <c r="C731" s="11">
        <f t="shared" si="12"/>
        <v>-2.0653761899554336E-3</v>
      </c>
    </row>
    <row r="732" spans="1:3">
      <c r="A732" s="34">
        <v>36486</v>
      </c>
      <c r="B732" s="31">
        <v>1420.94</v>
      </c>
      <c r="C732" s="11">
        <f t="shared" si="12"/>
        <v>-7.4570694360078047E-4</v>
      </c>
    </row>
    <row r="733" spans="1:3">
      <c r="A733" s="34">
        <v>36487</v>
      </c>
      <c r="B733" s="31">
        <v>1404.64</v>
      </c>
      <c r="C733" s="11">
        <f t="shared" si="12"/>
        <v>-1.1537582241686654E-2</v>
      </c>
    </row>
    <row r="734" spans="1:3">
      <c r="A734" s="34">
        <v>36488</v>
      </c>
      <c r="B734" s="31">
        <v>1417.08</v>
      </c>
      <c r="C734" s="11">
        <f t="shared" si="12"/>
        <v>8.8173742232918358E-3</v>
      </c>
    </row>
    <row r="735" spans="1:3">
      <c r="A735" s="34">
        <v>36490</v>
      </c>
      <c r="B735" s="31">
        <v>1416.62</v>
      </c>
      <c r="C735" s="11">
        <f t="shared" si="12"/>
        <v>-3.2466386988082947E-4</v>
      </c>
    </row>
    <row r="736" spans="1:3">
      <c r="A736" s="34">
        <v>36493</v>
      </c>
      <c r="B736" s="31">
        <v>1407.83</v>
      </c>
      <c r="C736" s="11">
        <f t="shared" si="12"/>
        <v>-6.2242407391815647E-3</v>
      </c>
    </row>
    <row r="737" spans="1:3">
      <c r="A737" s="34">
        <v>36494</v>
      </c>
      <c r="B737" s="31">
        <v>1389.07</v>
      </c>
      <c r="C737" s="11">
        <f t="shared" si="12"/>
        <v>-1.3415053339295961E-2</v>
      </c>
    </row>
    <row r="738" spans="1:3">
      <c r="A738" s="34">
        <v>36495</v>
      </c>
      <c r="B738" s="31">
        <v>1397.72</v>
      </c>
      <c r="C738" s="11">
        <f t="shared" si="12"/>
        <v>6.2078791579465815E-3</v>
      </c>
    </row>
    <row r="739" spans="1:3">
      <c r="A739" s="34">
        <v>36496</v>
      </c>
      <c r="B739" s="31">
        <v>1409.04</v>
      </c>
      <c r="C739" s="11">
        <f t="shared" si="12"/>
        <v>8.0662838132616373E-3</v>
      </c>
    </row>
    <row r="740" spans="1:3">
      <c r="A740" s="34">
        <v>36497</v>
      </c>
      <c r="B740" s="31">
        <v>1433.3</v>
      </c>
      <c r="C740" s="11">
        <f t="shared" si="12"/>
        <v>1.7070856505129819E-2</v>
      </c>
    </row>
    <row r="741" spans="1:3">
      <c r="A741" s="34">
        <v>36500</v>
      </c>
      <c r="B741" s="31">
        <v>1423.33</v>
      </c>
      <c r="C741" s="11">
        <f t="shared" si="12"/>
        <v>-6.980281297726508E-3</v>
      </c>
    </row>
    <row r="742" spans="1:3">
      <c r="A742" s="34">
        <v>36501</v>
      </c>
      <c r="B742" s="31">
        <v>1409.17</v>
      </c>
      <c r="C742" s="11">
        <f t="shared" si="12"/>
        <v>-9.9983180653930789E-3</v>
      </c>
    </row>
    <row r="743" spans="1:3">
      <c r="A743" s="34">
        <v>36502</v>
      </c>
      <c r="B743" s="31">
        <v>1403.88</v>
      </c>
      <c r="C743" s="11">
        <f t="shared" si="12"/>
        <v>-3.7610467185398137E-3</v>
      </c>
    </row>
    <row r="744" spans="1:3">
      <c r="A744" s="34">
        <v>36503</v>
      </c>
      <c r="B744" s="31">
        <v>1408.11</v>
      </c>
      <c r="C744" s="11">
        <f t="shared" si="12"/>
        <v>3.0085478188783417E-3</v>
      </c>
    </row>
    <row r="745" spans="1:3">
      <c r="A745" s="34">
        <v>36504</v>
      </c>
      <c r="B745" s="31">
        <v>1417.04</v>
      </c>
      <c r="C745" s="11">
        <f t="shared" si="12"/>
        <v>6.3218092779526499E-3</v>
      </c>
    </row>
    <row r="746" spans="1:3">
      <c r="A746" s="34">
        <v>36507</v>
      </c>
      <c r="B746" s="31">
        <v>1415.22</v>
      </c>
      <c r="C746" s="11">
        <f t="shared" si="12"/>
        <v>-1.2851929205022533E-3</v>
      </c>
    </row>
    <row r="747" spans="1:3">
      <c r="A747" s="34">
        <v>36508</v>
      </c>
      <c r="B747" s="31">
        <v>1403.17</v>
      </c>
      <c r="C747" s="11">
        <f t="shared" si="12"/>
        <v>-8.5510333380043324E-3</v>
      </c>
    </row>
    <row r="748" spans="1:3">
      <c r="A748" s="34">
        <v>36509</v>
      </c>
      <c r="B748" s="31">
        <v>1413.33</v>
      </c>
      <c r="C748" s="11">
        <f t="shared" si="12"/>
        <v>7.2146593787116792E-3</v>
      </c>
    </row>
    <row r="749" spans="1:3">
      <c r="A749" s="34">
        <v>36510</v>
      </c>
      <c r="B749" s="31">
        <v>1418.78</v>
      </c>
      <c r="C749" s="11">
        <f t="shared" si="12"/>
        <v>3.8487253160554452E-3</v>
      </c>
    </row>
    <row r="750" spans="1:3">
      <c r="A750" s="34">
        <v>36511</v>
      </c>
      <c r="B750" s="31">
        <v>1421.03</v>
      </c>
      <c r="C750" s="11">
        <f t="shared" si="12"/>
        <v>1.5846133866789145E-3</v>
      </c>
    </row>
    <row r="751" spans="1:3">
      <c r="A751" s="34">
        <v>36514</v>
      </c>
      <c r="B751" s="31">
        <v>1418.09</v>
      </c>
      <c r="C751" s="11">
        <f t="shared" si="12"/>
        <v>-2.0710650137233137E-3</v>
      </c>
    </row>
    <row r="752" spans="1:3">
      <c r="A752" s="34">
        <v>36515</v>
      </c>
      <c r="B752" s="31">
        <v>1433.43</v>
      </c>
      <c r="C752" s="11">
        <f t="shared" si="12"/>
        <v>1.0759277846351788E-2</v>
      </c>
    </row>
    <row r="753" spans="1:3">
      <c r="A753" s="34">
        <v>36516</v>
      </c>
      <c r="B753" s="31">
        <v>1435.99</v>
      </c>
      <c r="C753" s="11">
        <f t="shared" si="12"/>
        <v>1.7843331957121393E-3</v>
      </c>
    </row>
    <row r="754" spans="1:3">
      <c r="A754" s="34">
        <v>36517</v>
      </c>
      <c r="B754" s="31">
        <v>1458.34</v>
      </c>
      <c r="C754" s="11">
        <f t="shared" si="12"/>
        <v>1.5444295746106241E-2</v>
      </c>
    </row>
    <row r="755" spans="1:3">
      <c r="A755" s="34">
        <v>36521</v>
      </c>
      <c r="B755" s="31">
        <v>1457.1</v>
      </c>
      <c r="C755" s="11">
        <f t="shared" si="12"/>
        <v>-8.506435219187723E-4</v>
      </c>
    </row>
    <row r="756" spans="1:3">
      <c r="A756" s="34">
        <v>36522</v>
      </c>
      <c r="B756" s="31">
        <v>1457.66</v>
      </c>
      <c r="C756" s="11">
        <f t="shared" si="12"/>
        <v>3.8425119522060358E-4</v>
      </c>
    </row>
    <row r="757" spans="1:3">
      <c r="A757" s="34">
        <v>36523</v>
      </c>
      <c r="B757" s="31">
        <v>1463.46</v>
      </c>
      <c r="C757" s="11">
        <f t="shared" si="12"/>
        <v>3.9710848044105388E-3</v>
      </c>
    </row>
    <row r="758" spans="1:3">
      <c r="A758" s="34">
        <v>36524</v>
      </c>
      <c r="B758" s="31">
        <v>1464.47</v>
      </c>
      <c r="C758" s="11">
        <f t="shared" si="12"/>
        <v>6.8990723143041695E-4</v>
      </c>
    </row>
    <row r="759" spans="1:3">
      <c r="A759" s="34">
        <v>36525</v>
      </c>
      <c r="B759" s="31">
        <v>1469.25</v>
      </c>
      <c r="C759" s="11">
        <f t="shared" si="12"/>
        <v>3.2586642418894855E-3</v>
      </c>
    </row>
    <row r="760" spans="1:3">
      <c r="A760" s="34">
        <v>36528</v>
      </c>
      <c r="B760" s="31">
        <v>1455.22</v>
      </c>
      <c r="C760" s="11">
        <f t="shared" si="12"/>
        <v>-9.5949745680095865E-3</v>
      </c>
    </row>
    <row r="761" spans="1:3">
      <c r="A761" s="34">
        <v>36529</v>
      </c>
      <c r="B761" s="31">
        <v>1399.42</v>
      </c>
      <c r="C761" s="11">
        <f t="shared" si="12"/>
        <v>-3.9099226875721496E-2</v>
      </c>
    </row>
    <row r="762" spans="1:3">
      <c r="A762" s="34">
        <v>36530</v>
      </c>
      <c r="B762" s="31">
        <v>1402.11</v>
      </c>
      <c r="C762" s="11">
        <f t="shared" si="12"/>
        <v>1.9203798115278359E-3</v>
      </c>
    </row>
    <row r="763" spans="1:3">
      <c r="A763" s="34">
        <v>36531</v>
      </c>
      <c r="B763" s="31">
        <v>1403.45</v>
      </c>
      <c r="C763" s="11">
        <f t="shared" si="12"/>
        <v>9.5524608412974211E-4</v>
      </c>
    </row>
    <row r="764" spans="1:3">
      <c r="A764" s="34">
        <v>36532</v>
      </c>
      <c r="B764" s="31">
        <v>1441.47</v>
      </c>
      <c r="C764" s="11">
        <f t="shared" si="12"/>
        <v>2.672993526267859E-2</v>
      </c>
    </row>
    <row r="765" spans="1:3">
      <c r="A765" s="34">
        <v>36535</v>
      </c>
      <c r="B765" s="31">
        <v>1457.6</v>
      </c>
      <c r="C765" s="11">
        <f t="shared" si="12"/>
        <v>1.1127821298329016E-2</v>
      </c>
    </row>
    <row r="766" spans="1:3">
      <c r="A766" s="34">
        <v>36536</v>
      </c>
      <c r="B766" s="31">
        <v>1438.56</v>
      </c>
      <c r="C766" s="11">
        <f t="shared" si="12"/>
        <v>-1.3148634269231135E-2</v>
      </c>
    </row>
    <row r="767" spans="1:3">
      <c r="A767" s="34">
        <v>36537</v>
      </c>
      <c r="B767" s="31">
        <v>1432.25</v>
      </c>
      <c r="C767" s="11">
        <f t="shared" si="12"/>
        <v>-4.3959789477755811E-3</v>
      </c>
    </row>
    <row r="768" spans="1:3">
      <c r="A768" s="34">
        <v>36538</v>
      </c>
      <c r="B768" s="31">
        <v>1449.68</v>
      </c>
      <c r="C768" s="11">
        <f t="shared" si="12"/>
        <v>1.2096208115215201E-2</v>
      </c>
    </row>
    <row r="769" spans="1:3">
      <c r="A769" s="34">
        <v>36539</v>
      </c>
      <c r="B769" s="31">
        <v>1465.15</v>
      </c>
      <c r="C769" s="11">
        <f t="shared" si="12"/>
        <v>1.0614783884359819E-2</v>
      </c>
    </row>
    <row r="770" spans="1:3">
      <c r="A770" s="34">
        <v>36543</v>
      </c>
      <c r="B770" s="31">
        <v>1455.14</v>
      </c>
      <c r="C770" s="11">
        <f t="shared" si="12"/>
        <v>-6.8555103802383595E-3</v>
      </c>
    </row>
    <row r="771" spans="1:3">
      <c r="A771" s="34">
        <v>36544</v>
      </c>
      <c r="B771" s="31">
        <v>1455.9</v>
      </c>
      <c r="C771" s="11">
        <f t="shared" si="12"/>
        <v>5.2215017125654007E-4</v>
      </c>
    </row>
    <row r="772" spans="1:3">
      <c r="A772" s="34">
        <v>36545</v>
      </c>
      <c r="B772" s="31">
        <v>1445.57</v>
      </c>
      <c r="C772" s="11">
        <f t="shared" si="12"/>
        <v>-7.120558645266682E-3</v>
      </c>
    </row>
    <row r="773" spans="1:3">
      <c r="A773" s="34">
        <v>36546</v>
      </c>
      <c r="B773" s="31">
        <v>1441.36</v>
      </c>
      <c r="C773" s="11">
        <f t="shared" si="12"/>
        <v>-2.9165951265689668E-3</v>
      </c>
    </row>
    <row r="774" spans="1:3">
      <c r="A774" s="34">
        <v>36549</v>
      </c>
      <c r="B774" s="31">
        <v>1401.53</v>
      </c>
      <c r="C774" s="11">
        <f t="shared" si="12"/>
        <v>-2.8022615294881394E-2</v>
      </c>
    </row>
    <row r="775" spans="1:3">
      <c r="A775" s="34">
        <v>36550</v>
      </c>
      <c r="B775" s="31">
        <v>1410.03</v>
      </c>
      <c r="C775" s="11">
        <f t="shared" si="12"/>
        <v>6.046483729051793E-3</v>
      </c>
    </row>
    <row r="776" spans="1:3">
      <c r="A776" s="34">
        <v>36551</v>
      </c>
      <c r="B776" s="31">
        <v>1404.09</v>
      </c>
      <c r="C776" s="11">
        <f t="shared" si="12"/>
        <v>-4.2215746462376594E-3</v>
      </c>
    </row>
    <row r="777" spans="1:3">
      <c r="A777" s="34">
        <v>36552</v>
      </c>
      <c r="B777" s="31">
        <v>1398.56</v>
      </c>
      <c r="C777" s="11">
        <f t="shared" si="12"/>
        <v>-3.9462702631996166E-3</v>
      </c>
    </row>
    <row r="778" spans="1:3">
      <c r="A778" s="34">
        <v>36553</v>
      </c>
      <c r="B778" s="31">
        <v>1360.16</v>
      </c>
      <c r="C778" s="11">
        <f t="shared" si="12"/>
        <v>-2.7840795963128967E-2</v>
      </c>
    </row>
    <row r="779" spans="1:3">
      <c r="A779" s="34">
        <v>36556</v>
      </c>
      <c r="B779" s="31">
        <v>1394.46</v>
      </c>
      <c r="C779" s="11">
        <f t="shared" si="12"/>
        <v>2.4904903670926997E-2</v>
      </c>
    </row>
    <row r="780" spans="1:3">
      <c r="A780" s="34">
        <v>36557</v>
      </c>
      <c r="B780" s="31">
        <v>1409.28</v>
      </c>
      <c r="C780" s="11">
        <f t="shared" si="12"/>
        <v>1.0571692114229847E-2</v>
      </c>
    </row>
    <row r="781" spans="1:3">
      <c r="A781" s="34">
        <v>36558</v>
      </c>
      <c r="B781" s="31">
        <v>1409.12</v>
      </c>
      <c r="C781" s="11">
        <f t="shared" si="12"/>
        <v>-1.1353959705650189E-4</v>
      </c>
    </row>
    <row r="782" spans="1:3">
      <c r="A782" s="34">
        <v>36559</v>
      </c>
      <c r="B782" s="31">
        <v>1424.97</v>
      </c>
      <c r="C782" s="11">
        <f t="shared" si="12"/>
        <v>1.1185364792412934E-2</v>
      </c>
    </row>
    <row r="783" spans="1:3">
      <c r="A783" s="34">
        <v>36560</v>
      </c>
      <c r="B783" s="31">
        <v>1424.37</v>
      </c>
      <c r="C783" s="11">
        <f t="shared" si="12"/>
        <v>-4.2115016731490761E-4</v>
      </c>
    </row>
    <row r="784" spans="1:3">
      <c r="A784" s="34">
        <v>36563</v>
      </c>
      <c r="B784" s="31">
        <v>1424.24</v>
      </c>
      <c r="C784" s="11">
        <f t="shared" si="12"/>
        <v>-9.1272585640115615E-5</v>
      </c>
    </row>
    <row r="785" spans="1:3">
      <c r="A785" s="34">
        <v>36564</v>
      </c>
      <c r="B785" s="31">
        <v>1441.72</v>
      </c>
      <c r="C785" s="11">
        <f t="shared" si="12"/>
        <v>1.2198507136646801E-2</v>
      </c>
    </row>
    <row r="786" spans="1:3">
      <c r="A786" s="34">
        <v>36565</v>
      </c>
      <c r="B786" s="31">
        <v>1411.71</v>
      </c>
      <c r="C786" s="11">
        <f t="shared" si="12"/>
        <v>-2.1035109710187998E-2</v>
      </c>
    </row>
    <row r="787" spans="1:3">
      <c r="A787" s="34">
        <v>36566</v>
      </c>
      <c r="B787" s="31">
        <v>1416.83</v>
      </c>
      <c r="C787" s="11">
        <f t="shared" si="12"/>
        <v>3.6202461990778156E-3</v>
      </c>
    </row>
    <row r="788" spans="1:3">
      <c r="A788" s="34">
        <v>36567</v>
      </c>
      <c r="B788" s="31">
        <v>1387.12</v>
      </c>
      <c r="C788" s="11">
        <f t="shared" si="12"/>
        <v>-2.1192326485726515E-2</v>
      </c>
    </row>
    <row r="789" spans="1:3">
      <c r="A789" s="34">
        <v>36570</v>
      </c>
      <c r="B789" s="31">
        <v>1389.94</v>
      </c>
      <c r="C789" s="11">
        <f t="shared" si="12"/>
        <v>2.0309254890385452E-3</v>
      </c>
    </row>
    <row r="790" spans="1:3">
      <c r="A790" s="34">
        <v>36571</v>
      </c>
      <c r="B790" s="31">
        <v>1402.05</v>
      </c>
      <c r="C790" s="11">
        <f t="shared" si="12"/>
        <v>8.6748705712460846E-3</v>
      </c>
    </row>
    <row r="791" spans="1:3">
      <c r="A791" s="34">
        <v>36572</v>
      </c>
      <c r="B791" s="31">
        <v>1387.67</v>
      </c>
      <c r="C791" s="11">
        <f t="shared" si="12"/>
        <v>-1.0309369658861213E-2</v>
      </c>
    </row>
    <row r="792" spans="1:3">
      <c r="A792" s="34">
        <v>36573</v>
      </c>
      <c r="B792" s="31">
        <v>1388.26</v>
      </c>
      <c r="C792" s="11">
        <f t="shared" si="12"/>
        <v>4.2508277145605693E-4</v>
      </c>
    </row>
    <row r="793" spans="1:3">
      <c r="A793" s="34">
        <v>36574</v>
      </c>
      <c r="B793" s="31">
        <v>1346.09</v>
      </c>
      <c r="C793" s="11">
        <f t="shared" si="12"/>
        <v>-3.0847070655427272E-2</v>
      </c>
    </row>
    <row r="794" spans="1:3">
      <c r="A794" s="34">
        <v>36578</v>
      </c>
      <c r="B794" s="31">
        <v>1352.17</v>
      </c>
      <c r="C794" s="11">
        <f t="shared" ref="C794:C857" si="13">LN(B794/B793)</f>
        <v>4.5066155894436253E-3</v>
      </c>
    </row>
    <row r="795" spans="1:3">
      <c r="A795" s="34">
        <v>36579</v>
      </c>
      <c r="B795" s="31">
        <v>1360.69</v>
      </c>
      <c r="C795" s="11">
        <f t="shared" si="13"/>
        <v>6.2812146679728995E-3</v>
      </c>
    </row>
    <row r="796" spans="1:3">
      <c r="A796" s="34">
        <v>36580</v>
      </c>
      <c r="B796" s="31">
        <v>1353.43</v>
      </c>
      <c r="C796" s="11">
        <f t="shared" si="13"/>
        <v>-5.3498130630879681E-3</v>
      </c>
    </row>
    <row r="797" spans="1:3">
      <c r="A797" s="34">
        <v>36581</v>
      </c>
      <c r="B797" s="31">
        <v>1333.36</v>
      </c>
      <c r="C797" s="11">
        <f t="shared" si="13"/>
        <v>-1.494003871427774E-2</v>
      </c>
    </row>
    <row r="798" spans="1:3">
      <c r="A798" s="34">
        <v>36584</v>
      </c>
      <c r="B798" s="31">
        <v>1348.05</v>
      </c>
      <c r="C798" s="11">
        <f t="shared" si="13"/>
        <v>1.0957031538571586E-2</v>
      </c>
    </row>
    <row r="799" spans="1:3">
      <c r="A799" s="34">
        <v>36585</v>
      </c>
      <c r="B799" s="31">
        <v>1366.42</v>
      </c>
      <c r="C799" s="11">
        <f t="shared" si="13"/>
        <v>1.3535077157035507E-2</v>
      </c>
    </row>
    <row r="800" spans="1:3">
      <c r="A800" s="34">
        <v>36586</v>
      </c>
      <c r="B800" s="31">
        <v>1379.19</v>
      </c>
      <c r="C800" s="11">
        <f t="shared" si="13"/>
        <v>9.302189373569263E-3</v>
      </c>
    </row>
    <row r="801" spans="1:3">
      <c r="A801" s="34">
        <v>36587</v>
      </c>
      <c r="B801" s="31">
        <v>1381.76</v>
      </c>
      <c r="C801" s="11">
        <f t="shared" si="13"/>
        <v>1.8616785832910249E-3</v>
      </c>
    </row>
    <row r="802" spans="1:3">
      <c r="A802" s="34">
        <v>36588</v>
      </c>
      <c r="B802" s="31">
        <v>1409.17</v>
      </c>
      <c r="C802" s="11">
        <f t="shared" si="13"/>
        <v>1.9642829679662539E-2</v>
      </c>
    </row>
    <row r="803" spans="1:3">
      <c r="A803" s="34">
        <v>36591</v>
      </c>
      <c r="B803" s="31">
        <v>1391.28</v>
      </c>
      <c r="C803" s="11">
        <f t="shared" si="13"/>
        <v>-1.2776691866463252E-2</v>
      </c>
    </row>
    <row r="804" spans="1:3">
      <c r="A804" s="34">
        <v>36592</v>
      </c>
      <c r="B804" s="31">
        <v>1355.62</v>
      </c>
      <c r="C804" s="11">
        <f t="shared" si="13"/>
        <v>-2.5965272460888884E-2</v>
      </c>
    </row>
    <row r="805" spans="1:3">
      <c r="A805" s="34">
        <v>36593</v>
      </c>
      <c r="B805" s="31">
        <v>1366.7</v>
      </c>
      <c r="C805" s="11">
        <f t="shared" si="13"/>
        <v>8.1401607320565981E-3</v>
      </c>
    </row>
    <row r="806" spans="1:3">
      <c r="A806" s="34">
        <v>36594</v>
      </c>
      <c r="B806" s="31">
        <v>1401.69</v>
      </c>
      <c r="C806" s="11">
        <f t="shared" si="13"/>
        <v>2.527957647861595E-2</v>
      </c>
    </row>
    <row r="807" spans="1:3">
      <c r="A807" s="34">
        <v>36595</v>
      </c>
      <c r="B807" s="31">
        <v>1395.07</v>
      </c>
      <c r="C807" s="11">
        <f t="shared" si="13"/>
        <v>-4.7340582413698019E-3</v>
      </c>
    </row>
    <row r="808" spans="1:3">
      <c r="A808" s="34">
        <v>36598</v>
      </c>
      <c r="B808" s="31">
        <v>1383.62</v>
      </c>
      <c r="C808" s="11">
        <f t="shared" si="13"/>
        <v>-8.2413402046499617E-3</v>
      </c>
    </row>
    <row r="809" spans="1:3">
      <c r="A809" s="34">
        <v>36599</v>
      </c>
      <c r="B809" s="31">
        <v>1359.15</v>
      </c>
      <c r="C809" s="11">
        <f t="shared" si="13"/>
        <v>-1.784374866717164E-2</v>
      </c>
    </row>
    <row r="810" spans="1:3">
      <c r="A810" s="34">
        <v>36600</v>
      </c>
      <c r="B810" s="31">
        <v>1392.14</v>
      </c>
      <c r="C810" s="11">
        <f t="shared" si="13"/>
        <v>2.3982627213531935E-2</v>
      </c>
    </row>
    <row r="811" spans="1:3">
      <c r="A811" s="34">
        <v>36601</v>
      </c>
      <c r="B811" s="31">
        <v>1458.47</v>
      </c>
      <c r="C811" s="11">
        <f t="shared" si="13"/>
        <v>4.6545809468698594E-2</v>
      </c>
    </row>
    <row r="812" spans="1:3">
      <c r="A812" s="34">
        <v>36602</v>
      </c>
      <c r="B812" s="31">
        <v>1464.47</v>
      </c>
      <c r="C812" s="11">
        <f t="shared" si="13"/>
        <v>4.105461232460199E-3</v>
      </c>
    </row>
    <row r="813" spans="1:3">
      <c r="A813" s="34">
        <v>36605</v>
      </c>
      <c r="B813" s="31">
        <v>1456.63</v>
      </c>
      <c r="C813" s="11">
        <f t="shared" si="13"/>
        <v>-5.3678537708687132E-3</v>
      </c>
    </row>
    <row r="814" spans="1:3">
      <c r="A814" s="34">
        <v>36606</v>
      </c>
      <c r="B814" s="31">
        <v>1493.87</v>
      </c>
      <c r="C814" s="11">
        <f t="shared" si="13"/>
        <v>2.524451970119114E-2</v>
      </c>
    </row>
    <row r="815" spans="1:3">
      <c r="A815" s="34">
        <v>36607</v>
      </c>
      <c r="B815" s="31">
        <v>1500.64</v>
      </c>
      <c r="C815" s="11">
        <f t="shared" si="13"/>
        <v>4.5216155794356241E-3</v>
      </c>
    </row>
    <row r="816" spans="1:3">
      <c r="A816" s="34">
        <v>36608</v>
      </c>
      <c r="B816" s="31">
        <v>1527.35</v>
      </c>
      <c r="C816" s="11">
        <f t="shared" si="13"/>
        <v>1.7642523790550653E-2</v>
      </c>
    </row>
    <row r="817" spans="1:3">
      <c r="A817" s="34">
        <v>36609</v>
      </c>
      <c r="B817" s="31">
        <v>1527.46</v>
      </c>
      <c r="C817" s="11">
        <f t="shared" si="13"/>
        <v>7.2017572318941965E-5</v>
      </c>
    </row>
    <row r="818" spans="1:3">
      <c r="A818" s="34">
        <v>36612</v>
      </c>
      <c r="B818" s="31">
        <v>1523.86</v>
      </c>
      <c r="C818" s="11">
        <f t="shared" si="13"/>
        <v>-2.3596356136780785E-3</v>
      </c>
    </row>
    <row r="819" spans="1:3">
      <c r="A819" s="34">
        <v>36613</v>
      </c>
      <c r="B819" s="31">
        <v>1507.73</v>
      </c>
      <c r="C819" s="11">
        <f t="shared" si="13"/>
        <v>-1.0641381065242726E-2</v>
      </c>
    </row>
    <row r="820" spans="1:3">
      <c r="A820" s="34">
        <v>36614</v>
      </c>
      <c r="B820" s="31">
        <v>1508.52</v>
      </c>
      <c r="C820" s="11">
        <f t="shared" si="13"/>
        <v>5.2382927016290503E-4</v>
      </c>
    </row>
    <row r="821" spans="1:3">
      <c r="A821" s="34">
        <v>36615</v>
      </c>
      <c r="B821" s="31">
        <v>1487.92</v>
      </c>
      <c r="C821" s="11">
        <f t="shared" si="13"/>
        <v>-1.3749866207868553E-2</v>
      </c>
    </row>
    <row r="822" spans="1:3">
      <c r="A822" s="34">
        <v>36616</v>
      </c>
      <c r="B822" s="31">
        <v>1498.58</v>
      </c>
      <c r="C822" s="11">
        <f t="shared" si="13"/>
        <v>7.1388215448796302E-3</v>
      </c>
    </row>
    <row r="823" spans="1:3">
      <c r="A823" s="34">
        <v>36619</v>
      </c>
      <c r="B823" s="31">
        <v>1505.97</v>
      </c>
      <c r="C823" s="11">
        <f t="shared" si="13"/>
        <v>4.9192157909506403E-3</v>
      </c>
    </row>
    <row r="824" spans="1:3">
      <c r="A824" s="34">
        <v>36620</v>
      </c>
      <c r="B824" s="31">
        <v>1494.73</v>
      </c>
      <c r="C824" s="11">
        <f t="shared" si="13"/>
        <v>-7.4916203351099719E-3</v>
      </c>
    </row>
    <row r="825" spans="1:3">
      <c r="A825" s="34">
        <v>36621</v>
      </c>
      <c r="B825" s="31">
        <v>1487.37</v>
      </c>
      <c r="C825" s="11">
        <f t="shared" si="13"/>
        <v>-4.9361288649518746E-3</v>
      </c>
    </row>
    <row r="826" spans="1:3">
      <c r="A826" s="34">
        <v>36622</v>
      </c>
      <c r="B826" s="31">
        <v>1501.34</v>
      </c>
      <c r="C826" s="11">
        <f t="shared" si="13"/>
        <v>9.3485829962536536E-3</v>
      </c>
    </row>
    <row r="827" spans="1:3">
      <c r="A827" s="34">
        <v>36623</v>
      </c>
      <c r="B827" s="31">
        <v>1516.35</v>
      </c>
      <c r="C827" s="11">
        <f t="shared" si="13"/>
        <v>9.9480886292829199E-3</v>
      </c>
    </row>
    <row r="828" spans="1:3">
      <c r="A828" s="34">
        <v>36626</v>
      </c>
      <c r="B828" s="31">
        <v>1504.46</v>
      </c>
      <c r="C828" s="11">
        <f t="shared" si="13"/>
        <v>-7.8721014574631952E-3</v>
      </c>
    </row>
    <row r="829" spans="1:3">
      <c r="A829" s="34">
        <v>36627</v>
      </c>
      <c r="B829" s="31">
        <v>1500.59</v>
      </c>
      <c r="C829" s="11">
        <f t="shared" si="13"/>
        <v>-2.5756657223554988E-3</v>
      </c>
    </row>
    <row r="830" spans="1:3">
      <c r="A830" s="34">
        <v>36628</v>
      </c>
      <c r="B830" s="31">
        <v>1467.17</v>
      </c>
      <c r="C830" s="11">
        <f t="shared" si="13"/>
        <v>-2.2522988905343863E-2</v>
      </c>
    </row>
    <row r="831" spans="1:3">
      <c r="A831" s="34">
        <v>36629</v>
      </c>
      <c r="B831" s="31">
        <v>1440.51</v>
      </c>
      <c r="C831" s="11">
        <f t="shared" si="13"/>
        <v>-1.8338157648510305E-2</v>
      </c>
    </row>
    <row r="832" spans="1:3">
      <c r="A832" s="34">
        <v>36630</v>
      </c>
      <c r="B832" s="31">
        <v>1356.56</v>
      </c>
      <c r="C832" s="11">
        <f t="shared" si="13"/>
        <v>-6.0045133935631309E-2</v>
      </c>
    </row>
    <row r="833" spans="1:3">
      <c r="A833" s="34">
        <v>36633</v>
      </c>
      <c r="B833" s="31">
        <v>1401.44</v>
      </c>
      <c r="C833" s="11">
        <f t="shared" si="13"/>
        <v>3.2548195815906886E-2</v>
      </c>
    </row>
    <row r="834" spans="1:3">
      <c r="A834" s="34">
        <v>36634</v>
      </c>
      <c r="B834" s="31">
        <v>1441.61</v>
      </c>
      <c r="C834" s="11">
        <f t="shared" si="13"/>
        <v>2.826026515219442E-2</v>
      </c>
    </row>
    <row r="835" spans="1:3">
      <c r="A835" s="34">
        <v>36635</v>
      </c>
      <c r="B835" s="31">
        <v>1427.47</v>
      </c>
      <c r="C835" s="11">
        <f t="shared" si="13"/>
        <v>-9.856898019463543E-3</v>
      </c>
    </row>
    <row r="836" spans="1:3">
      <c r="A836" s="34">
        <v>36636</v>
      </c>
      <c r="B836" s="31">
        <v>1434.54</v>
      </c>
      <c r="C836" s="11">
        <f t="shared" si="13"/>
        <v>4.9405937653874653E-3</v>
      </c>
    </row>
    <row r="837" spans="1:3">
      <c r="A837" s="34">
        <v>36640</v>
      </c>
      <c r="B837" s="31">
        <v>1429.86</v>
      </c>
      <c r="C837" s="11">
        <f t="shared" si="13"/>
        <v>-3.2677029495695813E-3</v>
      </c>
    </row>
    <row r="838" spans="1:3">
      <c r="A838" s="34">
        <v>36641</v>
      </c>
      <c r="B838" s="31">
        <v>1477.44</v>
      </c>
      <c r="C838" s="11">
        <f t="shared" si="13"/>
        <v>3.2734322955296435E-2</v>
      </c>
    </row>
    <row r="839" spans="1:3">
      <c r="A839" s="34">
        <v>36642</v>
      </c>
      <c r="B839" s="31">
        <v>1460.99</v>
      </c>
      <c r="C839" s="11">
        <f t="shared" si="13"/>
        <v>-1.1196572218317094E-2</v>
      </c>
    </row>
    <row r="840" spans="1:3">
      <c r="A840" s="34">
        <v>36643</v>
      </c>
      <c r="B840" s="31">
        <v>1464.92</v>
      </c>
      <c r="C840" s="11">
        <f t="shared" si="13"/>
        <v>2.6863453512838776E-3</v>
      </c>
    </row>
    <row r="841" spans="1:3">
      <c r="A841" s="34">
        <v>36644</v>
      </c>
      <c r="B841" s="31">
        <v>1452.43</v>
      </c>
      <c r="C841" s="11">
        <f t="shared" si="13"/>
        <v>-8.5626176579179491E-3</v>
      </c>
    </row>
    <row r="842" spans="1:3">
      <c r="A842" s="34">
        <v>36647</v>
      </c>
      <c r="B842" s="31">
        <v>1468.25</v>
      </c>
      <c r="C842" s="11">
        <f t="shared" si="13"/>
        <v>1.0833199608955815E-2</v>
      </c>
    </row>
    <row r="843" spans="1:3">
      <c r="A843" s="34">
        <v>36648</v>
      </c>
      <c r="B843" s="31">
        <v>1446.29</v>
      </c>
      <c r="C843" s="11">
        <f t="shared" si="13"/>
        <v>-1.5069558541687723E-2</v>
      </c>
    </row>
    <row r="844" spans="1:3">
      <c r="A844" s="34">
        <v>36649</v>
      </c>
      <c r="B844" s="31">
        <v>1415.1</v>
      </c>
      <c r="C844" s="11">
        <f t="shared" si="13"/>
        <v>-2.1801456902615451E-2</v>
      </c>
    </row>
    <row r="845" spans="1:3">
      <c r="A845" s="34">
        <v>36650</v>
      </c>
      <c r="B845" s="31">
        <v>1409.57</v>
      </c>
      <c r="C845" s="11">
        <f t="shared" si="13"/>
        <v>-3.9155066362601939E-3</v>
      </c>
    </row>
    <row r="846" spans="1:3">
      <c r="A846" s="34">
        <v>36651</v>
      </c>
      <c r="B846" s="31">
        <v>1432.63</v>
      </c>
      <c r="C846" s="11">
        <f t="shared" si="13"/>
        <v>1.6227222585557741E-2</v>
      </c>
    </row>
    <row r="847" spans="1:3">
      <c r="A847" s="34">
        <v>36654</v>
      </c>
      <c r="B847" s="31">
        <v>1424.17</v>
      </c>
      <c r="C847" s="11">
        <f t="shared" si="13"/>
        <v>-5.9227280386966261E-3</v>
      </c>
    </row>
    <row r="848" spans="1:3">
      <c r="A848" s="34">
        <v>36655</v>
      </c>
      <c r="B848" s="31">
        <v>1412.14</v>
      </c>
      <c r="C848" s="11">
        <f t="shared" si="13"/>
        <v>-8.4829035891464382E-3</v>
      </c>
    </row>
    <row r="849" spans="1:3">
      <c r="A849" s="34">
        <v>36656</v>
      </c>
      <c r="B849" s="31">
        <v>1383.05</v>
      </c>
      <c r="C849" s="11">
        <f t="shared" si="13"/>
        <v>-2.0815078978586928E-2</v>
      </c>
    </row>
    <row r="850" spans="1:3">
      <c r="A850" s="34">
        <v>36657</v>
      </c>
      <c r="B850" s="31">
        <v>1407.81</v>
      </c>
      <c r="C850" s="11">
        <f t="shared" si="13"/>
        <v>1.7744100129325941E-2</v>
      </c>
    </row>
    <row r="851" spans="1:3">
      <c r="A851" s="34">
        <v>36658</v>
      </c>
      <c r="B851" s="31">
        <v>1420.96</v>
      </c>
      <c r="C851" s="11">
        <f t="shared" si="13"/>
        <v>9.2973940796748436E-3</v>
      </c>
    </row>
    <row r="852" spans="1:3">
      <c r="A852" s="34">
        <v>36661</v>
      </c>
      <c r="B852" s="31">
        <v>1452.36</v>
      </c>
      <c r="C852" s="11">
        <f t="shared" si="13"/>
        <v>2.1857120028318782E-2</v>
      </c>
    </row>
    <row r="853" spans="1:3">
      <c r="A853" s="34">
        <v>36662</v>
      </c>
      <c r="B853" s="31">
        <v>1466.04</v>
      </c>
      <c r="C853" s="11">
        <f t="shared" si="13"/>
        <v>9.375068665456102E-3</v>
      </c>
    </row>
    <row r="854" spans="1:3">
      <c r="A854" s="34">
        <v>36663</v>
      </c>
      <c r="B854" s="31">
        <v>1447.8</v>
      </c>
      <c r="C854" s="11">
        <f t="shared" si="13"/>
        <v>-1.2519725344927709E-2</v>
      </c>
    </row>
    <row r="855" spans="1:3">
      <c r="A855" s="34">
        <v>36664</v>
      </c>
      <c r="B855" s="31">
        <v>1437.21</v>
      </c>
      <c r="C855" s="11">
        <f t="shared" si="13"/>
        <v>-7.3414286700458986E-3</v>
      </c>
    </row>
    <row r="856" spans="1:3">
      <c r="A856" s="34">
        <v>36665</v>
      </c>
      <c r="B856" s="31">
        <v>1406.95</v>
      </c>
      <c r="C856" s="11">
        <f t="shared" si="13"/>
        <v>-2.1279493308746799E-2</v>
      </c>
    </row>
    <row r="857" spans="1:3">
      <c r="A857" s="34">
        <v>36668</v>
      </c>
      <c r="B857" s="31">
        <v>1400.72</v>
      </c>
      <c r="C857" s="11">
        <f t="shared" si="13"/>
        <v>-4.4378507621869456E-3</v>
      </c>
    </row>
    <row r="858" spans="1:3">
      <c r="A858" s="34">
        <v>36669</v>
      </c>
      <c r="B858" s="31">
        <v>1373.86</v>
      </c>
      <c r="C858" s="11">
        <f t="shared" ref="C858:C921" si="14">LN(B858/B857)</f>
        <v>-1.9362093812436781E-2</v>
      </c>
    </row>
    <row r="859" spans="1:3">
      <c r="A859" s="34">
        <v>36670</v>
      </c>
      <c r="B859" s="31">
        <v>1399.05</v>
      </c>
      <c r="C859" s="11">
        <f t="shared" si="14"/>
        <v>1.8169138535357589E-2</v>
      </c>
    </row>
    <row r="860" spans="1:3">
      <c r="A860" s="34">
        <v>36671</v>
      </c>
      <c r="B860" s="31">
        <v>1381.52</v>
      </c>
      <c r="C860" s="11">
        <f t="shared" si="14"/>
        <v>-1.2609092564567638E-2</v>
      </c>
    </row>
    <row r="861" spans="1:3">
      <c r="A861" s="34">
        <v>36672</v>
      </c>
      <c r="B861" s="31">
        <v>1378.02</v>
      </c>
      <c r="C861" s="11">
        <f t="shared" si="14"/>
        <v>-2.5366560200359863E-3</v>
      </c>
    </row>
    <row r="862" spans="1:3">
      <c r="A862" s="34">
        <v>36676</v>
      </c>
      <c r="B862" s="31">
        <v>1422.45</v>
      </c>
      <c r="C862" s="11">
        <f t="shared" si="14"/>
        <v>3.1733050741467518E-2</v>
      </c>
    </row>
    <row r="863" spans="1:3">
      <c r="A863" s="34">
        <v>36677</v>
      </c>
      <c r="B863" s="31">
        <v>1420.6</v>
      </c>
      <c r="C863" s="11">
        <f t="shared" si="14"/>
        <v>-1.3014194341366358E-3</v>
      </c>
    </row>
    <row r="864" spans="1:3">
      <c r="A864" s="34">
        <v>36678</v>
      </c>
      <c r="B864" s="31">
        <v>1448.81</v>
      </c>
      <c r="C864" s="11">
        <f t="shared" si="14"/>
        <v>1.9663212245616214E-2</v>
      </c>
    </row>
    <row r="865" spans="1:3">
      <c r="A865" s="34">
        <v>36679</v>
      </c>
      <c r="B865" s="31">
        <v>1477.26</v>
      </c>
      <c r="C865" s="11">
        <f t="shared" si="14"/>
        <v>1.9446490728459349E-2</v>
      </c>
    </row>
    <row r="866" spans="1:3">
      <c r="A866" s="34">
        <v>36682</v>
      </c>
      <c r="B866" s="31">
        <v>1467.63</v>
      </c>
      <c r="C866" s="11">
        <f t="shared" si="14"/>
        <v>-6.5401657283796558E-3</v>
      </c>
    </row>
    <row r="867" spans="1:3">
      <c r="A867" s="34">
        <v>36683</v>
      </c>
      <c r="B867" s="31">
        <v>1457.84</v>
      </c>
      <c r="C867" s="11">
        <f t="shared" si="14"/>
        <v>-6.69296663160566E-3</v>
      </c>
    </row>
    <row r="868" spans="1:3">
      <c r="A868" s="34">
        <v>36684</v>
      </c>
      <c r="B868" s="31">
        <v>1471.36</v>
      </c>
      <c r="C868" s="11">
        <f t="shared" si="14"/>
        <v>9.2312549569622277E-3</v>
      </c>
    </row>
    <row r="869" spans="1:3">
      <c r="A869" s="34">
        <v>36685</v>
      </c>
      <c r="B869" s="31">
        <v>1461.67</v>
      </c>
      <c r="C869" s="11">
        <f t="shared" si="14"/>
        <v>-6.6075254974781606E-3</v>
      </c>
    </row>
    <row r="870" spans="1:3">
      <c r="A870" s="34">
        <v>36686</v>
      </c>
      <c r="B870" s="31">
        <v>1456.95</v>
      </c>
      <c r="C870" s="11">
        <f t="shared" si="14"/>
        <v>-3.234408120834515E-3</v>
      </c>
    </row>
    <row r="871" spans="1:3">
      <c r="A871" s="34">
        <v>36689</v>
      </c>
      <c r="B871" s="31">
        <v>1446</v>
      </c>
      <c r="C871" s="11">
        <f t="shared" si="14"/>
        <v>-7.5440857977392625E-3</v>
      </c>
    </row>
    <row r="872" spans="1:3">
      <c r="A872" s="34">
        <v>36690</v>
      </c>
      <c r="B872" s="31">
        <v>1469.44</v>
      </c>
      <c r="C872" s="11">
        <f t="shared" si="14"/>
        <v>1.6080252092327649E-2</v>
      </c>
    </row>
    <row r="873" spans="1:3">
      <c r="A873" s="34">
        <v>36691</v>
      </c>
      <c r="B873" s="31">
        <v>1470.54</v>
      </c>
      <c r="C873" s="11">
        <f t="shared" si="14"/>
        <v>7.4830444515235441E-4</v>
      </c>
    </row>
    <row r="874" spans="1:3">
      <c r="A874" s="34">
        <v>36692</v>
      </c>
      <c r="B874" s="31">
        <v>1478.73</v>
      </c>
      <c r="C874" s="11">
        <f t="shared" si="14"/>
        <v>5.5539310083420803E-3</v>
      </c>
    </row>
    <row r="875" spans="1:3">
      <c r="A875" s="34">
        <v>36693</v>
      </c>
      <c r="B875" s="31">
        <v>1464.46</v>
      </c>
      <c r="C875" s="11">
        <f t="shared" si="14"/>
        <v>-9.6970374458877732E-3</v>
      </c>
    </row>
    <row r="876" spans="1:3">
      <c r="A876" s="34">
        <v>36696</v>
      </c>
      <c r="B876" s="31">
        <v>1486</v>
      </c>
      <c r="C876" s="11">
        <f t="shared" si="14"/>
        <v>1.4601372459060409E-2</v>
      </c>
    </row>
    <row r="877" spans="1:3">
      <c r="A877" s="34">
        <v>36697</v>
      </c>
      <c r="B877" s="31">
        <v>1475.95</v>
      </c>
      <c r="C877" s="11">
        <f t="shared" si="14"/>
        <v>-6.7860960298223019E-3</v>
      </c>
    </row>
    <row r="878" spans="1:3">
      <c r="A878" s="34">
        <v>36698</v>
      </c>
      <c r="B878" s="31">
        <v>1479.13</v>
      </c>
      <c r="C878" s="11">
        <f t="shared" si="14"/>
        <v>2.1522268280392536E-3</v>
      </c>
    </row>
    <row r="879" spans="1:3">
      <c r="A879" s="34">
        <v>36699</v>
      </c>
      <c r="B879" s="31">
        <v>1452.18</v>
      </c>
      <c r="C879" s="11">
        <f t="shared" si="14"/>
        <v>-1.8388201432297722E-2</v>
      </c>
    </row>
    <row r="880" spans="1:3">
      <c r="A880" s="34">
        <v>36700</v>
      </c>
      <c r="B880" s="31">
        <v>1441.48</v>
      </c>
      <c r="C880" s="11">
        <f t="shared" si="14"/>
        <v>-7.3955120977688598E-3</v>
      </c>
    </row>
    <row r="881" spans="1:3">
      <c r="A881" s="34">
        <v>36703</v>
      </c>
      <c r="B881" s="31">
        <v>1455.31</v>
      </c>
      <c r="C881" s="11">
        <f t="shared" si="14"/>
        <v>9.5485727852602491E-3</v>
      </c>
    </row>
    <row r="882" spans="1:3">
      <c r="A882" s="34">
        <v>36704</v>
      </c>
      <c r="B882" s="31">
        <v>1450.55</v>
      </c>
      <c r="C882" s="11">
        <f t="shared" si="14"/>
        <v>-3.2761414916503036E-3</v>
      </c>
    </row>
    <row r="883" spans="1:3">
      <c r="A883" s="34">
        <v>36705</v>
      </c>
      <c r="B883" s="31">
        <v>1454.82</v>
      </c>
      <c r="C883" s="11">
        <f t="shared" si="14"/>
        <v>2.9393867730427765E-3</v>
      </c>
    </row>
    <row r="884" spans="1:3">
      <c r="A884" s="34">
        <v>36706</v>
      </c>
      <c r="B884" s="31">
        <v>1442.39</v>
      </c>
      <c r="C884" s="11">
        <f t="shared" si="14"/>
        <v>-8.580721637060992E-3</v>
      </c>
    </row>
    <row r="885" spans="1:3">
      <c r="A885" s="34">
        <v>36707</v>
      </c>
      <c r="B885" s="31">
        <v>1454.6</v>
      </c>
      <c r="C885" s="11">
        <f t="shared" si="14"/>
        <v>8.4294887449935813E-3</v>
      </c>
    </row>
    <row r="886" spans="1:3">
      <c r="A886" s="34">
        <v>36710</v>
      </c>
      <c r="B886" s="31">
        <v>1469.54</v>
      </c>
      <c r="C886" s="11">
        <f t="shared" si="14"/>
        <v>1.0218477910976149E-2</v>
      </c>
    </row>
    <row r="887" spans="1:3">
      <c r="A887" s="34">
        <v>36712</v>
      </c>
      <c r="B887" s="31">
        <v>1446.23</v>
      </c>
      <c r="C887" s="11">
        <f t="shared" si="14"/>
        <v>-1.5989256086911149E-2</v>
      </c>
    </row>
    <row r="888" spans="1:3">
      <c r="A888" s="34">
        <v>36713</v>
      </c>
      <c r="B888" s="31">
        <v>1456.67</v>
      </c>
      <c r="C888" s="11">
        <f t="shared" si="14"/>
        <v>7.1928382039222593E-3</v>
      </c>
    </row>
    <row r="889" spans="1:3">
      <c r="A889" s="34">
        <v>36714</v>
      </c>
      <c r="B889" s="31">
        <v>1478.9</v>
      </c>
      <c r="C889" s="11">
        <f t="shared" si="14"/>
        <v>1.5145559424295928E-2</v>
      </c>
    </row>
    <row r="890" spans="1:3">
      <c r="A890" s="34">
        <v>36717</v>
      </c>
      <c r="B890" s="31">
        <v>1475.62</v>
      </c>
      <c r="C890" s="11">
        <f t="shared" si="14"/>
        <v>-2.2203277334347333E-3</v>
      </c>
    </row>
    <row r="891" spans="1:3">
      <c r="A891" s="34">
        <v>36718</v>
      </c>
      <c r="B891" s="31">
        <v>1480.88</v>
      </c>
      <c r="C891" s="11">
        <f t="shared" si="14"/>
        <v>3.5582652121410054E-3</v>
      </c>
    </row>
    <row r="892" spans="1:3">
      <c r="A892" s="34">
        <v>36719</v>
      </c>
      <c r="B892" s="31">
        <v>1492.92</v>
      </c>
      <c r="C892" s="11">
        <f t="shared" si="14"/>
        <v>8.0974280629702456E-3</v>
      </c>
    </row>
    <row r="893" spans="1:3">
      <c r="A893" s="34">
        <v>36720</v>
      </c>
      <c r="B893" s="31">
        <v>1495.84</v>
      </c>
      <c r="C893" s="11">
        <f t="shared" si="14"/>
        <v>1.9539882286054131E-3</v>
      </c>
    </row>
    <row r="894" spans="1:3">
      <c r="A894" s="34">
        <v>36721</v>
      </c>
      <c r="B894" s="31">
        <v>1509.98</v>
      </c>
      <c r="C894" s="11">
        <f t="shared" si="14"/>
        <v>9.408483745135688E-3</v>
      </c>
    </row>
    <row r="895" spans="1:3">
      <c r="A895" s="34">
        <v>36724</v>
      </c>
      <c r="B895" s="31">
        <v>1510.49</v>
      </c>
      <c r="C895" s="11">
        <f t="shared" si="14"/>
        <v>3.3769579227504955E-4</v>
      </c>
    </row>
    <row r="896" spans="1:3">
      <c r="A896" s="34">
        <v>36725</v>
      </c>
      <c r="B896" s="31">
        <v>1493.74</v>
      </c>
      <c r="C896" s="11">
        <f t="shared" si="14"/>
        <v>-1.1151059383673671E-2</v>
      </c>
    </row>
    <row r="897" spans="1:3">
      <c r="A897" s="34">
        <v>36726</v>
      </c>
      <c r="B897" s="31">
        <v>1481.96</v>
      </c>
      <c r="C897" s="11">
        <f t="shared" si="14"/>
        <v>-7.9175061582683632E-3</v>
      </c>
    </row>
    <row r="898" spans="1:3">
      <c r="A898" s="34">
        <v>36727</v>
      </c>
      <c r="B898" s="31">
        <v>1495.57</v>
      </c>
      <c r="C898" s="11">
        <f t="shared" si="14"/>
        <v>9.1418691240413002E-3</v>
      </c>
    </row>
    <row r="899" spans="1:3">
      <c r="A899" s="34">
        <v>36728</v>
      </c>
      <c r="B899" s="31">
        <v>1480.19</v>
      </c>
      <c r="C899" s="11">
        <f t="shared" si="14"/>
        <v>-1.0336947165775205E-2</v>
      </c>
    </row>
    <row r="900" spans="1:3">
      <c r="A900" s="34">
        <v>36731</v>
      </c>
      <c r="B900" s="31">
        <v>1464.29</v>
      </c>
      <c r="C900" s="11">
        <f t="shared" si="14"/>
        <v>-1.0799974560514352E-2</v>
      </c>
    </row>
    <row r="901" spans="1:3">
      <c r="A901" s="34">
        <v>36732</v>
      </c>
      <c r="B901" s="31">
        <v>1474.47</v>
      </c>
      <c r="C901" s="11">
        <f t="shared" si="14"/>
        <v>6.9281198321652993E-3</v>
      </c>
    </row>
    <row r="902" spans="1:3">
      <c r="A902" s="34">
        <v>36733</v>
      </c>
      <c r="B902" s="31">
        <v>1452.42</v>
      </c>
      <c r="C902" s="11">
        <f t="shared" si="14"/>
        <v>-1.5067472411811444E-2</v>
      </c>
    </row>
    <row r="903" spans="1:3">
      <c r="A903" s="34">
        <v>36734</v>
      </c>
      <c r="B903" s="31">
        <v>1449.62</v>
      </c>
      <c r="C903" s="11">
        <f t="shared" si="14"/>
        <v>-1.9296776535493582E-3</v>
      </c>
    </row>
    <row r="904" spans="1:3">
      <c r="A904" s="34">
        <v>36735</v>
      </c>
      <c r="B904" s="31">
        <v>1419.89</v>
      </c>
      <c r="C904" s="11">
        <f t="shared" si="14"/>
        <v>-2.0722049297008261E-2</v>
      </c>
    </row>
    <row r="905" spans="1:3">
      <c r="A905" s="34">
        <v>36738</v>
      </c>
      <c r="B905" s="31">
        <v>1430.83</v>
      </c>
      <c r="C905" s="11">
        <f t="shared" si="14"/>
        <v>7.6752916500556472E-3</v>
      </c>
    </row>
    <row r="906" spans="1:3">
      <c r="A906" s="34">
        <v>36739</v>
      </c>
      <c r="B906" s="31">
        <v>1438.1</v>
      </c>
      <c r="C906" s="11">
        <f t="shared" si="14"/>
        <v>5.0681024362557942E-3</v>
      </c>
    </row>
    <row r="907" spans="1:3">
      <c r="A907" s="34">
        <v>36740</v>
      </c>
      <c r="B907" s="31">
        <v>1438.7</v>
      </c>
      <c r="C907" s="11">
        <f t="shared" si="14"/>
        <v>4.1713015065348728E-4</v>
      </c>
    </row>
    <row r="908" spans="1:3">
      <c r="A908" s="34">
        <v>36741</v>
      </c>
      <c r="B908" s="31">
        <v>1452.56</v>
      </c>
      <c r="C908" s="11">
        <f t="shared" si="14"/>
        <v>9.5875889194240744E-3</v>
      </c>
    </row>
    <row r="909" spans="1:3">
      <c r="A909" s="34">
        <v>36742</v>
      </c>
      <c r="B909" s="31">
        <v>1462.93</v>
      </c>
      <c r="C909" s="11">
        <f t="shared" si="14"/>
        <v>7.113757023061682E-3</v>
      </c>
    </row>
    <row r="910" spans="1:3">
      <c r="A910" s="34">
        <v>36745</v>
      </c>
      <c r="B910" s="31">
        <v>1479.32</v>
      </c>
      <c r="C910" s="11">
        <f t="shared" si="14"/>
        <v>1.1141248729388365E-2</v>
      </c>
    </row>
    <row r="911" spans="1:3">
      <c r="A911" s="34">
        <v>36746</v>
      </c>
      <c r="B911" s="31">
        <v>1482.8</v>
      </c>
      <c r="C911" s="11">
        <f t="shared" si="14"/>
        <v>2.3496695617155937E-3</v>
      </c>
    </row>
    <row r="912" spans="1:3">
      <c r="A912" s="34">
        <v>36747</v>
      </c>
      <c r="B912" s="31">
        <v>1472.87</v>
      </c>
      <c r="C912" s="11">
        <f t="shared" si="14"/>
        <v>-6.7193139700430365E-3</v>
      </c>
    </row>
    <row r="913" spans="1:3">
      <c r="A913" s="34">
        <v>36748</v>
      </c>
      <c r="B913" s="31">
        <v>1460.25</v>
      </c>
      <c r="C913" s="11">
        <f t="shared" si="14"/>
        <v>-8.6052243861153895E-3</v>
      </c>
    </row>
    <row r="914" spans="1:3">
      <c r="A914" s="34">
        <v>36749</v>
      </c>
      <c r="B914" s="31">
        <v>1471.84</v>
      </c>
      <c r="C914" s="11">
        <f t="shared" si="14"/>
        <v>7.9056648084282304E-3</v>
      </c>
    </row>
    <row r="915" spans="1:3">
      <c r="A915" s="34">
        <v>36752</v>
      </c>
      <c r="B915" s="31">
        <v>1491.56</v>
      </c>
      <c r="C915" s="11">
        <f t="shared" si="14"/>
        <v>1.3309233375264568E-2</v>
      </c>
    </row>
    <row r="916" spans="1:3">
      <c r="A916" s="34">
        <v>36753</v>
      </c>
      <c r="B916" s="31">
        <v>1484.43</v>
      </c>
      <c r="C916" s="11">
        <f t="shared" si="14"/>
        <v>-4.7916919359584122E-3</v>
      </c>
    </row>
    <row r="917" spans="1:3">
      <c r="A917" s="34">
        <v>36754</v>
      </c>
      <c r="B917" s="31">
        <v>1479.85</v>
      </c>
      <c r="C917" s="11">
        <f t="shared" si="14"/>
        <v>-3.0901288977391401E-3</v>
      </c>
    </row>
    <row r="918" spans="1:3">
      <c r="A918" s="34">
        <v>36755</v>
      </c>
      <c r="B918" s="31">
        <v>1496.07</v>
      </c>
      <c r="C918" s="11">
        <f t="shared" si="14"/>
        <v>1.0900938613173178E-2</v>
      </c>
    </row>
    <row r="919" spans="1:3">
      <c r="A919" s="34">
        <v>36756</v>
      </c>
      <c r="B919" s="31">
        <v>1491.72</v>
      </c>
      <c r="C919" s="11">
        <f t="shared" si="14"/>
        <v>-2.9118532919629662E-3</v>
      </c>
    </row>
    <row r="920" spans="1:3">
      <c r="A920" s="34">
        <v>36759</v>
      </c>
      <c r="B920" s="31">
        <v>1499.48</v>
      </c>
      <c r="C920" s="11">
        <f t="shared" si="14"/>
        <v>5.188564729230679E-3</v>
      </c>
    </row>
    <row r="921" spans="1:3">
      <c r="A921" s="34">
        <v>36760</v>
      </c>
      <c r="B921" s="31">
        <v>1498.13</v>
      </c>
      <c r="C921" s="11">
        <f t="shared" si="14"/>
        <v>-9.0071763256075951E-4</v>
      </c>
    </row>
    <row r="922" spans="1:3">
      <c r="A922" s="34">
        <v>36761</v>
      </c>
      <c r="B922" s="31">
        <v>1505.97</v>
      </c>
      <c r="C922" s="11">
        <f t="shared" ref="C922:C985" si="15">LN(B922/B921)</f>
        <v>5.2195451544074381E-3</v>
      </c>
    </row>
    <row r="923" spans="1:3">
      <c r="A923" s="34">
        <v>36762</v>
      </c>
      <c r="B923" s="31">
        <v>1508.31</v>
      </c>
      <c r="C923" s="11">
        <f t="shared" si="15"/>
        <v>1.5526098902997343E-3</v>
      </c>
    </row>
    <row r="924" spans="1:3">
      <c r="A924" s="34">
        <v>36763</v>
      </c>
      <c r="B924" s="31">
        <v>1506.45</v>
      </c>
      <c r="C924" s="11">
        <f t="shared" si="15"/>
        <v>-1.2339292255436631E-3</v>
      </c>
    </row>
    <row r="925" spans="1:3">
      <c r="A925" s="34">
        <v>36766</v>
      </c>
      <c r="B925" s="31">
        <v>1514.09</v>
      </c>
      <c r="C925" s="11">
        <f t="shared" si="15"/>
        <v>5.0587089014771363E-3</v>
      </c>
    </row>
    <row r="926" spans="1:3">
      <c r="A926" s="34">
        <v>36767</v>
      </c>
      <c r="B926" s="31">
        <v>1509.84</v>
      </c>
      <c r="C926" s="11">
        <f t="shared" si="15"/>
        <v>-2.8109134790511624E-3</v>
      </c>
    </row>
    <row r="927" spans="1:3">
      <c r="A927" s="34">
        <v>36768</v>
      </c>
      <c r="B927" s="31">
        <v>1502.59</v>
      </c>
      <c r="C927" s="11">
        <f t="shared" si="15"/>
        <v>-4.8133991480752399E-3</v>
      </c>
    </row>
    <row r="928" spans="1:3">
      <c r="A928" s="34">
        <v>36769</v>
      </c>
      <c r="B928" s="31">
        <v>1517.68</v>
      </c>
      <c r="C928" s="11">
        <f t="shared" si="15"/>
        <v>9.9925672624812997E-3</v>
      </c>
    </row>
    <row r="929" spans="1:3">
      <c r="A929" s="34">
        <v>36770</v>
      </c>
      <c r="B929" s="31">
        <v>1520.77</v>
      </c>
      <c r="C929" s="11">
        <f t="shared" si="15"/>
        <v>2.0339324756023154E-3</v>
      </c>
    </row>
    <row r="930" spans="1:3">
      <c r="A930" s="34">
        <v>36774</v>
      </c>
      <c r="B930" s="31">
        <v>1507.08</v>
      </c>
      <c r="C930" s="11">
        <f t="shared" si="15"/>
        <v>-9.0427817018565709E-3</v>
      </c>
    </row>
    <row r="931" spans="1:3">
      <c r="A931" s="34">
        <v>36775</v>
      </c>
      <c r="B931" s="31">
        <v>1492.25</v>
      </c>
      <c r="C931" s="11">
        <f t="shared" si="15"/>
        <v>-9.8889557692763558E-3</v>
      </c>
    </row>
    <row r="932" spans="1:3">
      <c r="A932" s="34">
        <v>36776</v>
      </c>
      <c r="B932" s="31">
        <v>1502.51</v>
      </c>
      <c r="C932" s="11">
        <f t="shared" si="15"/>
        <v>6.8519949124984467E-3</v>
      </c>
    </row>
    <row r="933" spans="1:3">
      <c r="A933" s="34">
        <v>36777</v>
      </c>
      <c r="B933" s="31">
        <v>1494.5</v>
      </c>
      <c r="C933" s="11">
        <f t="shared" si="15"/>
        <v>-5.3453402372651377E-3</v>
      </c>
    </row>
    <row r="934" spans="1:3">
      <c r="A934" s="34">
        <v>36780</v>
      </c>
      <c r="B934" s="31">
        <v>1489.26</v>
      </c>
      <c r="C934" s="11">
        <f t="shared" si="15"/>
        <v>-3.5123504484163839E-3</v>
      </c>
    </row>
    <row r="935" spans="1:3">
      <c r="A935" s="34">
        <v>36781</v>
      </c>
      <c r="B935" s="31">
        <v>1481.99</v>
      </c>
      <c r="C935" s="11">
        <f t="shared" si="15"/>
        <v>-4.8935730806359563E-3</v>
      </c>
    </row>
    <row r="936" spans="1:3">
      <c r="A936" s="34">
        <v>36782</v>
      </c>
      <c r="B936" s="31">
        <v>1484.91</v>
      </c>
      <c r="C936" s="11">
        <f t="shared" si="15"/>
        <v>1.9683851446321956E-3</v>
      </c>
    </row>
    <row r="937" spans="1:3">
      <c r="A937" s="34">
        <v>36783</v>
      </c>
      <c r="B937" s="31">
        <v>1480.87</v>
      </c>
      <c r="C937" s="11">
        <f t="shared" si="15"/>
        <v>-2.7244114525558855E-3</v>
      </c>
    </row>
    <row r="938" spans="1:3">
      <c r="A938" s="34">
        <v>36784</v>
      </c>
      <c r="B938" s="31">
        <v>1465.81</v>
      </c>
      <c r="C938" s="11">
        <f t="shared" si="15"/>
        <v>-1.0221762205412184E-2</v>
      </c>
    </row>
    <row r="939" spans="1:3">
      <c r="A939" s="34">
        <v>36787</v>
      </c>
      <c r="B939" s="31">
        <v>1444.51</v>
      </c>
      <c r="C939" s="11">
        <f t="shared" si="15"/>
        <v>-1.4637826988615977E-2</v>
      </c>
    </row>
    <row r="940" spans="1:3">
      <c r="A940" s="34">
        <v>36788</v>
      </c>
      <c r="B940" s="31">
        <v>1459.9</v>
      </c>
      <c r="C940" s="11">
        <f t="shared" si="15"/>
        <v>1.0597776512945854E-2</v>
      </c>
    </row>
    <row r="941" spans="1:3">
      <c r="A941" s="34">
        <v>36789</v>
      </c>
      <c r="B941" s="31">
        <v>1451.34</v>
      </c>
      <c r="C941" s="11">
        <f t="shared" si="15"/>
        <v>-5.8806726128389723E-3</v>
      </c>
    </row>
    <row r="942" spans="1:3">
      <c r="A942" s="34">
        <v>36790</v>
      </c>
      <c r="B942" s="31">
        <v>1449.05</v>
      </c>
      <c r="C942" s="11">
        <f t="shared" si="15"/>
        <v>-1.5790983115047408E-3</v>
      </c>
    </row>
    <row r="943" spans="1:3">
      <c r="A943" s="34">
        <v>36791</v>
      </c>
      <c r="B943" s="31">
        <v>1448.72</v>
      </c>
      <c r="C943" s="11">
        <f t="shared" si="15"/>
        <v>-2.2776134850355269E-4</v>
      </c>
    </row>
    <row r="944" spans="1:3">
      <c r="A944" s="34">
        <v>36794</v>
      </c>
      <c r="B944" s="31">
        <v>1439.03</v>
      </c>
      <c r="C944" s="11">
        <f t="shared" si="15"/>
        <v>-6.7111324520519183E-3</v>
      </c>
    </row>
    <row r="945" spans="1:3">
      <c r="A945" s="34">
        <v>36795</v>
      </c>
      <c r="B945" s="31">
        <v>1427.21</v>
      </c>
      <c r="C945" s="11">
        <f t="shared" si="15"/>
        <v>-8.2477859533797333E-3</v>
      </c>
    </row>
    <row r="946" spans="1:3">
      <c r="A946" s="34">
        <v>36796</v>
      </c>
      <c r="B946" s="31">
        <v>1426.57</v>
      </c>
      <c r="C946" s="11">
        <f t="shared" si="15"/>
        <v>-4.4852792487826777E-4</v>
      </c>
    </row>
    <row r="947" spans="1:3">
      <c r="A947" s="34">
        <v>36797</v>
      </c>
      <c r="B947" s="31">
        <v>1458.29</v>
      </c>
      <c r="C947" s="11">
        <f t="shared" si="15"/>
        <v>2.1991554793635532E-2</v>
      </c>
    </row>
    <row r="948" spans="1:3">
      <c r="A948" s="34">
        <v>36798</v>
      </c>
      <c r="B948" s="31">
        <v>1436.51</v>
      </c>
      <c r="C948" s="11">
        <f t="shared" si="15"/>
        <v>-1.50479556368712E-2</v>
      </c>
    </row>
    <row r="949" spans="1:3">
      <c r="A949" s="34">
        <v>36801</v>
      </c>
      <c r="B949" s="31">
        <v>1436.23</v>
      </c>
      <c r="C949" s="11">
        <f t="shared" si="15"/>
        <v>-1.9493584583819165E-4</v>
      </c>
    </row>
    <row r="950" spans="1:3">
      <c r="A950" s="34">
        <v>36802</v>
      </c>
      <c r="B950" s="31">
        <v>1426.46</v>
      </c>
      <c r="C950" s="11">
        <f t="shared" si="15"/>
        <v>-6.825774312250607E-3</v>
      </c>
    </row>
    <row r="951" spans="1:3">
      <c r="A951" s="34">
        <v>36803</v>
      </c>
      <c r="B951" s="31">
        <v>1434.32</v>
      </c>
      <c r="C951" s="11">
        <f t="shared" si="15"/>
        <v>5.4950186857191888E-3</v>
      </c>
    </row>
    <row r="952" spans="1:3">
      <c r="A952" s="34">
        <v>36804</v>
      </c>
      <c r="B952" s="31">
        <v>1436.28</v>
      </c>
      <c r="C952" s="11">
        <f t="shared" si="15"/>
        <v>1.3655683861076627E-3</v>
      </c>
    </row>
    <row r="953" spans="1:3">
      <c r="A953" s="34">
        <v>36805</v>
      </c>
      <c r="B953" s="31">
        <v>1408.99</v>
      </c>
      <c r="C953" s="11">
        <f t="shared" si="15"/>
        <v>-1.9183302031864139E-2</v>
      </c>
    </row>
    <row r="954" spans="1:3">
      <c r="A954" s="34">
        <v>36808</v>
      </c>
      <c r="B954" s="31">
        <v>1402.03</v>
      </c>
      <c r="C954" s="11">
        <f t="shared" si="15"/>
        <v>-4.9519492729607761E-3</v>
      </c>
    </row>
    <row r="955" spans="1:3">
      <c r="A955" s="34">
        <v>36809</v>
      </c>
      <c r="B955" s="31">
        <v>1387.02</v>
      </c>
      <c r="C955" s="11">
        <f t="shared" si="15"/>
        <v>-1.0763625546913912E-2</v>
      </c>
    </row>
    <row r="956" spans="1:3">
      <c r="A956" s="34">
        <v>36810</v>
      </c>
      <c r="B956" s="31">
        <v>1364.59</v>
      </c>
      <c r="C956" s="11">
        <f t="shared" si="15"/>
        <v>-1.6303543621838983E-2</v>
      </c>
    </row>
    <row r="957" spans="1:3">
      <c r="A957" s="34">
        <v>36811</v>
      </c>
      <c r="B957" s="31">
        <v>1329.78</v>
      </c>
      <c r="C957" s="11">
        <f t="shared" si="15"/>
        <v>-2.5840502200064154E-2</v>
      </c>
    </row>
    <row r="958" spans="1:3">
      <c r="A958" s="34">
        <v>36812</v>
      </c>
      <c r="B958" s="31">
        <v>1374.17</v>
      </c>
      <c r="C958" s="11">
        <f t="shared" si="15"/>
        <v>3.2836397475617896E-2</v>
      </c>
    </row>
    <row r="959" spans="1:3">
      <c r="A959" s="34">
        <v>36815</v>
      </c>
      <c r="B959" s="31">
        <v>1374.62</v>
      </c>
      <c r="C959" s="11">
        <f t="shared" si="15"/>
        <v>3.2741679358544028E-4</v>
      </c>
    </row>
    <row r="960" spans="1:3">
      <c r="A960" s="34">
        <v>36816</v>
      </c>
      <c r="B960" s="31">
        <v>1349.97</v>
      </c>
      <c r="C960" s="11">
        <f t="shared" si="15"/>
        <v>-1.8094959305505098E-2</v>
      </c>
    </row>
    <row r="961" spans="1:3">
      <c r="A961" s="34">
        <v>36817</v>
      </c>
      <c r="B961" s="31">
        <v>1342.13</v>
      </c>
      <c r="C961" s="11">
        <f t="shared" si="15"/>
        <v>-5.8244657805651776E-3</v>
      </c>
    </row>
    <row r="962" spans="1:3">
      <c r="A962" s="34">
        <v>36818</v>
      </c>
      <c r="B962" s="31">
        <v>1388.76</v>
      </c>
      <c r="C962" s="11">
        <f t="shared" si="15"/>
        <v>3.4153358465216138E-2</v>
      </c>
    </row>
    <row r="963" spans="1:3">
      <c r="A963" s="34">
        <v>36819</v>
      </c>
      <c r="B963" s="31">
        <v>1396.93</v>
      </c>
      <c r="C963" s="11">
        <f t="shared" si="15"/>
        <v>5.865708980616796E-3</v>
      </c>
    </row>
    <row r="964" spans="1:3">
      <c r="A964" s="34">
        <v>36822</v>
      </c>
      <c r="B964" s="31">
        <v>1395.78</v>
      </c>
      <c r="C964" s="11">
        <f t="shared" si="15"/>
        <v>-8.2357284859591398E-4</v>
      </c>
    </row>
    <row r="965" spans="1:3">
      <c r="A965" s="34">
        <v>36823</v>
      </c>
      <c r="B965" s="31">
        <v>1398.13</v>
      </c>
      <c r="C965" s="11">
        <f t="shared" si="15"/>
        <v>1.682230676141244E-3</v>
      </c>
    </row>
    <row r="966" spans="1:3">
      <c r="A966" s="34">
        <v>36824</v>
      </c>
      <c r="B966" s="31">
        <v>1364.9</v>
      </c>
      <c r="C966" s="11">
        <f t="shared" si="15"/>
        <v>-2.405446359399897E-2</v>
      </c>
    </row>
    <row r="967" spans="1:3">
      <c r="A967" s="34">
        <v>36825</v>
      </c>
      <c r="B967" s="31">
        <v>1364.44</v>
      </c>
      <c r="C967" s="11">
        <f t="shared" si="15"/>
        <v>-3.370778315310521E-4</v>
      </c>
    </row>
    <row r="968" spans="1:3">
      <c r="A968" s="34">
        <v>36826</v>
      </c>
      <c r="B968" s="31">
        <v>1379.58</v>
      </c>
      <c r="C968" s="11">
        <f t="shared" si="15"/>
        <v>1.1035016971345828E-2</v>
      </c>
    </row>
    <row r="969" spans="1:3">
      <c r="A969" s="34">
        <v>36829</v>
      </c>
      <c r="B969" s="31">
        <v>1398.66</v>
      </c>
      <c r="C969" s="11">
        <f t="shared" si="15"/>
        <v>1.3735530390521463E-2</v>
      </c>
    </row>
    <row r="970" spans="1:3">
      <c r="A970" s="34">
        <v>36830</v>
      </c>
      <c r="B970" s="31">
        <v>1429.4</v>
      </c>
      <c r="C970" s="11">
        <f t="shared" si="15"/>
        <v>2.1740140393392629E-2</v>
      </c>
    </row>
    <row r="971" spans="1:3">
      <c r="A971" s="34">
        <v>36831</v>
      </c>
      <c r="B971" s="31">
        <v>1421.22</v>
      </c>
      <c r="C971" s="11">
        <f t="shared" si="15"/>
        <v>-5.739118123332985E-3</v>
      </c>
    </row>
    <row r="972" spans="1:3">
      <c r="A972" s="34">
        <v>36832</v>
      </c>
      <c r="B972" s="31">
        <v>1428.32</v>
      </c>
      <c r="C972" s="11">
        <f t="shared" si="15"/>
        <v>4.9832707685064526E-3</v>
      </c>
    </row>
    <row r="973" spans="1:3">
      <c r="A973" s="34">
        <v>36833</v>
      </c>
      <c r="B973" s="31">
        <v>1426.69</v>
      </c>
      <c r="C973" s="11">
        <f t="shared" si="15"/>
        <v>-1.1418525168759629E-3</v>
      </c>
    </row>
    <row r="974" spans="1:3">
      <c r="A974" s="34">
        <v>36836</v>
      </c>
      <c r="B974" s="31">
        <v>1432.19</v>
      </c>
      <c r="C974" s="11">
        <f t="shared" si="15"/>
        <v>3.8476653692405996E-3</v>
      </c>
    </row>
    <row r="975" spans="1:3">
      <c r="A975" s="34">
        <v>36837</v>
      </c>
      <c r="B975" s="31">
        <v>1431.87</v>
      </c>
      <c r="C975" s="11">
        <f t="shared" si="15"/>
        <v>-2.2345900667700635E-4</v>
      </c>
    </row>
    <row r="976" spans="1:3">
      <c r="A976" s="34">
        <v>36838</v>
      </c>
      <c r="B976" s="31">
        <v>1409.28</v>
      </c>
      <c r="C976" s="11">
        <f t="shared" si="15"/>
        <v>-1.5902346622533696E-2</v>
      </c>
    </row>
    <row r="977" spans="1:3">
      <c r="A977" s="34">
        <v>36839</v>
      </c>
      <c r="B977" s="31">
        <v>1400.14</v>
      </c>
      <c r="C977" s="11">
        <f t="shared" si="15"/>
        <v>-6.5067040505223973E-3</v>
      </c>
    </row>
    <row r="978" spans="1:3">
      <c r="A978" s="34">
        <v>36840</v>
      </c>
      <c r="B978" s="31">
        <v>1365.98</v>
      </c>
      <c r="C978" s="11">
        <f t="shared" si="15"/>
        <v>-2.4700111868566067E-2</v>
      </c>
    </row>
    <row r="979" spans="1:3">
      <c r="A979" s="34">
        <v>36843</v>
      </c>
      <c r="B979" s="31">
        <v>1351.26</v>
      </c>
      <c r="C979" s="11">
        <f t="shared" si="15"/>
        <v>-1.0834629254041595E-2</v>
      </c>
    </row>
    <row r="980" spans="1:3">
      <c r="A980" s="34">
        <v>36844</v>
      </c>
      <c r="B980" s="31">
        <v>1382.95</v>
      </c>
      <c r="C980" s="11">
        <f t="shared" si="15"/>
        <v>2.3181408240187305E-2</v>
      </c>
    </row>
    <row r="981" spans="1:3">
      <c r="A981" s="34">
        <v>36845</v>
      </c>
      <c r="B981" s="31">
        <v>1389.81</v>
      </c>
      <c r="C981" s="11">
        <f t="shared" si="15"/>
        <v>4.9481484129744492E-3</v>
      </c>
    </row>
    <row r="982" spans="1:3">
      <c r="A982" s="34">
        <v>36846</v>
      </c>
      <c r="B982" s="31">
        <v>1372.32</v>
      </c>
      <c r="C982" s="11">
        <f t="shared" si="15"/>
        <v>-1.2664308892126103E-2</v>
      </c>
    </row>
    <row r="983" spans="1:3">
      <c r="A983" s="34">
        <v>36847</v>
      </c>
      <c r="B983" s="31">
        <v>1367.72</v>
      </c>
      <c r="C983" s="11">
        <f t="shared" si="15"/>
        <v>-3.3576183716633439E-3</v>
      </c>
    </row>
    <row r="984" spans="1:3">
      <c r="A984" s="34">
        <v>36850</v>
      </c>
      <c r="B984" s="31">
        <v>1342.62</v>
      </c>
      <c r="C984" s="11">
        <f t="shared" si="15"/>
        <v>-1.852219100721153E-2</v>
      </c>
    </row>
    <row r="985" spans="1:3">
      <c r="A985" s="34">
        <v>36851</v>
      </c>
      <c r="B985" s="31">
        <v>1347.35</v>
      </c>
      <c r="C985" s="11">
        <f t="shared" si="15"/>
        <v>3.516771469516E-3</v>
      </c>
    </row>
    <row r="986" spans="1:3">
      <c r="A986" s="34">
        <v>36852</v>
      </c>
      <c r="B986" s="31">
        <v>1322.36</v>
      </c>
      <c r="C986" s="11">
        <f t="shared" ref="C986:C1049" si="16">LN(B986/B985)</f>
        <v>-1.8721681317296852E-2</v>
      </c>
    </row>
    <row r="987" spans="1:3">
      <c r="A987" s="34">
        <v>36854</v>
      </c>
      <c r="B987" s="31">
        <v>1341.77</v>
      </c>
      <c r="C987" s="11">
        <f t="shared" si="16"/>
        <v>1.457161883685624E-2</v>
      </c>
    </row>
    <row r="988" spans="1:3">
      <c r="A988" s="34">
        <v>36857</v>
      </c>
      <c r="B988" s="31">
        <v>1348.97</v>
      </c>
      <c r="C988" s="11">
        <f t="shared" si="16"/>
        <v>5.3517004128307731E-3</v>
      </c>
    </row>
    <row r="989" spans="1:3">
      <c r="A989" s="34">
        <v>36858</v>
      </c>
      <c r="B989" s="31">
        <v>1336.09</v>
      </c>
      <c r="C989" s="11">
        <f t="shared" si="16"/>
        <v>-9.5939001680283922E-3</v>
      </c>
    </row>
    <row r="990" spans="1:3">
      <c r="A990" s="34">
        <v>36859</v>
      </c>
      <c r="B990" s="31">
        <v>1341.93</v>
      </c>
      <c r="C990" s="11">
        <f t="shared" si="16"/>
        <v>4.3614381202828206E-3</v>
      </c>
    </row>
    <row r="991" spans="1:3">
      <c r="A991" s="34">
        <v>36860</v>
      </c>
      <c r="B991" s="31">
        <v>1314.95</v>
      </c>
      <c r="C991" s="11">
        <f t="shared" si="16"/>
        <v>-2.0310234142105789E-2</v>
      </c>
    </row>
    <row r="992" spans="1:3">
      <c r="A992" s="34">
        <v>36861</v>
      </c>
      <c r="B992" s="31">
        <v>1315.23</v>
      </c>
      <c r="C992" s="11">
        <f t="shared" si="16"/>
        <v>2.1291318545326105E-4</v>
      </c>
    </row>
    <row r="993" spans="1:3">
      <c r="A993" s="34">
        <v>36864</v>
      </c>
      <c r="B993" s="31">
        <v>1324.97</v>
      </c>
      <c r="C993" s="11">
        <f t="shared" si="16"/>
        <v>7.3782623938213002E-3</v>
      </c>
    </row>
    <row r="994" spans="1:3">
      <c r="A994" s="34">
        <v>36865</v>
      </c>
      <c r="B994" s="31">
        <v>1376.54</v>
      </c>
      <c r="C994" s="11">
        <f t="shared" si="16"/>
        <v>3.8183286714022199E-2</v>
      </c>
    </row>
    <row r="995" spans="1:3">
      <c r="A995" s="34">
        <v>36866</v>
      </c>
      <c r="B995" s="31">
        <v>1351.46</v>
      </c>
      <c r="C995" s="11">
        <f t="shared" si="16"/>
        <v>-1.8387614834436079E-2</v>
      </c>
    </row>
    <row r="996" spans="1:3">
      <c r="A996" s="34">
        <v>36867</v>
      </c>
      <c r="B996" s="31">
        <v>1343.55</v>
      </c>
      <c r="C996" s="11">
        <f t="shared" si="16"/>
        <v>-5.8701249448379709E-3</v>
      </c>
    </row>
    <row r="997" spans="1:3">
      <c r="A997" s="34">
        <v>36868</v>
      </c>
      <c r="B997" s="31">
        <v>1369.89</v>
      </c>
      <c r="C997" s="11">
        <f t="shared" si="16"/>
        <v>1.9415080038481004E-2</v>
      </c>
    </row>
    <row r="998" spans="1:3">
      <c r="A998" s="34">
        <v>36871</v>
      </c>
      <c r="B998" s="31">
        <v>1380.2</v>
      </c>
      <c r="C998" s="11">
        <f t="shared" si="16"/>
        <v>7.4979715587066521E-3</v>
      </c>
    </row>
    <row r="999" spans="1:3">
      <c r="A999" s="34">
        <v>36872</v>
      </c>
      <c r="B999" s="31">
        <v>1371.18</v>
      </c>
      <c r="C999" s="11">
        <f t="shared" si="16"/>
        <v>-6.5567332136534174E-3</v>
      </c>
    </row>
    <row r="1000" spans="1:3">
      <c r="A1000" s="34">
        <v>36873</v>
      </c>
      <c r="B1000" s="31">
        <v>1359.99</v>
      </c>
      <c r="C1000" s="11">
        <f t="shared" si="16"/>
        <v>-8.1943362109598225E-3</v>
      </c>
    </row>
    <row r="1001" spans="1:3">
      <c r="A1001" s="34">
        <v>36874</v>
      </c>
      <c r="B1001" s="31">
        <v>1340.93</v>
      </c>
      <c r="C1001" s="11">
        <f t="shared" si="16"/>
        <v>-1.4113943693526846E-2</v>
      </c>
    </row>
    <row r="1002" spans="1:3">
      <c r="A1002" s="34">
        <v>36875</v>
      </c>
      <c r="B1002" s="31">
        <v>1312.15</v>
      </c>
      <c r="C1002" s="11">
        <f t="shared" si="16"/>
        <v>-2.1696389831127021E-2</v>
      </c>
    </row>
    <row r="1003" spans="1:3">
      <c r="A1003" s="34">
        <v>36878</v>
      </c>
      <c r="B1003" s="31">
        <v>1322.74</v>
      </c>
      <c r="C1003" s="11">
        <f t="shared" si="16"/>
        <v>8.0383295108697461E-3</v>
      </c>
    </row>
    <row r="1004" spans="1:3">
      <c r="A1004" s="34">
        <v>36879</v>
      </c>
      <c r="B1004" s="31">
        <v>1305.5999999999999</v>
      </c>
      <c r="C1004" s="11">
        <f t="shared" si="16"/>
        <v>-1.3042637538261572E-2</v>
      </c>
    </row>
    <row r="1005" spans="1:3">
      <c r="A1005" s="34">
        <v>36880</v>
      </c>
      <c r="B1005" s="31">
        <v>1264.74</v>
      </c>
      <c r="C1005" s="11">
        <f t="shared" si="16"/>
        <v>-3.1796137769984203E-2</v>
      </c>
    </row>
    <row r="1006" spans="1:3">
      <c r="A1006" s="34">
        <v>36881</v>
      </c>
      <c r="B1006" s="31">
        <v>1274.8599999999999</v>
      </c>
      <c r="C1006" s="11">
        <f t="shared" si="16"/>
        <v>7.9698012022075288E-3</v>
      </c>
    </row>
    <row r="1007" spans="1:3">
      <c r="A1007" s="34">
        <v>36882</v>
      </c>
      <c r="B1007" s="31">
        <v>1305.95</v>
      </c>
      <c r="C1007" s="11">
        <f t="shared" si="16"/>
        <v>2.4094376622223673E-2</v>
      </c>
    </row>
    <row r="1008" spans="1:3">
      <c r="A1008" s="34">
        <v>36886</v>
      </c>
      <c r="B1008" s="31">
        <v>1315.19</v>
      </c>
      <c r="C1008" s="11">
        <f t="shared" si="16"/>
        <v>7.0503966023937586E-3</v>
      </c>
    </row>
    <row r="1009" spans="1:3">
      <c r="A1009" s="34">
        <v>36887</v>
      </c>
      <c r="B1009" s="31">
        <v>1328.92</v>
      </c>
      <c r="C1009" s="11">
        <f t="shared" si="16"/>
        <v>1.0385440398915549E-2</v>
      </c>
    </row>
    <row r="1010" spans="1:3">
      <c r="A1010" s="34">
        <v>36888</v>
      </c>
      <c r="B1010" s="31">
        <v>1334.22</v>
      </c>
      <c r="C1010" s="11">
        <f t="shared" si="16"/>
        <v>3.9802691537967677E-3</v>
      </c>
    </row>
    <row r="1011" spans="1:3">
      <c r="A1011" s="34">
        <v>36889</v>
      </c>
      <c r="B1011" s="31">
        <v>1320.28</v>
      </c>
      <c r="C1011" s="11">
        <f t="shared" si="16"/>
        <v>-1.0503016121381319E-2</v>
      </c>
    </row>
    <row r="1012" spans="1:3">
      <c r="A1012" s="34">
        <v>36893</v>
      </c>
      <c r="B1012" s="31">
        <v>1283.27</v>
      </c>
      <c r="C1012" s="11">
        <f t="shared" si="16"/>
        <v>-2.8432327551428264E-2</v>
      </c>
    </row>
    <row r="1013" spans="1:3">
      <c r="A1013" s="34">
        <v>36894</v>
      </c>
      <c r="B1013" s="31">
        <v>1347.56</v>
      </c>
      <c r="C1013" s="11">
        <f t="shared" si="16"/>
        <v>4.8884041946942638E-2</v>
      </c>
    </row>
    <row r="1014" spans="1:3">
      <c r="A1014" s="34">
        <v>36895</v>
      </c>
      <c r="B1014" s="31">
        <v>1333.34</v>
      </c>
      <c r="C1014" s="11">
        <f t="shared" si="16"/>
        <v>-1.0608477272110929E-2</v>
      </c>
    </row>
    <row r="1015" spans="1:3">
      <c r="A1015" s="34">
        <v>36896</v>
      </c>
      <c r="B1015" s="31">
        <v>1298.3499999999999</v>
      </c>
      <c r="C1015" s="11">
        <f t="shared" si="16"/>
        <v>-2.659284489659736E-2</v>
      </c>
    </row>
    <row r="1016" spans="1:3">
      <c r="A1016" s="34">
        <v>36899</v>
      </c>
      <c r="B1016" s="31">
        <v>1295.8599999999999</v>
      </c>
      <c r="C1016" s="11">
        <f t="shared" si="16"/>
        <v>-1.9196601390459745E-3</v>
      </c>
    </row>
    <row r="1017" spans="1:3">
      <c r="A1017" s="34">
        <v>36900</v>
      </c>
      <c r="B1017" s="31">
        <v>1300.8</v>
      </c>
      <c r="C1017" s="11">
        <f t="shared" si="16"/>
        <v>3.804892407771464E-3</v>
      </c>
    </row>
    <row r="1018" spans="1:3">
      <c r="A1018" s="34">
        <v>36901</v>
      </c>
      <c r="B1018" s="31">
        <v>1313.27</v>
      </c>
      <c r="C1018" s="11">
        <f t="shared" si="16"/>
        <v>9.5407503172868311E-3</v>
      </c>
    </row>
    <row r="1019" spans="1:3">
      <c r="A1019" s="34">
        <v>36902</v>
      </c>
      <c r="B1019" s="31">
        <v>1326.82</v>
      </c>
      <c r="C1019" s="11">
        <f t="shared" si="16"/>
        <v>1.0264891710378438E-2</v>
      </c>
    </row>
    <row r="1020" spans="1:3">
      <c r="A1020" s="34">
        <v>36903</v>
      </c>
      <c r="B1020" s="31">
        <v>1318.55</v>
      </c>
      <c r="C1020" s="11">
        <f t="shared" si="16"/>
        <v>-6.2524538659609425E-3</v>
      </c>
    </row>
    <row r="1021" spans="1:3">
      <c r="A1021" s="34">
        <v>36907</v>
      </c>
      <c r="B1021" s="31">
        <v>1326.65</v>
      </c>
      <c r="C1021" s="11">
        <f t="shared" si="16"/>
        <v>6.1243197621403131E-3</v>
      </c>
    </row>
    <row r="1022" spans="1:3">
      <c r="A1022" s="34">
        <v>36908</v>
      </c>
      <c r="B1022" s="31">
        <v>1329.47</v>
      </c>
      <c r="C1022" s="11">
        <f t="shared" si="16"/>
        <v>2.1233988370804768E-3</v>
      </c>
    </row>
    <row r="1023" spans="1:3">
      <c r="A1023" s="34">
        <v>36909</v>
      </c>
      <c r="B1023" s="31">
        <v>1347.97</v>
      </c>
      <c r="C1023" s="11">
        <f t="shared" si="16"/>
        <v>1.3819390477252412E-2</v>
      </c>
    </row>
    <row r="1024" spans="1:3">
      <c r="A1024" s="34">
        <v>36910</v>
      </c>
      <c r="B1024" s="31">
        <v>1342.54</v>
      </c>
      <c r="C1024" s="11">
        <f t="shared" si="16"/>
        <v>-4.0364149342839196E-3</v>
      </c>
    </row>
    <row r="1025" spans="1:3">
      <c r="A1025" s="34">
        <v>36913</v>
      </c>
      <c r="B1025" s="31">
        <v>1342.9</v>
      </c>
      <c r="C1025" s="11">
        <f t="shared" si="16"/>
        <v>2.6811248969000001E-4</v>
      </c>
    </row>
    <row r="1026" spans="1:3">
      <c r="A1026" s="34">
        <v>36914</v>
      </c>
      <c r="B1026" s="31">
        <v>1360.4</v>
      </c>
      <c r="C1026" s="11">
        <f t="shared" si="16"/>
        <v>1.2947319545910756E-2</v>
      </c>
    </row>
    <row r="1027" spans="1:3">
      <c r="A1027" s="34">
        <v>36915</v>
      </c>
      <c r="B1027" s="31">
        <v>1364.3</v>
      </c>
      <c r="C1027" s="11">
        <f t="shared" si="16"/>
        <v>2.8627024357880432E-3</v>
      </c>
    </row>
    <row r="1028" spans="1:3">
      <c r="A1028" s="34">
        <v>36916</v>
      </c>
      <c r="B1028" s="31">
        <v>1357.51</v>
      </c>
      <c r="C1028" s="11">
        <f t="shared" si="16"/>
        <v>-4.9893373053657136E-3</v>
      </c>
    </row>
    <row r="1029" spans="1:3">
      <c r="A1029" s="34">
        <v>36917</v>
      </c>
      <c r="B1029" s="31">
        <v>1354.95</v>
      </c>
      <c r="C1029" s="11">
        <f t="shared" si="16"/>
        <v>-1.8875859995004475E-3</v>
      </c>
    </row>
    <row r="1030" spans="1:3">
      <c r="A1030" s="34">
        <v>36920</v>
      </c>
      <c r="B1030" s="31">
        <v>1364.17</v>
      </c>
      <c r="C1030" s="11">
        <f t="shared" si="16"/>
        <v>6.7816318044293892E-3</v>
      </c>
    </row>
    <row r="1031" spans="1:3">
      <c r="A1031" s="34">
        <v>36921</v>
      </c>
      <c r="B1031" s="31">
        <v>1373.73</v>
      </c>
      <c r="C1031" s="11">
        <f t="shared" si="16"/>
        <v>6.9834828537428117E-3</v>
      </c>
    </row>
    <row r="1032" spans="1:3">
      <c r="A1032" s="34">
        <v>36922</v>
      </c>
      <c r="B1032" s="31">
        <v>1366.01</v>
      </c>
      <c r="C1032" s="11">
        <f t="shared" si="16"/>
        <v>-5.6355861739781901E-3</v>
      </c>
    </row>
    <row r="1033" spans="1:3">
      <c r="A1033" s="34">
        <v>36923</v>
      </c>
      <c r="B1033" s="31">
        <v>1373.47</v>
      </c>
      <c r="C1033" s="11">
        <f t="shared" si="16"/>
        <v>5.4463025391673792E-3</v>
      </c>
    </row>
    <row r="1034" spans="1:3">
      <c r="A1034" s="34">
        <v>36924</v>
      </c>
      <c r="B1034" s="31">
        <v>1349.47</v>
      </c>
      <c r="C1034" s="11">
        <f t="shared" si="16"/>
        <v>-1.7628461532088753E-2</v>
      </c>
    </row>
    <row r="1035" spans="1:3">
      <c r="A1035" s="34">
        <v>36927</v>
      </c>
      <c r="B1035" s="31">
        <v>1354.31</v>
      </c>
      <c r="C1035" s="11">
        <f t="shared" si="16"/>
        <v>3.5801767671857195E-3</v>
      </c>
    </row>
    <row r="1036" spans="1:3">
      <c r="A1036" s="34">
        <v>36928</v>
      </c>
      <c r="B1036" s="31">
        <v>1352.26</v>
      </c>
      <c r="C1036" s="11">
        <f t="shared" si="16"/>
        <v>-1.5148327159572937E-3</v>
      </c>
    </row>
    <row r="1037" spans="1:3">
      <c r="A1037" s="34">
        <v>36929</v>
      </c>
      <c r="B1037" s="31">
        <v>1340.89</v>
      </c>
      <c r="C1037" s="11">
        <f t="shared" si="16"/>
        <v>-8.4436942263544663E-3</v>
      </c>
    </row>
    <row r="1038" spans="1:3">
      <c r="A1038" s="34">
        <v>36930</v>
      </c>
      <c r="B1038" s="31">
        <v>1332.53</v>
      </c>
      <c r="C1038" s="11">
        <f t="shared" si="16"/>
        <v>-6.254181722252429E-3</v>
      </c>
    </row>
    <row r="1039" spans="1:3">
      <c r="A1039" s="34">
        <v>36931</v>
      </c>
      <c r="B1039" s="31">
        <v>1314.76</v>
      </c>
      <c r="C1039" s="11">
        <f t="shared" si="16"/>
        <v>-1.3425251408581335E-2</v>
      </c>
    </row>
    <row r="1040" spans="1:3">
      <c r="A1040" s="34">
        <v>36934</v>
      </c>
      <c r="B1040" s="31">
        <v>1330.31</v>
      </c>
      <c r="C1040" s="11">
        <f t="shared" si="16"/>
        <v>1.1757858313737482E-2</v>
      </c>
    </row>
    <row r="1041" spans="1:3">
      <c r="A1041" s="34">
        <v>36935</v>
      </c>
      <c r="B1041" s="31">
        <v>1318.8</v>
      </c>
      <c r="C1041" s="11">
        <f t="shared" si="16"/>
        <v>-8.6897655654364792E-3</v>
      </c>
    </row>
    <row r="1042" spans="1:3">
      <c r="A1042" s="34">
        <v>36936</v>
      </c>
      <c r="B1042" s="31">
        <v>1315.92</v>
      </c>
      <c r="C1042" s="11">
        <f t="shared" si="16"/>
        <v>-2.1861914336732263E-3</v>
      </c>
    </row>
    <row r="1043" spans="1:3">
      <c r="A1043" s="34">
        <v>36937</v>
      </c>
      <c r="B1043" s="31">
        <v>1326.61</v>
      </c>
      <c r="C1043" s="11">
        <f t="shared" si="16"/>
        <v>8.0907753663812948E-3</v>
      </c>
    </row>
    <row r="1044" spans="1:3">
      <c r="A1044" s="34">
        <v>36938</v>
      </c>
      <c r="B1044" s="31">
        <v>1301.53</v>
      </c>
      <c r="C1044" s="11">
        <f t="shared" si="16"/>
        <v>-1.9086320634772405E-2</v>
      </c>
    </row>
    <row r="1045" spans="1:3">
      <c r="A1045" s="34">
        <v>36942</v>
      </c>
      <c r="B1045" s="31">
        <v>1278.94</v>
      </c>
      <c r="C1045" s="11">
        <f t="shared" si="16"/>
        <v>-1.750888566678116E-2</v>
      </c>
    </row>
    <row r="1046" spans="1:3">
      <c r="A1046" s="34">
        <v>36943</v>
      </c>
      <c r="B1046" s="31">
        <v>1255.27</v>
      </c>
      <c r="C1046" s="11">
        <f t="shared" si="16"/>
        <v>-1.868092095978631E-2</v>
      </c>
    </row>
    <row r="1047" spans="1:3">
      <c r="A1047" s="34">
        <v>36944</v>
      </c>
      <c r="B1047" s="31">
        <v>1252.82</v>
      </c>
      <c r="C1047" s="11">
        <f t="shared" si="16"/>
        <v>-1.9536785197305554E-3</v>
      </c>
    </row>
    <row r="1048" spans="1:3">
      <c r="A1048" s="34">
        <v>36945</v>
      </c>
      <c r="B1048" s="31">
        <v>1245.8599999999999</v>
      </c>
      <c r="C1048" s="11">
        <f t="shared" si="16"/>
        <v>-5.5709558651842886E-3</v>
      </c>
    </row>
    <row r="1049" spans="1:3">
      <c r="A1049" s="34">
        <v>36948</v>
      </c>
      <c r="B1049" s="31">
        <v>1267.6500000000001</v>
      </c>
      <c r="C1049" s="11">
        <f t="shared" si="16"/>
        <v>1.7338738174571561E-2</v>
      </c>
    </row>
    <row r="1050" spans="1:3">
      <c r="A1050" s="34">
        <v>36949</v>
      </c>
      <c r="B1050" s="31">
        <v>1257.94</v>
      </c>
      <c r="C1050" s="11">
        <f t="shared" ref="C1050:C1113" si="17">LN(B1050/B1049)</f>
        <v>-7.6893302892232628E-3</v>
      </c>
    </row>
    <row r="1051" spans="1:3">
      <c r="A1051" s="34">
        <v>36950</v>
      </c>
      <c r="B1051" s="31">
        <v>1239.94</v>
      </c>
      <c r="C1051" s="11">
        <f t="shared" si="17"/>
        <v>-1.4412471037762728E-2</v>
      </c>
    </row>
    <row r="1052" spans="1:3">
      <c r="A1052" s="34">
        <v>36951</v>
      </c>
      <c r="B1052" s="31">
        <v>1241.23</v>
      </c>
      <c r="C1052" s="11">
        <f t="shared" si="17"/>
        <v>1.0398321084283263E-3</v>
      </c>
    </row>
    <row r="1053" spans="1:3">
      <c r="A1053" s="34">
        <v>36952</v>
      </c>
      <c r="B1053" s="31">
        <v>1234.18</v>
      </c>
      <c r="C1053" s="11">
        <f t="shared" si="17"/>
        <v>-5.6960415134154176E-3</v>
      </c>
    </row>
    <row r="1054" spans="1:3">
      <c r="A1054" s="34">
        <v>36955</v>
      </c>
      <c r="B1054" s="31">
        <v>1241.4100000000001</v>
      </c>
      <c r="C1054" s="11">
        <f t="shared" si="17"/>
        <v>5.8410484417784634E-3</v>
      </c>
    </row>
    <row r="1055" spans="1:3">
      <c r="A1055" s="34">
        <v>36956</v>
      </c>
      <c r="B1055" s="31">
        <v>1253.8</v>
      </c>
      <c r="C1055" s="11">
        <f t="shared" si="17"/>
        <v>9.9311094714618839E-3</v>
      </c>
    </row>
    <row r="1056" spans="1:3">
      <c r="A1056" s="34">
        <v>36957</v>
      </c>
      <c r="B1056" s="31">
        <v>1261.8900000000001</v>
      </c>
      <c r="C1056" s="11">
        <f t="shared" si="17"/>
        <v>6.4316572293915486E-3</v>
      </c>
    </row>
    <row r="1057" spans="1:3">
      <c r="A1057" s="34">
        <v>36958</v>
      </c>
      <c r="B1057" s="31">
        <v>1264.74</v>
      </c>
      <c r="C1057" s="11">
        <f t="shared" si="17"/>
        <v>2.2559703705987118E-3</v>
      </c>
    </row>
    <row r="1058" spans="1:3">
      <c r="A1058" s="34">
        <v>36959</v>
      </c>
      <c r="B1058" s="31">
        <v>1233.42</v>
      </c>
      <c r="C1058" s="11">
        <f t="shared" si="17"/>
        <v>-2.5075768674221666E-2</v>
      </c>
    </row>
    <row r="1059" spans="1:3">
      <c r="A1059" s="34">
        <v>36962</v>
      </c>
      <c r="B1059" s="31">
        <v>1180.1600000000001</v>
      </c>
      <c r="C1059" s="11">
        <f t="shared" si="17"/>
        <v>-4.4140776277516995E-2</v>
      </c>
    </row>
    <row r="1060" spans="1:3">
      <c r="A1060" s="34">
        <v>36963</v>
      </c>
      <c r="B1060" s="31">
        <v>1197.6600000000001</v>
      </c>
      <c r="C1060" s="11">
        <f t="shared" si="17"/>
        <v>1.4719630562726694E-2</v>
      </c>
    </row>
    <row r="1061" spans="1:3">
      <c r="A1061" s="34">
        <v>36964</v>
      </c>
      <c r="B1061" s="31">
        <v>1166.71</v>
      </c>
      <c r="C1061" s="11">
        <f t="shared" si="17"/>
        <v>-2.6181831074086895E-2</v>
      </c>
    </row>
    <row r="1062" spans="1:3">
      <c r="A1062" s="34">
        <v>36965</v>
      </c>
      <c r="B1062" s="31">
        <v>1173.56</v>
      </c>
      <c r="C1062" s="11">
        <f t="shared" si="17"/>
        <v>5.85404210825082E-3</v>
      </c>
    </row>
    <row r="1063" spans="1:3">
      <c r="A1063" s="34">
        <v>36966</v>
      </c>
      <c r="B1063" s="31">
        <v>1150.53</v>
      </c>
      <c r="C1063" s="11">
        <f t="shared" si="17"/>
        <v>-1.9819158330256742E-2</v>
      </c>
    </row>
    <row r="1064" spans="1:3">
      <c r="A1064" s="34">
        <v>36969</v>
      </c>
      <c r="B1064" s="31">
        <v>1170.81</v>
      </c>
      <c r="C1064" s="11">
        <f t="shared" si="17"/>
        <v>1.7473111194933649E-2</v>
      </c>
    </row>
    <row r="1065" spans="1:3">
      <c r="A1065" s="34">
        <v>36970</v>
      </c>
      <c r="B1065" s="31">
        <v>1142.6199999999999</v>
      </c>
      <c r="C1065" s="11">
        <f t="shared" si="17"/>
        <v>-2.4371945874130895E-2</v>
      </c>
    </row>
    <row r="1066" spans="1:3">
      <c r="A1066" s="34">
        <v>36971</v>
      </c>
      <c r="B1066" s="31">
        <v>1122.1400000000001</v>
      </c>
      <c r="C1066" s="11">
        <f t="shared" si="17"/>
        <v>-1.8086294593338919E-2</v>
      </c>
    </row>
    <row r="1067" spans="1:3">
      <c r="A1067" s="34">
        <v>36972</v>
      </c>
      <c r="B1067" s="31">
        <v>1117.58</v>
      </c>
      <c r="C1067" s="11">
        <f t="shared" si="17"/>
        <v>-4.0719431899278102E-3</v>
      </c>
    </row>
    <row r="1068" spans="1:3">
      <c r="A1068" s="34">
        <v>36973</v>
      </c>
      <c r="B1068" s="31">
        <v>1139.83</v>
      </c>
      <c r="C1068" s="11">
        <f t="shared" si="17"/>
        <v>1.9713495169322987E-2</v>
      </c>
    </row>
    <row r="1069" spans="1:3">
      <c r="A1069" s="34">
        <v>36976</v>
      </c>
      <c r="B1069" s="31">
        <v>1152.69</v>
      </c>
      <c r="C1069" s="11">
        <f t="shared" si="17"/>
        <v>1.1219212823608661E-2</v>
      </c>
    </row>
    <row r="1070" spans="1:3">
      <c r="A1070" s="34">
        <v>36977</v>
      </c>
      <c r="B1070" s="31">
        <v>1182.17</v>
      </c>
      <c r="C1070" s="11">
        <f t="shared" si="17"/>
        <v>2.5253391366211544E-2</v>
      </c>
    </row>
    <row r="1071" spans="1:3">
      <c r="A1071" s="34">
        <v>36978</v>
      </c>
      <c r="B1071" s="31">
        <v>1153.29</v>
      </c>
      <c r="C1071" s="11">
        <f t="shared" si="17"/>
        <v>-2.4733005227962412E-2</v>
      </c>
    </row>
    <row r="1072" spans="1:3">
      <c r="A1072" s="34">
        <v>36979</v>
      </c>
      <c r="B1072" s="31">
        <v>1147.95</v>
      </c>
      <c r="C1072" s="11">
        <f t="shared" si="17"/>
        <v>-4.640984499430254E-3</v>
      </c>
    </row>
    <row r="1073" spans="1:3">
      <c r="A1073" s="34">
        <v>36980</v>
      </c>
      <c r="B1073" s="31">
        <v>1160.33</v>
      </c>
      <c r="C1073" s="11">
        <f t="shared" si="17"/>
        <v>1.0726704477443921E-2</v>
      </c>
    </row>
    <row r="1074" spans="1:3">
      <c r="A1074" s="34">
        <v>36983</v>
      </c>
      <c r="B1074" s="31">
        <v>1145.8699999999999</v>
      </c>
      <c r="C1074" s="11">
        <f t="shared" si="17"/>
        <v>-1.2540273606755872E-2</v>
      </c>
    </row>
    <row r="1075" spans="1:3">
      <c r="A1075" s="34">
        <v>36984</v>
      </c>
      <c r="B1075" s="31">
        <v>1106.46</v>
      </c>
      <c r="C1075" s="11">
        <f t="shared" si="17"/>
        <v>-3.4998443979645105E-2</v>
      </c>
    </row>
    <row r="1076" spans="1:3">
      <c r="A1076" s="34">
        <v>36985</v>
      </c>
      <c r="B1076" s="31">
        <v>1103.25</v>
      </c>
      <c r="C1076" s="11">
        <f t="shared" si="17"/>
        <v>-2.9053606654262619E-3</v>
      </c>
    </row>
    <row r="1077" spans="1:3">
      <c r="A1077" s="34">
        <v>36986</v>
      </c>
      <c r="B1077" s="31">
        <v>1151.44</v>
      </c>
      <c r="C1077" s="11">
        <f t="shared" si="17"/>
        <v>4.2752963804758709E-2</v>
      </c>
    </row>
    <row r="1078" spans="1:3">
      <c r="A1078" s="34">
        <v>36987</v>
      </c>
      <c r="B1078" s="31">
        <v>1128.43</v>
      </c>
      <c r="C1078" s="11">
        <f t="shared" si="17"/>
        <v>-2.0186046863075076E-2</v>
      </c>
    </row>
    <row r="1079" spans="1:3">
      <c r="A1079" s="34">
        <v>36990</v>
      </c>
      <c r="B1079" s="31">
        <v>1137.5899999999999</v>
      </c>
      <c r="C1079" s="11">
        <f t="shared" si="17"/>
        <v>8.0847034829942665E-3</v>
      </c>
    </row>
    <row r="1080" spans="1:3">
      <c r="A1080" s="34">
        <v>36991</v>
      </c>
      <c r="B1080" s="31">
        <v>1168.3800000000001</v>
      </c>
      <c r="C1080" s="11">
        <f t="shared" si="17"/>
        <v>2.6706184367207418E-2</v>
      </c>
    </row>
    <row r="1081" spans="1:3">
      <c r="A1081" s="34">
        <v>36992</v>
      </c>
      <c r="B1081" s="31">
        <v>1165.8900000000001</v>
      </c>
      <c r="C1081" s="11">
        <f t="shared" si="17"/>
        <v>-2.1334301040078266E-3</v>
      </c>
    </row>
    <row r="1082" spans="1:3">
      <c r="A1082" s="34">
        <v>36993</v>
      </c>
      <c r="B1082" s="31">
        <v>1183.5</v>
      </c>
      <c r="C1082" s="11">
        <f t="shared" si="17"/>
        <v>1.4991406116504373E-2</v>
      </c>
    </row>
    <row r="1083" spans="1:3">
      <c r="A1083" s="34">
        <v>36997</v>
      </c>
      <c r="B1083" s="31">
        <v>1179.68</v>
      </c>
      <c r="C1083" s="11">
        <f t="shared" si="17"/>
        <v>-3.2329347126980996E-3</v>
      </c>
    </row>
    <row r="1084" spans="1:3">
      <c r="A1084" s="34">
        <v>36998</v>
      </c>
      <c r="B1084" s="31">
        <v>1191.81</v>
      </c>
      <c r="C1084" s="11">
        <f t="shared" si="17"/>
        <v>1.0229944705911962E-2</v>
      </c>
    </row>
    <row r="1085" spans="1:3">
      <c r="A1085" s="34">
        <v>36999</v>
      </c>
      <c r="B1085" s="31">
        <v>1238.1600000000001</v>
      </c>
      <c r="C1085" s="11">
        <f t="shared" si="17"/>
        <v>3.8153246657251817E-2</v>
      </c>
    </row>
    <row r="1086" spans="1:3">
      <c r="A1086" s="34">
        <v>37000</v>
      </c>
      <c r="B1086" s="31">
        <v>1253.69</v>
      </c>
      <c r="C1086" s="11">
        <f t="shared" si="17"/>
        <v>1.2464796095777778E-2</v>
      </c>
    </row>
    <row r="1087" spans="1:3">
      <c r="A1087" s="34">
        <v>37001</v>
      </c>
      <c r="B1087" s="31">
        <v>1242.98</v>
      </c>
      <c r="C1087" s="11">
        <f t="shared" si="17"/>
        <v>-8.579480423603611E-3</v>
      </c>
    </row>
    <row r="1088" spans="1:3">
      <c r="A1088" s="34">
        <v>37004</v>
      </c>
      <c r="B1088" s="31">
        <v>1224.3599999999999</v>
      </c>
      <c r="C1088" s="11">
        <f t="shared" si="17"/>
        <v>-1.5093463801464277E-2</v>
      </c>
    </row>
    <row r="1089" spans="1:3">
      <c r="A1089" s="34">
        <v>37005</v>
      </c>
      <c r="B1089" s="31">
        <v>1209.47</v>
      </c>
      <c r="C1089" s="11">
        <f t="shared" si="17"/>
        <v>-1.2236011370614273E-2</v>
      </c>
    </row>
    <row r="1090" spans="1:3">
      <c r="A1090" s="34">
        <v>37006</v>
      </c>
      <c r="B1090" s="31">
        <v>1228.75</v>
      </c>
      <c r="C1090" s="11">
        <f t="shared" si="17"/>
        <v>1.5815145356776507E-2</v>
      </c>
    </row>
    <row r="1091" spans="1:3">
      <c r="A1091" s="34">
        <v>37007</v>
      </c>
      <c r="B1091" s="31">
        <v>1234.52</v>
      </c>
      <c r="C1091" s="11">
        <f t="shared" si="17"/>
        <v>4.6848380836739508E-3</v>
      </c>
    </row>
    <row r="1092" spans="1:3">
      <c r="A1092" s="34">
        <v>37008</v>
      </c>
      <c r="B1092" s="31">
        <v>1253.05</v>
      </c>
      <c r="C1092" s="11">
        <f t="shared" si="17"/>
        <v>1.4898348784713774E-2</v>
      </c>
    </row>
    <row r="1093" spans="1:3">
      <c r="A1093" s="34">
        <v>37011</v>
      </c>
      <c r="B1093" s="31">
        <v>1249.46</v>
      </c>
      <c r="C1093" s="11">
        <f t="shared" si="17"/>
        <v>-2.8691213722997493E-3</v>
      </c>
    </row>
    <row r="1094" spans="1:3">
      <c r="A1094" s="34">
        <v>37012</v>
      </c>
      <c r="B1094" s="31">
        <v>1266.44</v>
      </c>
      <c r="C1094" s="11">
        <f t="shared" si="17"/>
        <v>1.3498356707491575E-2</v>
      </c>
    </row>
    <row r="1095" spans="1:3">
      <c r="A1095" s="34">
        <v>37013</v>
      </c>
      <c r="B1095" s="31">
        <v>1267.43</v>
      </c>
      <c r="C1095" s="11">
        <f t="shared" si="17"/>
        <v>7.8141345086766244E-4</v>
      </c>
    </row>
    <row r="1096" spans="1:3">
      <c r="A1096" s="34">
        <v>37014</v>
      </c>
      <c r="B1096" s="31">
        <v>1248.58</v>
      </c>
      <c r="C1096" s="11">
        <f t="shared" si="17"/>
        <v>-1.4984322556561265E-2</v>
      </c>
    </row>
    <row r="1097" spans="1:3">
      <c r="A1097" s="34">
        <v>37015</v>
      </c>
      <c r="B1097" s="31">
        <v>1266.6099999999999</v>
      </c>
      <c r="C1097" s="11">
        <f t="shared" si="17"/>
        <v>1.4337134644277622E-2</v>
      </c>
    </row>
    <row r="1098" spans="1:3">
      <c r="A1098" s="34">
        <v>37018</v>
      </c>
      <c r="B1098" s="31">
        <v>1263.51</v>
      </c>
      <c r="C1098" s="11">
        <f t="shared" si="17"/>
        <v>-2.4504778834605304E-3</v>
      </c>
    </row>
    <row r="1099" spans="1:3">
      <c r="A1099" s="34">
        <v>37019</v>
      </c>
      <c r="B1099" s="31">
        <v>1261.2</v>
      </c>
      <c r="C1099" s="11">
        <f t="shared" si="17"/>
        <v>-1.829913649173398E-3</v>
      </c>
    </row>
    <row r="1100" spans="1:3">
      <c r="A1100" s="34">
        <v>37020</v>
      </c>
      <c r="B1100" s="31">
        <v>1255.54</v>
      </c>
      <c r="C1100" s="11">
        <f t="shared" si="17"/>
        <v>-4.4978897639732082E-3</v>
      </c>
    </row>
    <row r="1101" spans="1:3">
      <c r="A1101" s="34">
        <v>37021</v>
      </c>
      <c r="B1101" s="31">
        <v>1255.18</v>
      </c>
      <c r="C1101" s="11">
        <f t="shared" si="17"/>
        <v>-2.8677033079511802E-4</v>
      </c>
    </row>
    <row r="1102" spans="1:3">
      <c r="A1102" s="34">
        <v>37022</v>
      </c>
      <c r="B1102" s="31">
        <v>1245.67</v>
      </c>
      <c r="C1102" s="11">
        <f t="shared" si="17"/>
        <v>-7.6054508190734329E-3</v>
      </c>
    </row>
    <row r="1103" spans="1:3">
      <c r="A1103" s="34">
        <v>37025</v>
      </c>
      <c r="B1103" s="31">
        <v>1248.92</v>
      </c>
      <c r="C1103" s="11">
        <f t="shared" si="17"/>
        <v>2.6056400761526469E-3</v>
      </c>
    </row>
    <row r="1104" spans="1:3">
      <c r="A1104" s="34">
        <v>37026</v>
      </c>
      <c r="B1104" s="31">
        <v>1249.44</v>
      </c>
      <c r="C1104" s="11">
        <f t="shared" si="17"/>
        <v>4.1627308114831099E-4</v>
      </c>
    </row>
    <row r="1105" spans="1:3">
      <c r="A1105" s="34">
        <v>37027</v>
      </c>
      <c r="B1105" s="31">
        <v>1284.99</v>
      </c>
      <c r="C1105" s="11">
        <f t="shared" si="17"/>
        <v>2.8055485283507087E-2</v>
      </c>
    </row>
    <row r="1106" spans="1:3">
      <c r="A1106" s="34">
        <v>37028</v>
      </c>
      <c r="B1106" s="31">
        <v>1288.49</v>
      </c>
      <c r="C1106" s="11">
        <f t="shared" si="17"/>
        <v>2.7200539020717841E-3</v>
      </c>
    </row>
    <row r="1107" spans="1:3">
      <c r="A1107" s="34">
        <v>37029</v>
      </c>
      <c r="B1107" s="31">
        <v>1291.96</v>
      </c>
      <c r="C1107" s="11">
        <f t="shared" si="17"/>
        <v>2.6894550110181429E-3</v>
      </c>
    </row>
    <row r="1108" spans="1:3">
      <c r="A1108" s="34">
        <v>37032</v>
      </c>
      <c r="B1108" s="31">
        <v>1312.83</v>
      </c>
      <c r="C1108" s="11">
        <f t="shared" si="17"/>
        <v>1.6024667323379045E-2</v>
      </c>
    </row>
    <row r="1109" spans="1:3">
      <c r="A1109" s="34">
        <v>37033</v>
      </c>
      <c r="B1109" s="31">
        <v>1309.3800000000001</v>
      </c>
      <c r="C1109" s="11">
        <f t="shared" si="17"/>
        <v>-2.6313697153776505E-3</v>
      </c>
    </row>
    <row r="1110" spans="1:3">
      <c r="A1110" s="34">
        <v>37034</v>
      </c>
      <c r="B1110" s="31">
        <v>1289.05</v>
      </c>
      <c r="C1110" s="11">
        <f t="shared" si="17"/>
        <v>-1.5648229772575965E-2</v>
      </c>
    </row>
    <row r="1111" spans="1:3">
      <c r="A1111" s="34">
        <v>37035</v>
      </c>
      <c r="B1111" s="31">
        <v>1293.17</v>
      </c>
      <c r="C1111" s="11">
        <f t="shared" si="17"/>
        <v>3.1910553679439595E-3</v>
      </c>
    </row>
    <row r="1112" spans="1:3">
      <c r="A1112" s="34">
        <v>37036</v>
      </c>
      <c r="B1112" s="31">
        <v>1277.8900000000001</v>
      </c>
      <c r="C1112" s="11">
        <f t="shared" si="17"/>
        <v>-1.1886288068737762E-2</v>
      </c>
    </row>
    <row r="1113" spans="1:3">
      <c r="A1113" s="34">
        <v>37040</v>
      </c>
      <c r="B1113" s="31">
        <v>1267.93</v>
      </c>
      <c r="C1113" s="11">
        <f t="shared" si="17"/>
        <v>-7.8246308195957515E-3</v>
      </c>
    </row>
    <row r="1114" spans="1:3">
      <c r="A1114" s="34">
        <v>37041</v>
      </c>
      <c r="B1114" s="31">
        <v>1248.08</v>
      </c>
      <c r="C1114" s="11">
        <f t="shared" ref="C1114:C1177" si="18">LN(B1114/B1113)</f>
        <v>-1.5779278987004083E-2</v>
      </c>
    </row>
    <row r="1115" spans="1:3">
      <c r="A1115" s="34">
        <v>37042</v>
      </c>
      <c r="B1115" s="31">
        <v>1255.82</v>
      </c>
      <c r="C1115" s="11">
        <f t="shared" si="18"/>
        <v>6.1823752170786488E-3</v>
      </c>
    </row>
    <row r="1116" spans="1:3">
      <c r="A1116" s="34">
        <v>37043</v>
      </c>
      <c r="B1116" s="31">
        <v>1260.67</v>
      </c>
      <c r="C1116" s="11">
        <f t="shared" si="18"/>
        <v>3.8545799943738991E-3</v>
      </c>
    </row>
    <row r="1117" spans="1:3">
      <c r="A1117" s="34">
        <v>37046</v>
      </c>
      <c r="B1117" s="31">
        <v>1267.1099999999999</v>
      </c>
      <c r="C1117" s="11">
        <f t="shared" si="18"/>
        <v>5.0953911602089671E-3</v>
      </c>
    </row>
    <row r="1118" spans="1:3">
      <c r="A1118" s="34">
        <v>37047</v>
      </c>
      <c r="B1118" s="31">
        <v>1283.57</v>
      </c>
      <c r="C1118" s="11">
        <f t="shared" si="18"/>
        <v>1.2906541385016989E-2</v>
      </c>
    </row>
    <row r="1119" spans="1:3">
      <c r="A1119" s="34">
        <v>37048</v>
      </c>
      <c r="B1119" s="31">
        <v>1270.03</v>
      </c>
      <c r="C1119" s="11">
        <f t="shared" si="18"/>
        <v>-1.0604735974787274E-2</v>
      </c>
    </row>
    <row r="1120" spans="1:3">
      <c r="A1120" s="34">
        <v>37049</v>
      </c>
      <c r="B1120" s="31">
        <v>1276.96</v>
      </c>
      <c r="C1120" s="11">
        <f t="shared" si="18"/>
        <v>5.4417309068140263E-3</v>
      </c>
    </row>
    <row r="1121" spans="1:3">
      <c r="A1121" s="34">
        <v>37050</v>
      </c>
      <c r="B1121" s="31">
        <v>1264.96</v>
      </c>
      <c r="C1121" s="11">
        <f t="shared" si="18"/>
        <v>-9.4417520193780732E-3</v>
      </c>
    </row>
    <row r="1122" spans="1:3">
      <c r="A1122" s="34">
        <v>37053</v>
      </c>
      <c r="B1122" s="31">
        <v>1254.3900000000001</v>
      </c>
      <c r="C1122" s="11">
        <f t="shared" si="18"/>
        <v>-8.3911024827287711E-3</v>
      </c>
    </row>
    <row r="1123" spans="1:3">
      <c r="A1123" s="34">
        <v>37054</v>
      </c>
      <c r="B1123" s="31">
        <v>1255.8499999999999</v>
      </c>
      <c r="C1123" s="11">
        <f t="shared" si="18"/>
        <v>1.1632355190174235E-3</v>
      </c>
    </row>
    <row r="1124" spans="1:3">
      <c r="A1124" s="34">
        <v>37055</v>
      </c>
      <c r="B1124" s="31">
        <v>1241.5999999999999</v>
      </c>
      <c r="C1124" s="11">
        <f t="shared" si="18"/>
        <v>-1.1411763715655018E-2</v>
      </c>
    </row>
    <row r="1125" spans="1:3">
      <c r="A1125" s="34">
        <v>37056</v>
      </c>
      <c r="B1125" s="31">
        <v>1219.8699999999999</v>
      </c>
      <c r="C1125" s="11">
        <f t="shared" si="18"/>
        <v>-1.7656574756341942E-2</v>
      </c>
    </row>
    <row r="1126" spans="1:3">
      <c r="A1126" s="34">
        <v>37057</v>
      </c>
      <c r="B1126" s="31">
        <v>1214.3599999999999</v>
      </c>
      <c r="C1126" s="11">
        <f t="shared" si="18"/>
        <v>-4.5271066501336617E-3</v>
      </c>
    </row>
    <row r="1127" spans="1:3">
      <c r="A1127" s="34">
        <v>37060</v>
      </c>
      <c r="B1127" s="31">
        <v>1208.43</v>
      </c>
      <c r="C1127" s="11">
        <f t="shared" si="18"/>
        <v>-4.8951926016425444E-3</v>
      </c>
    </row>
    <row r="1128" spans="1:3">
      <c r="A1128" s="34">
        <v>37061</v>
      </c>
      <c r="B1128" s="31">
        <v>1212.58</v>
      </c>
      <c r="C1128" s="11">
        <f t="shared" si="18"/>
        <v>3.4283245957017761E-3</v>
      </c>
    </row>
    <row r="1129" spans="1:3">
      <c r="A1129" s="34">
        <v>37062</v>
      </c>
      <c r="B1129" s="31">
        <v>1223.1400000000001</v>
      </c>
      <c r="C1129" s="11">
        <f t="shared" si="18"/>
        <v>8.6710017274856388E-3</v>
      </c>
    </row>
    <row r="1130" spans="1:3">
      <c r="A1130" s="34">
        <v>37063</v>
      </c>
      <c r="B1130" s="31">
        <v>1237.04</v>
      </c>
      <c r="C1130" s="11">
        <f t="shared" si="18"/>
        <v>1.1300106423151532E-2</v>
      </c>
    </row>
    <row r="1131" spans="1:3">
      <c r="A1131" s="34">
        <v>37064</v>
      </c>
      <c r="B1131" s="31">
        <v>1225.3499999999999</v>
      </c>
      <c r="C1131" s="11">
        <f t="shared" si="18"/>
        <v>-9.4949117111870901E-3</v>
      </c>
    </row>
    <row r="1132" spans="1:3">
      <c r="A1132" s="34">
        <v>37067</v>
      </c>
      <c r="B1132" s="31">
        <v>1218.5999999999999</v>
      </c>
      <c r="C1132" s="11">
        <f t="shared" si="18"/>
        <v>-5.5238586415939771E-3</v>
      </c>
    </row>
    <row r="1133" spans="1:3">
      <c r="A1133" s="34">
        <v>37068</v>
      </c>
      <c r="B1133" s="31">
        <v>1216.76</v>
      </c>
      <c r="C1133" s="11">
        <f t="shared" si="18"/>
        <v>-1.5110705194395595E-3</v>
      </c>
    </row>
    <row r="1134" spans="1:3">
      <c r="A1134" s="34">
        <v>37069</v>
      </c>
      <c r="B1134" s="31">
        <v>1211.07</v>
      </c>
      <c r="C1134" s="11">
        <f t="shared" si="18"/>
        <v>-4.6873219442102095E-3</v>
      </c>
    </row>
    <row r="1135" spans="1:3">
      <c r="A1135" s="34">
        <v>37070</v>
      </c>
      <c r="B1135" s="31">
        <v>1226.2</v>
      </c>
      <c r="C1135" s="11">
        <f t="shared" si="18"/>
        <v>1.2415689977843406E-2</v>
      </c>
    </row>
    <row r="1136" spans="1:3">
      <c r="A1136" s="34">
        <v>37071</v>
      </c>
      <c r="B1136" s="31">
        <v>1224.3800000000001</v>
      </c>
      <c r="C1136" s="11">
        <f t="shared" si="18"/>
        <v>-1.4853629219389309E-3</v>
      </c>
    </row>
    <row r="1137" spans="1:3">
      <c r="A1137" s="34">
        <v>37074</v>
      </c>
      <c r="B1137" s="31">
        <v>1236.72</v>
      </c>
      <c r="C1137" s="11">
        <f t="shared" si="18"/>
        <v>1.0028120281429824E-2</v>
      </c>
    </row>
    <row r="1138" spans="1:3">
      <c r="A1138" s="34">
        <v>37075</v>
      </c>
      <c r="B1138" s="31">
        <v>1234.45</v>
      </c>
      <c r="C1138" s="11">
        <f t="shared" si="18"/>
        <v>-1.8371869507042527E-3</v>
      </c>
    </row>
    <row r="1139" spans="1:3">
      <c r="A1139" s="34">
        <v>37077</v>
      </c>
      <c r="B1139" s="31">
        <v>1219.24</v>
      </c>
      <c r="C1139" s="11">
        <f t="shared" si="18"/>
        <v>-1.239781294422615E-2</v>
      </c>
    </row>
    <row r="1140" spans="1:3">
      <c r="A1140" s="34">
        <v>37078</v>
      </c>
      <c r="B1140" s="31">
        <v>1190.5899999999999</v>
      </c>
      <c r="C1140" s="11">
        <f t="shared" si="18"/>
        <v>-2.3778731235622238E-2</v>
      </c>
    </row>
    <row r="1141" spans="1:3">
      <c r="A1141" s="34">
        <v>37081</v>
      </c>
      <c r="B1141" s="31">
        <v>1198.78</v>
      </c>
      <c r="C1141" s="11">
        <f t="shared" si="18"/>
        <v>6.855390395796938E-3</v>
      </c>
    </row>
    <row r="1142" spans="1:3">
      <c r="A1142" s="34">
        <v>37082</v>
      </c>
      <c r="B1142" s="31">
        <v>1181.52</v>
      </c>
      <c r="C1142" s="11">
        <f t="shared" si="18"/>
        <v>-1.4502627835268027E-2</v>
      </c>
    </row>
    <row r="1143" spans="1:3">
      <c r="A1143" s="34">
        <v>37083</v>
      </c>
      <c r="B1143" s="31">
        <v>1180.18</v>
      </c>
      <c r="C1143" s="11">
        <f t="shared" si="18"/>
        <v>-1.1347759188676657E-3</v>
      </c>
    </row>
    <row r="1144" spans="1:3">
      <c r="A1144" s="34">
        <v>37084</v>
      </c>
      <c r="B1144" s="31">
        <v>1208.1400000000001</v>
      </c>
      <c r="C1144" s="11">
        <f t="shared" si="18"/>
        <v>2.3415017620112864E-2</v>
      </c>
    </row>
    <row r="1145" spans="1:3">
      <c r="A1145" s="34">
        <v>37085</v>
      </c>
      <c r="B1145" s="31">
        <v>1215.68</v>
      </c>
      <c r="C1145" s="11">
        <f t="shared" si="18"/>
        <v>6.2216041799607862E-3</v>
      </c>
    </row>
    <row r="1146" spans="1:3">
      <c r="A1146" s="34">
        <v>37088</v>
      </c>
      <c r="B1146" s="31">
        <v>1202.45</v>
      </c>
      <c r="C1146" s="11">
        <f t="shared" si="18"/>
        <v>-1.0942448925398474E-2</v>
      </c>
    </row>
    <row r="1147" spans="1:3">
      <c r="A1147" s="34">
        <v>37089</v>
      </c>
      <c r="B1147" s="31">
        <v>1214.44</v>
      </c>
      <c r="C1147" s="11">
        <f t="shared" si="18"/>
        <v>9.9219231014730062E-3</v>
      </c>
    </row>
    <row r="1148" spans="1:3">
      <c r="A1148" s="34">
        <v>37090</v>
      </c>
      <c r="B1148" s="31">
        <v>1207.71</v>
      </c>
      <c r="C1148" s="11">
        <f t="shared" si="18"/>
        <v>-5.5570607262494416E-3</v>
      </c>
    </row>
    <row r="1149" spans="1:3">
      <c r="A1149" s="34">
        <v>37091</v>
      </c>
      <c r="B1149" s="31">
        <v>1215.02</v>
      </c>
      <c r="C1149" s="11">
        <f t="shared" si="18"/>
        <v>6.034533095433536E-3</v>
      </c>
    </row>
    <row r="1150" spans="1:3">
      <c r="A1150" s="34">
        <v>37092</v>
      </c>
      <c r="B1150" s="31">
        <v>1210.8499999999999</v>
      </c>
      <c r="C1150" s="11">
        <f t="shared" si="18"/>
        <v>-3.4379452380088292E-3</v>
      </c>
    </row>
    <row r="1151" spans="1:3">
      <c r="A1151" s="34">
        <v>37095</v>
      </c>
      <c r="B1151" s="31">
        <v>1191.03</v>
      </c>
      <c r="C1151" s="11">
        <f t="shared" si="18"/>
        <v>-1.6504113351569351E-2</v>
      </c>
    </row>
    <row r="1152" spans="1:3">
      <c r="A1152" s="34">
        <v>37096</v>
      </c>
      <c r="B1152" s="31">
        <v>1171.6500000000001</v>
      </c>
      <c r="C1152" s="11">
        <f t="shared" si="18"/>
        <v>-1.6405467230525106E-2</v>
      </c>
    </row>
    <row r="1153" spans="1:3">
      <c r="A1153" s="34">
        <v>37097</v>
      </c>
      <c r="B1153" s="31">
        <v>1190.49</v>
      </c>
      <c r="C1153" s="11">
        <f t="shared" si="18"/>
        <v>1.5951975335219318E-2</v>
      </c>
    </row>
    <row r="1154" spans="1:3">
      <c r="A1154" s="34">
        <v>37098</v>
      </c>
      <c r="B1154" s="31">
        <v>1202.93</v>
      </c>
      <c r="C1154" s="11">
        <f t="shared" si="18"/>
        <v>1.0395260358389983E-2</v>
      </c>
    </row>
    <row r="1155" spans="1:3">
      <c r="A1155" s="34">
        <v>37099</v>
      </c>
      <c r="B1155" s="31">
        <v>1205.82</v>
      </c>
      <c r="C1155" s="11">
        <f t="shared" si="18"/>
        <v>2.3995859983154313E-3</v>
      </c>
    </row>
    <row r="1156" spans="1:3">
      <c r="A1156" s="34">
        <v>37102</v>
      </c>
      <c r="B1156" s="31">
        <v>1204.52</v>
      </c>
      <c r="C1156" s="11">
        <f t="shared" si="18"/>
        <v>-1.0786860991002832E-3</v>
      </c>
    </row>
    <row r="1157" spans="1:3">
      <c r="A1157" s="34">
        <v>37103</v>
      </c>
      <c r="B1157" s="31">
        <v>1211.23</v>
      </c>
      <c r="C1157" s="11">
        <f t="shared" si="18"/>
        <v>5.5552248835080463E-3</v>
      </c>
    </row>
    <row r="1158" spans="1:3">
      <c r="A1158" s="34">
        <v>37104</v>
      </c>
      <c r="B1158" s="31">
        <v>1215.93</v>
      </c>
      <c r="C1158" s="11">
        <f t="shared" si="18"/>
        <v>3.8728438789164764E-3</v>
      </c>
    </row>
    <row r="1159" spans="1:3">
      <c r="A1159" s="34">
        <v>37105</v>
      </c>
      <c r="B1159" s="31">
        <v>1220.75</v>
      </c>
      <c r="C1159" s="11">
        <f t="shared" si="18"/>
        <v>3.9562078621046349E-3</v>
      </c>
    </row>
    <row r="1160" spans="1:3">
      <c r="A1160" s="34">
        <v>37106</v>
      </c>
      <c r="B1160" s="31">
        <v>1214.3499999999999</v>
      </c>
      <c r="C1160" s="11">
        <f t="shared" si="18"/>
        <v>-5.2564697435392152E-3</v>
      </c>
    </row>
    <row r="1161" spans="1:3">
      <c r="A1161" s="34">
        <v>37109</v>
      </c>
      <c r="B1161" s="31">
        <v>1200.48</v>
      </c>
      <c r="C1161" s="11">
        <f t="shared" si="18"/>
        <v>-1.1487477400811763E-2</v>
      </c>
    </row>
    <row r="1162" spans="1:3">
      <c r="A1162" s="34">
        <v>37110</v>
      </c>
      <c r="B1162" s="31">
        <v>1204.4000000000001</v>
      </c>
      <c r="C1162" s="11">
        <f t="shared" si="18"/>
        <v>3.2600408101602064E-3</v>
      </c>
    </row>
    <row r="1163" spans="1:3">
      <c r="A1163" s="34">
        <v>37111</v>
      </c>
      <c r="B1163" s="31">
        <v>1183.53</v>
      </c>
      <c r="C1163" s="11">
        <f t="shared" si="18"/>
        <v>-1.7480019432350342E-2</v>
      </c>
    </row>
    <row r="1164" spans="1:3">
      <c r="A1164" s="34">
        <v>37112</v>
      </c>
      <c r="B1164" s="31">
        <v>1183.43</v>
      </c>
      <c r="C1164" s="11">
        <f t="shared" si="18"/>
        <v>-8.449656948946516E-5</v>
      </c>
    </row>
    <row r="1165" spans="1:3">
      <c r="A1165" s="34">
        <v>37113</v>
      </c>
      <c r="B1165" s="31">
        <v>1190.1600000000001</v>
      </c>
      <c r="C1165" s="11">
        <f t="shared" si="18"/>
        <v>5.670750243249055E-3</v>
      </c>
    </row>
    <row r="1166" spans="1:3">
      <c r="A1166" s="34">
        <v>37116</v>
      </c>
      <c r="B1166" s="31">
        <v>1191.29</v>
      </c>
      <c r="C1166" s="11">
        <f t="shared" si="18"/>
        <v>9.4900172987619647E-4</v>
      </c>
    </row>
    <row r="1167" spans="1:3">
      <c r="A1167" s="34">
        <v>37117</v>
      </c>
      <c r="B1167" s="31">
        <v>1186.73</v>
      </c>
      <c r="C1167" s="11">
        <f t="shared" si="18"/>
        <v>-3.8351280385507487E-3</v>
      </c>
    </row>
    <row r="1168" spans="1:3">
      <c r="A1168" s="34">
        <v>37118</v>
      </c>
      <c r="B1168" s="31">
        <v>1178.02</v>
      </c>
      <c r="C1168" s="11">
        <f t="shared" si="18"/>
        <v>-7.366562544212309E-3</v>
      </c>
    </row>
    <row r="1169" spans="1:3">
      <c r="A1169" s="34">
        <v>37119</v>
      </c>
      <c r="B1169" s="31">
        <v>1181.6600000000001</v>
      </c>
      <c r="C1169" s="11">
        <f t="shared" si="18"/>
        <v>3.0851665371600823E-3</v>
      </c>
    </row>
    <row r="1170" spans="1:3">
      <c r="A1170" s="34">
        <v>37120</v>
      </c>
      <c r="B1170" s="31">
        <v>1161.97</v>
      </c>
      <c r="C1170" s="11">
        <f t="shared" si="18"/>
        <v>-1.6803389010621714E-2</v>
      </c>
    </row>
    <row r="1171" spans="1:3">
      <c r="A1171" s="34">
        <v>37123</v>
      </c>
      <c r="B1171" s="31">
        <v>1171.4100000000001</v>
      </c>
      <c r="C1171" s="11">
        <f t="shared" si="18"/>
        <v>8.0913108901843975E-3</v>
      </c>
    </row>
    <row r="1172" spans="1:3">
      <c r="A1172" s="34">
        <v>37124</v>
      </c>
      <c r="B1172" s="31">
        <v>1157.26</v>
      </c>
      <c r="C1172" s="11">
        <f t="shared" si="18"/>
        <v>-1.2153009363579151E-2</v>
      </c>
    </row>
    <row r="1173" spans="1:3">
      <c r="A1173" s="34">
        <v>37125</v>
      </c>
      <c r="B1173" s="31">
        <v>1165.31</v>
      </c>
      <c r="C1173" s="11">
        <f t="shared" si="18"/>
        <v>6.932003974315531E-3</v>
      </c>
    </row>
    <row r="1174" spans="1:3">
      <c r="A1174" s="34">
        <v>37126</v>
      </c>
      <c r="B1174" s="31">
        <v>1162.0899999999999</v>
      </c>
      <c r="C1174" s="11">
        <f t="shared" si="18"/>
        <v>-2.7670379431929538E-3</v>
      </c>
    </row>
    <row r="1175" spans="1:3">
      <c r="A1175" s="34">
        <v>37127</v>
      </c>
      <c r="B1175" s="31">
        <v>1184.93</v>
      </c>
      <c r="C1175" s="11">
        <f t="shared" si="18"/>
        <v>1.9463593014102953E-2</v>
      </c>
    </row>
    <row r="1176" spans="1:3">
      <c r="A1176" s="34">
        <v>37130</v>
      </c>
      <c r="B1176" s="31">
        <v>1179.21</v>
      </c>
      <c r="C1176" s="11">
        <f t="shared" si="18"/>
        <v>-4.8389783697115087E-3</v>
      </c>
    </row>
    <row r="1177" spans="1:3">
      <c r="A1177" s="34">
        <v>37131</v>
      </c>
      <c r="B1177" s="31">
        <v>1161.51</v>
      </c>
      <c r="C1177" s="11">
        <f t="shared" si="18"/>
        <v>-1.5123839994749332E-2</v>
      </c>
    </row>
    <row r="1178" spans="1:3">
      <c r="A1178" s="34">
        <v>37132</v>
      </c>
      <c r="B1178" s="31">
        <v>1148.56</v>
      </c>
      <c r="C1178" s="11">
        <f t="shared" ref="C1178:C1246" si="19">LN(B1178/B1177)</f>
        <v>-1.1211898910571217E-2</v>
      </c>
    </row>
    <row r="1179" spans="1:3">
      <c r="A1179" s="34">
        <v>37133</v>
      </c>
      <c r="B1179" s="31">
        <v>1129.03</v>
      </c>
      <c r="C1179" s="11">
        <f t="shared" si="19"/>
        <v>-1.7150126835033971E-2</v>
      </c>
    </row>
    <row r="1180" spans="1:3">
      <c r="A1180" s="34">
        <v>37134</v>
      </c>
      <c r="B1180" s="31">
        <v>1133.58</v>
      </c>
      <c r="C1180" s="11">
        <f t="shared" si="19"/>
        <v>4.021909328877177E-3</v>
      </c>
    </row>
    <row r="1181" spans="1:3">
      <c r="A1181" s="34">
        <v>37138</v>
      </c>
      <c r="B1181" s="31">
        <v>1132.94</v>
      </c>
      <c r="C1181" s="11">
        <f t="shared" si="19"/>
        <v>-5.6474243951929457E-4</v>
      </c>
    </row>
    <row r="1182" spans="1:3">
      <c r="A1182" s="34">
        <v>37139</v>
      </c>
      <c r="B1182" s="31">
        <v>1131.74</v>
      </c>
      <c r="C1182" s="11">
        <f t="shared" si="19"/>
        <v>-1.0597524703777248E-3</v>
      </c>
    </row>
    <row r="1183" spans="1:3">
      <c r="A1183" s="34">
        <v>37140</v>
      </c>
      <c r="B1183" s="31">
        <v>1106.4000000000001</v>
      </c>
      <c r="C1183" s="11">
        <f t="shared" si="19"/>
        <v>-2.2644770052835925E-2</v>
      </c>
    </row>
    <row r="1184" spans="1:3">
      <c r="A1184" s="34">
        <v>37141</v>
      </c>
      <c r="B1184" s="31">
        <v>1085.78</v>
      </c>
      <c r="C1184" s="11">
        <f t="shared" si="19"/>
        <v>-1.8812878647293505E-2</v>
      </c>
    </row>
    <row r="1185" spans="1:3">
      <c r="A1185" s="34">
        <v>37144</v>
      </c>
      <c r="B1185" s="31">
        <v>1092.54</v>
      </c>
      <c r="C1185" s="11">
        <f t="shared" si="19"/>
        <v>6.2066378685519275E-3</v>
      </c>
    </row>
    <row r="1186" spans="1:3">
      <c r="A1186" s="34">
        <v>37151</v>
      </c>
      <c r="B1186" s="31">
        <v>1038.77</v>
      </c>
      <c r="C1186" s="11">
        <f t="shared" si="19"/>
        <v>-5.0467939676552456E-2</v>
      </c>
    </row>
    <row r="1187" spans="1:3">
      <c r="A1187" s="34">
        <v>37152</v>
      </c>
      <c r="B1187" s="31">
        <v>1032.74</v>
      </c>
      <c r="C1187" s="11">
        <f t="shared" si="19"/>
        <v>-5.821856550759846E-3</v>
      </c>
    </row>
    <row r="1188" spans="1:3">
      <c r="A1188" s="34">
        <v>37153</v>
      </c>
      <c r="B1188" s="31">
        <v>1016.1</v>
      </c>
      <c r="C1188" s="11">
        <f t="shared" si="19"/>
        <v>-1.6243694852658891E-2</v>
      </c>
    </row>
    <row r="1189" spans="1:3">
      <c r="A1189" s="34">
        <v>37154</v>
      </c>
      <c r="B1189" s="31">
        <v>984.54</v>
      </c>
      <c r="C1189" s="11">
        <f t="shared" si="19"/>
        <v>-3.1552521476721843E-2</v>
      </c>
    </row>
    <row r="1190" spans="1:3">
      <c r="A1190" s="34">
        <v>37155</v>
      </c>
      <c r="B1190" s="31">
        <v>965.8</v>
      </c>
      <c r="C1190" s="11">
        <f t="shared" si="19"/>
        <v>-1.9217753575672465E-2</v>
      </c>
    </row>
    <row r="1191" spans="1:3">
      <c r="A1191" s="34">
        <v>37158</v>
      </c>
      <c r="B1191" s="31">
        <v>1003.45</v>
      </c>
      <c r="C1191" s="11">
        <f t="shared" si="19"/>
        <v>3.8242567945250688E-2</v>
      </c>
    </row>
    <row r="1192" spans="1:3">
      <c r="A1192" s="34">
        <v>37159</v>
      </c>
      <c r="B1192" s="31">
        <v>1012.27</v>
      </c>
      <c r="C1192" s="11">
        <f t="shared" si="19"/>
        <v>8.7512712973218179E-3</v>
      </c>
    </row>
    <row r="1193" spans="1:3">
      <c r="A1193" s="34">
        <v>37160</v>
      </c>
      <c r="B1193" s="31">
        <v>1007.04</v>
      </c>
      <c r="C1193" s="11">
        <f t="shared" si="19"/>
        <v>-5.1799988059720156E-3</v>
      </c>
    </row>
    <row r="1194" spans="1:3">
      <c r="A1194" s="34">
        <v>37161</v>
      </c>
      <c r="B1194" s="31">
        <v>1018.61</v>
      </c>
      <c r="C1194" s="11">
        <f t="shared" si="19"/>
        <v>1.1423617922698436E-2</v>
      </c>
    </row>
    <row r="1195" spans="1:3">
      <c r="A1195" s="34">
        <v>37162</v>
      </c>
      <c r="B1195" s="31">
        <v>1040.94</v>
      </c>
      <c r="C1195" s="11">
        <f t="shared" si="19"/>
        <v>2.1685198267551335E-2</v>
      </c>
    </row>
    <row r="1196" spans="1:3">
      <c r="A1196" s="34">
        <v>37165</v>
      </c>
      <c r="B1196" s="31">
        <v>1038.55</v>
      </c>
      <c r="C1196" s="11">
        <f t="shared" si="19"/>
        <v>-2.2986415441742718E-3</v>
      </c>
    </row>
    <row r="1197" spans="1:3">
      <c r="A1197" s="34">
        <v>37166</v>
      </c>
      <c r="B1197" s="31">
        <v>1051.33</v>
      </c>
      <c r="C1197" s="11">
        <f t="shared" si="19"/>
        <v>1.2230519750685145E-2</v>
      </c>
    </row>
    <row r="1198" spans="1:3">
      <c r="A1198" s="34">
        <v>37167</v>
      </c>
      <c r="B1198" s="31">
        <v>1072.28</v>
      </c>
      <c r="C1198" s="11">
        <f t="shared" si="19"/>
        <v>1.9731193282573292E-2</v>
      </c>
    </row>
    <row r="1199" spans="1:3">
      <c r="A1199" s="34">
        <v>37168</v>
      </c>
      <c r="B1199" s="31">
        <v>1069.6300000000001</v>
      </c>
      <c r="C1199" s="11">
        <f t="shared" si="19"/>
        <v>-2.474428292614613E-3</v>
      </c>
    </row>
    <row r="1200" spans="1:3">
      <c r="A1200" s="34">
        <v>37169</v>
      </c>
      <c r="B1200" s="31">
        <v>1071.3800000000001</v>
      </c>
      <c r="C1200" s="11">
        <f t="shared" si="19"/>
        <v>1.6347428454071792E-3</v>
      </c>
    </row>
    <row r="1201" spans="1:3">
      <c r="A1201" s="34">
        <v>37172</v>
      </c>
      <c r="B1201" s="31">
        <v>1062.44</v>
      </c>
      <c r="C1201" s="11">
        <f t="shared" si="19"/>
        <v>-8.3793874923556982E-3</v>
      </c>
    </row>
    <row r="1202" spans="1:3">
      <c r="A1202" s="34">
        <v>37173</v>
      </c>
      <c r="B1202">
        <v>1056.75</v>
      </c>
      <c r="C1202" s="11">
        <f t="shared" si="19"/>
        <v>-5.3699891689136126E-3</v>
      </c>
    </row>
    <row r="1203" spans="1:3">
      <c r="A1203" s="34">
        <v>37174</v>
      </c>
      <c r="B1203">
        <v>1080.99</v>
      </c>
      <c r="C1203" s="11">
        <f t="shared" si="19"/>
        <v>2.2679127455719015E-2</v>
      </c>
    </row>
    <row r="1204" spans="1:3">
      <c r="A1204" s="34">
        <v>37175</v>
      </c>
      <c r="B1204">
        <v>1097.43</v>
      </c>
      <c r="C1204" s="11">
        <f t="shared" si="19"/>
        <v>1.5093794691408768E-2</v>
      </c>
    </row>
    <row r="1205" spans="1:3">
      <c r="A1205" s="34">
        <v>37176</v>
      </c>
      <c r="B1205">
        <v>1091.6500000000001</v>
      </c>
      <c r="C1205" s="11">
        <f t="shared" si="19"/>
        <v>-5.2807694849013164E-3</v>
      </c>
    </row>
    <row r="1206" spans="1:3">
      <c r="A1206" s="34">
        <v>37179</v>
      </c>
      <c r="B1206">
        <v>1089.98</v>
      </c>
      <c r="C1206" s="11">
        <f t="shared" si="19"/>
        <v>-1.5309656781275188E-3</v>
      </c>
    </row>
    <row r="1207" spans="1:3">
      <c r="A1207" s="34">
        <v>37180</v>
      </c>
      <c r="B1207" s="31">
        <v>1097.54</v>
      </c>
      <c r="C1207" s="11">
        <f>LN(B1207/B1206)</f>
        <v>6.9119643234201895E-3</v>
      </c>
    </row>
    <row r="1208" spans="1:3">
      <c r="A1208" s="34">
        <v>37181</v>
      </c>
      <c r="B1208" s="31">
        <v>1077.0899999999999</v>
      </c>
      <c r="C1208" s="11">
        <f>LN(B1208/B1207)</f>
        <v>-1.8808351629818261E-2</v>
      </c>
    </row>
    <row r="1209" spans="1:3">
      <c r="A1209" s="34">
        <v>37182</v>
      </c>
      <c r="B1209" s="31">
        <v>1068.6099999999999</v>
      </c>
      <c r="C1209" s="11">
        <f t="shared" si="19"/>
        <v>-7.9042216061602118E-3</v>
      </c>
    </row>
    <row r="1210" spans="1:3">
      <c r="A1210" s="34">
        <v>37183</v>
      </c>
      <c r="B1210" s="31">
        <v>1073.48</v>
      </c>
      <c r="C1210" s="11">
        <f t="shared" si="19"/>
        <v>4.5469689794281577E-3</v>
      </c>
    </row>
    <row r="1211" spans="1:3">
      <c r="A1211" s="34">
        <v>37186</v>
      </c>
      <c r="B1211" s="31">
        <v>1089.9000000000001</v>
      </c>
      <c r="C1211" s="11">
        <f t="shared" si="19"/>
        <v>1.5180241397397914E-2</v>
      </c>
    </row>
    <row r="1212" spans="1:3">
      <c r="A1212" s="34">
        <v>37187</v>
      </c>
      <c r="B1212" s="31">
        <v>1084.78</v>
      </c>
      <c r="C1212" s="11">
        <f t="shared" si="19"/>
        <v>-4.7087474572618691E-3</v>
      </c>
    </row>
    <row r="1213" spans="1:3">
      <c r="A1213" s="34">
        <v>37188</v>
      </c>
      <c r="B1213" s="31">
        <v>1085.2</v>
      </c>
      <c r="C1213" s="11">
        <f t="shared" si="19"/>
        <v>3.8710034677259467E-4</v>
      </c>
    </row>
    <row r="1214" spans="1:3">
      <c r="A1214" s="34">
        <v>37189</v>
      </c>
      <c r="B1214" s="31">
        <v>1100.0899999999999</v>
      </c>
      <c r="C1214" s="11">
        <f t="shared" si="19"/>
        <v>1.3627692836578435E-2</v>
      </c>
    </row>
    <row r="1215" spans="1:3">
      <c r="A1215" s="34">
        <v>37190</v>
      </c>
      <c r="B1215" s="31">
        <v>1104.6099999999999</v>
      </c>
      <c r="C1215" s="11">
        <f t="shared" si="19"/>
        <v>4.1003368556313639E-3</v>
      </c>
    </row>
    <row r="1216" spans="1:3">
      <c r="A1216" s="34">
        <v>37193</v>
      </c>
      <c r="B1216" s="31">
        <v>1078.3</v>
      </c>
      <c r="C1216" s="11">
        <f t="shared" si="19"/>
        <v>-2.4106604588960027E-2</v>
      </c>
    </row>
    <row r="1217" spans="1:3">
      <c r="A1217" s="34">
        <v>37194</v>
      </c>
      <c r="B1217" s="31">
        <v>1059.79</v>
      </c>
      <c r="C1217" s="11">
        <f t="shared" si="19"/>
        <v>-1.7314951616474842E-2</v>
      </c>
    </row>
    <row r="1218" spans="1:3">
      <c r="A1218" s="34">
        <v>37195</v>
      </c>
      <c r="B1218" s="31">
        <v>1059.78</v>
      </c>
      <c r="C1218" s="11">
        <f t="shared" si="19"/>
        <v>-9.4358761447863757E-6</v>
      </c>
    </row>
    <row r="1219" spans="1:3">
      <c r="A1219" s="34">
        <v>37196</v>
      </c>
      <c r="B1219" s="31">
        <v>1084.0999999999999</v>
      </c>
      <c r="C1219" s="11">
        <f t="shared" si="19"/>
        <v>2.2688810271838798E-2</v>
      </c>
    </row>
    <row r="1220" spans="1:3">
      <c r="A1220" s="34">
        <v>37197</v>
      </c>
      <c r="B1220" s="31">
        <v>1087.2</v>
      </c>
      <c r="C1220" s="11">
        <f t="shared" si="19"/>
        <v>2.8554341696879078E-3</v>
      </c>
    </row>
    <row r="1221" spans="1:3">
      <c r="A1221" s="34">
        <v>37200</v>
      </c>
      <c r="B1221" s="31">
        <v>1102.8399999999999</v>
      </c>
      <c r="C1221" s="11">
        <f t="shared" si="19"/>
        <v>1.4283086964313758E-2</v>
      </c>
    </row>
    <row r="1222" spans="1:3">
      <c r="A1222" s="34">
        <v>37201</v>
      </c>
      <c r="B1222" s="31">
        <v>1118.8599999999999</v>
      </c>
      <c r="C1222" s="11">
        <f t="shared" si="19"/>
        <v>1.4421638976673718E-2</v>
      </c>
    </row>
    <row r="1223" spans="1:3">
      <c r="A1223" s="34">
        <v>37202</v>
      </c>
      <c r="B1223" s="31">
        <v>1115.8</v>
      </c>
      <c r="C1223" s="11">
        <f t="shared" si="19"/>
        <v>-2.7386733664935925E-3</v>
      </c>
    </row>
    <row r="1224" spans="1:3">
      <c r="A1224" s="34">
        <v>37203</v>
      </c>
      <c r="B1224" s="31">
        <v>1118.54</v>
      </c>
      <c r="C1224" s="11">
        <f t="shared" si="19"/>
        <v>2.4526270607977659E-3</v>
      </c>
    </row>
    <row r="1225" spans="1:3">
      <c r="A1225" s="34">
        <v>37204</v>
      </c>
      <c r="B1225" s="31">
        <v>1120.31</v>
      </c>
      <c r="C1225" s="11">
        <f t="shared" si="19"/>
        <v>1.5811692331009675E-3</v>
      </c>
    </row>
    <row r="1226" spans="1:3">
      <c r="A1226" s="34">
        <v>37207</v>
      </c>
      <c r="B1226" s="31">
        <v>1118.33</v>
      </c>
      <c r="C1226" s="11">
        <f t="shared" si="19"/>
        <v>-1.7689315980279677E-3</v>
      </c>
    </row>
    <row r="1227" spans="1:3">
      <c r="A1227" s="34">
        <v>37208</v>
      </c>
      <c r="B1227" s="31">
        <v>1139.0899999999999</v>
      </c>
      <c r="C1227" s="11">
        <f t="shared" si="19"/>
        <v>1.8393196899529059E-2</v>
      </c>
    </row>
    <row r="1228" spans="1:3">
      <c r="A1228" s="34">
        <v>37209</v>
      </c>
      <c r="B1228" s="31">
        <v>1141.21</v>
      </c>
      <c r="C1228" s="11">
        <f t="shared" si="19"/>
        <v>1.8594050000484458E-3</v>
      </c>
    </row>
    <row r="1229" spans="1:3">
      <c r="A1229" s="34">
        <v>37210</v>
      </c>
      <c r="B1229" s="31">
        <v>1142.24</v>
      </c>
      <c r="C1229" s="11">
        <f t="shared" si="19"/>
        <v>9.0214374727423012E-4</v>
      </c>
    </row>
    <row r="1230" spans="1:3">
      <c r="A1230" s="34">
        <v>37211</v>
      </c>
      <c r="B1230" s="31">
        <v>1138.6500000000001</v>
      </c>
      <c r="C1230" s="11">
        <f t="shared" si="19"/>
        <v>-3.1478966232634372E-3</v>
      </c>
    </row>
    <row r="1231" spans="1:3">
      <c r="A1231" s="34">
        <v>37214</v>
      </c>
      <c r="B1231" s="31">
        <v>1151.06</v>
      </c>
      <c r="C1231" s="11">
        <f t="shared" si="19"/>
        <v>1.0839906816188407E-2</v>
      </c>
    </row>
    <row r="1232" spans="1:3">
      <c r="A1232" s="34">
        <v>37215</v>
      </c>
      <c r="B1232" s="31">
        <v>1142.6600000000001</v>
      </c>
      <c r="C1232" s="11">
        <f t="shared" si="19"/>
        <v>-7.3243792202518252E-3</v>
      </c>
    </row>
    <row r="1233" spans="1:3">
      <c r="A1233" s="34">
        <v>37216</v>
      </c>
      <c r="B1233" s="31">
        <v>1137.03</v>
      </c>
      <c r="C1233" s="11">
        <f t="shared" si="19"/>
        <v>-4.9392781000970809E-3</v>
      </c>
    </row>
    <row r="1234" spans="1:3">
      <c r="A1234" s="34">
        <v>37218</v>
      </c>
      <c r="B1234" s="31">
        <v>1150.3399999999999</v>
      </c>
      <c r="C1234" s="11">
        <f t="shared" si="19"/>
        <v>1.1637951207990596E-2</v>
      </c>
    </row>
    <row r="1235" spans="1:3">
      <c r="A1235" s="34">
        <v>37221</v>
      </c>
      <c r="B1235" s="31">
        <v>1157.42</v>
      </c>
      <c r="C1235" s="11">
        <f t="shared" si="19"/>
        <v>6.1358392663144858E-3</v>
      </c>
    </row>
    <row r="1236" spans="1:3">
      <c r="A1236" s="34">
        <v>37222</v>
      </c>
      <c r="B1236" s="31">
        <v>1149.5</v>
      </c>
      <c r="C1236" s="11">
        <f t="shared" si="19"/>
        <v>-6.8663248977955827E-3</v>
      </c>
    </row>
    <row r="1237" spans="1:3">
      <c r="A1237" s="34">
        <v>37223</v>
      </c>
      <c r="B1237" s="31">
        <v>1128.52</v>
      </c>
      <c r="C1237" s="11">
        <f t="shared" si="19"/>
        <v>-1.8420025462016539E-2</v>
      </c>
    </row>
    <row r="1238" spans="1:3">
      <c r="A1238" s="34">
        <v>37224</v>
      </c>
      <c r="B1238" s="31">
        <v>1140.2</v>
      </c>
      <c r="C1238" s="11">
        <f t="shared" si="19"/>
        <v>1.0296645856261881E-2</v>
      </c>
    </row>
    <row r="1239" spans="1:3">
      <c r="A1239" s="34">
        <v>37225</v>
      </c>
      <c r="B1239" s="31">
        <v>1139.45</v>
      </c>
      <c r="C1239" s="11">
        <f t="shared" si="19"/>
        <v>-6.5799576870125183E-4</v>
      </c>
    </row>
    <row r="1240" spans="1:3">
      <c r="A1240" s="34">
        <v>37228</v>
      </c>
      <c r="B1240" s="31">
        <v>1129.9000000000001</v>
      </c>
      <c r="C1240" s="11">
        <f t="shared" si="19"/>
        <v>-8.416556613579625E-3</v>
      </c>
    </row>
    <row r="1241" spans="1:3">
      <c r="A1241" s="34">
        <v>37229</v>
      </c>
      <c r="B1241" s="31">
        <v>1144.8</v>
      </c>
      <c r="C1241" s="11">
        <f t="shared" si="19"/>
        <v>1.3100816027040562E-2</v>
      </c>
    </row>
    <row r="1242" spans="1:3">
      <c r="A1242" s="34">
        <v>37230</v>
      </c>
      <c r="B1242" s="31">
        <v>1170.3499999999999</v>
      </c>
      <c r="C1242" s="11">
        <f t="shared" si="19"/>
        <v>2.2072900113672193E-2</v>
      </c>
    </row>
    <row r="1243" spans="1:3">
      <c r="A1243" s="34">
        <v>37231</v>
      </c>
      <c r="B1243" s="31">
        <v>1167.0999999999999</v>
      </c>
      <c r="C1243" s="11">
        <f t="shared" si="19"/>
        <v>-2.7808099376053458E-3</v>
      </c>
    </row>
    <row r="1244" spans="1:3">
      <c r="A1244" s="34">
        <v>37232</v>
      </c>
      <c r="B1244" s="31">
        <v>1158.31</v>
      </c>
      <c r="C1244" s="11">
        <f t="shared" si="19"/>
        <v>-7.5599931753079644E-3</v>
      </c>
    </row>
    <row r="1245" spans="1:3">
      <c r="A1245" s="34">
        <v>37235</v>
      </c>
      <c r="B1245" s="31">
        <v>1139.93</v>
      </c>
      <c r="C1245" s="11">
        <f t="shared" si="19"/>
        <v>-1.5995189248503284E-2</v>
      </c>
    </row>
    <row r="1246" spans="1:3">
      <c r="A1246" s="34">
        <v>37236</v>
      </c>
      <c r="B1246" s="31">
        <v>1136.76</v>
      </c>
      <c r="C1246" s="11">
        <f t="shared" si="19"/>
        <v>-2.7847463190532606E-3</v>
      </c>
    </row>
    <row r="1247" spans="1:3">
      <c r="A1247" s="34">
        <v>37237</v>
      </c>
      <c r="B1247" s="31">
        <v>1137.07</v>
      </c>
      <c r="C1247" s="11">
        <f t="shared" ref="C1247:C1259" si="20">LN(B1247/B1246)</f>
        <v>2.7266770332039523E-4</v>
      </c>
    </row>
    <row r="1248" spans="1:3">
      <c r="A1248" s="34">
        <v>37238</v>
      </c>
      <c r="B1248" s="31">
        <v>1119.3800000000001</v>
      </c>
      <c r="C1248" s="11">
        <f t="shared" si="20"/>
        <v>-1.5679817795427452E-2</v>
      </c>
    </row>
    <row r="1249" spans="1:3">
      <c r="A1249" s="34">
        <v>37239</v>
      </c>
      <c r="B1249" s="31">
        <v>1123.0899999999999</v>
      </c>
      <c r="C1249" s="11">
        <f t="shared" si="20"/>
        <v>3.3088544193820481E-3</v>
      </c>
    </row>
    <row r="1250" spans="1:3">
      <c r="A1250" s="34">
        <v>37242</v>
      </c>
      <c r="B1250" s="31">
        <v>1134.3599999999999</v>
      </c>
      <c r="C1250" s="11">
        <f t="shared" si="20"/>
        <v>9.984800222574565E-3</v>
      </c>
    </row>
    <row r="1251" spans="1:3">
      <c r="A1251" s="34">
        <v>37243</v>
      </c>
      <c r="B1251" s="31">
        <v>1142.92</v>
      </c>
      <c r="C1251" s="11">
        <f t="shared" si="20"/>
        <v>7.5177758689220229E-3</v>
      </c>
    </row>
    <row r="1252" spans="1:3">
      <c r="A1252" s="34">
        <v>37244</v>
      </c>
      <c r="B1252" s="31">
        <v>1149.56</v>
      </c>
      <c r="C1252" s="11">
        <f t="shared" si="20"/>
        <v>5.7928693540460945E-3</v>
      </c>
    </row>
    <row r="1253" spans="1:3">
      <c r="A1253" s="34">
        <v>37245</v>
      </c>
      <c r="B1253" s="31">
        <v>1139.93</v>
      </c>
      <c r="C1253" s="11">
        <f t="shared" si="20"/>
        <v>-8.4124034537646081E-3</v>
      </c>
    </row>
    <row r="1254" spans="1:3">
      <c r="A1254" s="34">
        <v>37246</v>
      </c>
      <c r="B1254" s="31">
        <v>1144.8900000000001</v>
      </c>
      <c r="C1254" s="11">
        <f t="shared" si="20"/>
        <v>4.3417055098423007E-3</v>
      </c>
    </row>
    <row r="1255" spans="1:3">
      <c r="A1255" s="34">
        <v>37249</v>
      </c>
      <c r="B1255" s="31">
        <v>1144.6500000000001</v>
      </c>
      <c r="C1255" s="11">
        <f t="shared" si="20"/>
        <v>-2.0964910058711593E-4</v>
      </c>
    </row>
    <row r="1256" spans="1:3">
      <c r="A1256" s="34">
        <v>37251</v>
      </c>
      <c r="B1256" s="31">
        <v>1149.3699999999999</v>
      </c>
      <c r="C1256" s="11">
        <f t="shared" si="20"/>
        <v>4.1150527550505933E-3</v>
      </c>
    </row>
    <row r="1257" spans="1:3">
      <c r="A1257" s="34">
        <v>37252</v>
      </c>
      <c r="B1257" s="31">
        <v>1157.1300000000001</v>
      </c>
      <c r="C1257" s="11">
        <f t="shared" si="20"/>
        <v>6.7288352735743731E-3</v>
      </c>
    </row>
    <row r="1258" spans="1:3">
      <c r="A1258" s="34">
        <v>37253</v>
      </c>
      <c r="B1258" s="31">
        <v>1161.02</v>
      </c>
      <c r="C1258" s="11">
        <f t="shared" si="20"/>
        <v>3.3561276459939189E-3</v>
      </c>
    </row>
    <row r="1259" spans="1:3">
      <c r="A1259" s="34">
        <v>37256</v>
      </c>
      <c r="B1259" s="31">
        <v>1148.08</v>
      </c>
      <c r="C1259" s="11">
        <f t="shared" si="20"/>
        <v>-1.1207947215694626E-2</v>
      </c>
    </row>
  </sheetData>
  <mergeCells count="2">
    <mergeCell ref="A1:C1"/>
    <mergeCell ref="F1:N1"/>
  </mergeCells>
  <phoneticPr fontId="0"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dimension ref="A1:AA3035"/>
  <sheetViews>
    <sheetView workbookViewId="0">
      <selection sqref="A1:C1"/>
    </sheetView>
  </sheetViews>
  <sheetFormatPr baseColWidth="10" defaultColWidth="9.140625" defaultRowHeight="12.75"/>
  <cols>
    <col min="1" max="1" width="12.28515625" style="35" customWidth="1"/>
    <col min="2" max="2" width="9.28515625" style="32" bestFit="1" customWidth="1"/>
    <col min="3" max="4" width="9.28515625" style="12" customWidth="1"/>
    <col min="5" max="5" width="9.140625" style="39"/>
    <col min="6" max="6" width="18.7109375" style="39" bestFit="1" customWidth="1"/>
    <col min="7" max="7" width="12.140625" style="39" bestFit="1" customWidth="1"/>
    <col min="8" max="8" width="9.140625" style="39"/>
    <col min="9" max="9" width="9.28515625" style="12" bestFit="1" customWidth="1"/>
    <col min="10" max="10" width="11.5703125" style="12" customWidth="1"/>
    <col min="11" max="11" width="12.5703125" style="12" bestFit="1" customWidth="1"/>
    <col min="12" max="15" width="12.42578125" style="39" customWidth="1"/>
    <col min="16" max="16384" width="9.140625" style="39"/>
  </cols>
  <sheetData>
    <row r="1" spans="1:27" s="52" customFormat="1" ht="42" customHeight="1" thickBot="1">
      <c r="A1" s="101" t="s">
        <v>21</v>
      </c>
      <c r="B1" s="102"/>
      <c r="C1" s="102"/>
      <c r="D1" s="83"/>
      <c r="I1" s="100" t="s">
        <v>22</v>
      </c>
      <c r="J1" s="100"/>
      <c r="K1" s="100"/>
    </row>
    <row r="2" spans="1:27" s="89" customFormat="1" ht="39" thickBot="1">
      <c r="A2" s="84" t="s">
        <v>0</v>
      </c>
      <c r="B2" s="85" t="s">
        <v>1</v>
      </c>
      <c r="C2" s="93" t="s">
        <v>2</v>
      </c>
      <c r="D2" s="95" t="s">
        <v>33</v>
      </c>
      <c r="E2" s="86"/>
      <c r="F2" s="87" t="s">
        <v>3</v>
      </c>
      <c r="G2" s="88">
        <f>AVERAGE($C$4:$C$1259)</f>
        <v>3.5290191102258048E-4</v>
      </c>
      <c r="I2" s="90" t="s">
        <v>2</v>
      </c>
      <c r="J2" s="91" t="s">
        <v>19</v>
      </c>
      <c r="K2" s="96" t="s">
        <v>18</v>
      </c>
      <c r="L2" s="86"/>
      <c r="M2" s="86"/>
      <c r="N2" s="86"/>
      <c r="O2" s="86"/>
      <c r="P2" s="92"/>
      <c r="Q2" s="92"/>
      <c r="R2" s="92"/>
      <c r="S2" s="92"/>
      <c r="T2" s="92"/>
      <c r="U2" s="92"/>
      <c r="V2" s="92"/>
      <c r="W2" s="92"/>
      <c r="X2" s="92"/>
      <c r="Y2" s="92"/>
      <c r="Z2" s="92"/>
      <c r="AA2" s="92"/>
    </row>
    <row r="3" spans="1:27">
      <c r="A3" s="34">
        <v>35432</v>
      </c>
      <c r="B3" s="31">
        <v>737.01</v>
      </c>
      <c r="C3" s="94"/>
      <c r="D3" s="10"/>
      <c r="E3" s="36"/>
      <c r="F3" s="41" t="s">
        <v>4</v>
      </c>
      <c r="G3" s="78">
        <f>STDEV($C$4:$C$1259)</f>
        <v>1.2688678034800185E-2</v>
      </c>
      <c r="H3" s="40"/>
      <c r="I3" s="10">
        <v>-7.0000000000000007E-2</v>
      </c>
      <c r="J3" s="10">
        <f t="array" ref="J3:J31">FREQUENCY(D4:D1259,I3:I31)/COUNT(D4:D1259)</f>
        <v>1.5923566878980893E-3</v>
      </c>
      <c r="K3" s="11">
        <f>NORMDIST(I3,0,$G$3,FALSE)/200</f>
        <v>3.870252532860848E-8</v>
      </c>
      <c r="L3" s="36"/>
      <c r="M3" s="36"/>
      <c r="N3" s="36"/>
      <c r="O3" s="36"/>
      <c r="P3" s="40"/>
    </row>
    <row r="4" spans="1:27">
      <c r="A4" s="34">
        <v>35433</v>
      </c>
      <c r="B4" s="31">
        <v>748.03</v>
      </c>
      <c r="C4" s="94">
        <f t="shared" ref="C4:C25" si="0">LN(B4/B3)</f>
        <v>1.4841623503770326E-2</v>
      </c>
      <c r="D4" s="11">
        <f>C4-$G$2</f>
        <v>1.4488721592747745E-2</v>
      </c>
      <c r="E4" s="36"/>
      <c r="F4" s="41" t="s">
        <v>6</v>
      </c>
      <c r="G4" s="78">
        <f>SKEW($C$4:$C$1259)</f>
        <v>-0.23769777628426281</v>
      </c>
      <c r="H4" s="40"/>
      <c r="I4" s="11">
        <v>-6.5000000000000002E-2</v>
      </c>
      <c r="J4" s="11">
        <v>0</v>
      </c>
      <c r="K4" s="11">
        <f t="shared" ref="K4:K31" si="1">NORMDIST(I4,0,$G$3,FALSE)/200</f>
        <v>3.1486530334836662E-7</v>
      </c>
      <c r="L4" s="36"/>
      <c r="M4" s="36"/>
      <c r="N4" s="36"/>
      <c r="O4" s="36"/>
    </row>
    <row r="5" spans="1:27" ht="13.5" thickBot="1">
      <c r="A5" s="34">
        <v>35436</v>
      </c>
      <c r="B5" s="31">
        <v>747.65</v>
      </c>
      <c r="C5" s="94">
        <f t="shared" si="0"/>
        <v>-5.0813009223389845E-4</v>
      </c>
      <c r="D5" s="11">
        <f t="shared" ref="D5:D68" si="2">C5-$G$2</f>
        <v>-8.6103200325647893E-4</v>
      </c>
      <c r="E5" s="36"/>
      <c r="F5" s="42" t="s">
        <v>5</v>
      </c>
      <c r="G5" s="79">
        <f>KURT($C$4:$C$1259)</f>
        <v>2.6624078677293053</v>
      </c>
      <c r="H5" s="40"/>
      <c r="I5" s="10">
        <v>-0.06</v>
      </c>
      <c r="J5" s="11">
        <v>7.9617834394904463E-4</v>
      </c>
      <c r="K5" s="11">
        <f t="shared" si="1"/>
        <v>2.1931803468689276E-6</v>
      </c>
      <c r="L5" s="36"/>
      <c r="M5" s="36"/>
      <c r="N5" s="36"/>
      <c r="O5" s="36"/>
    </row>
    <row r="6" spans="1:27">
      <c r="A6" s="34">
        <v>35437</v>
      </c>
      <c r="B6" s="31">
        <v>753.23</v>
      </c>
      <c r="C6" s="94">
        <f t="shared" si="0"/>
        <v>7.4356720183664151E-3</v>
      </c>
      <c r="D6" s="11">
        <f t="shared" si="2"/>
        <v>7.0827701073438347E-3</v>
      </c>
      <c r="E6" s="36"/>
      <c r="G6" s="40"/>
      <c r="H6" s="40"/>
      <c r="I6" s="11">
        <v>-5.5E-2</v>
      </c>
      <c r="J6" s="11">
        <v>0</v>
      </c>
      <c r="K6" s="11">
        <f t="shared" si="1"/>
        <v>1.3079403011632651E-5</v>
      </c>
      <c r="L6" s="36"/>
      <c r="M6" s="36"/>
      <c r="N6" s="36"/>
      <c r="O6" s="36"/>
    </row>
    <row r="7" spans="1:27">
      <c r="A7" s="34">
        <v>35438</v>
      </c>
      <c r="B7" s="31">
        <v>748.41</v>
      </c>
      <c r="C7" s="94">
        <f t="shared" si="0"/>
        <v>-6.4196698989641273E-3</v>
      </c>
      <c r="D7" s="11">
        <f t="shared" si="2"/>
        <v>-6.7725718099867077E-3</v>
      </c>
      <c r="E7" s="36"/>
      <c r="G7" s="40"/>
      <c r="H7" s="40"/>
      <c r="I7" s="10">
        <v>-0.05</v>
      </c>
      <c r="J7" s="11">
        <v>7.9617834394904463E-4</v>
      </c>
      <c r="K7" s="11">
        <f t="shared" si="1"/>
        <v>6.6782940106185782E-5</v>
      </c>
      <c r="L7" s="36"/>
      <c r="M7" s="36"/>
      <c r="N7" s="36"/>
      <c r="O7" s="36"/>
    </row>
    <row r="8" spans="1:27">
      <c r="A8" s="34">
        <v>35439</v>
      </c>
      <c r="B8" s="31">
        <v>754.85</v>
      </c>
      <c r="C8" s="94">
        <f t="shared" si="0"/>
        <v>8.5680978644900527E-3</v>
      </c>
      <c r="D8" s="11">
        <f t="shared" si="2"/>
        <v>8.2151959534674714E-3</v>
      </c>
      <c r="E8" s="36"/>
      <c r="F8" s="36"/>
      <c r="G8" s="36"/>
      <c r="H8" s="40"/>
      <c r="I8" s="11">
        <v>-4.4999999999999998E-2</v>
      </c>
      <c r="J8" s="11">
        <v>0</v>
      </c>
      <c r="K8" s="11">
        <f t="shared" si="1"/>
        <v>2.9194912960940297E-4</v>
      </c>
      <c r="L8" s="36"/>
      <c r="M8" s="36"/>
      <c r="N8" s="36"/>
      <c r="O8" s="36"/>
    </row>
    <row r="9" spans="1:27">
      <c r="A9" s="34">
        <v>35440</v>
      </c>
      <c r="B9" s="31">
        <v>759.5</v>
      </c>
      <c r="C9" s="94">
        <f t="shared" si="0"/>
        <v>6.1412680220824288E-3</v>
      </c>
      <c r="D9" s="11">
        <f t="shared" si="2"/>
        <v>5.7883661110598485E-3</v>
      </c>
      <c r="E9" s="36"/>
      <c r="G9" s="40"/>
      <c r="H9" s="40"/>
      <c r="I9" s="10">
        <v>-0.04</v>
      </c>
      <c r="J9" s="11">
        <v>7.9617834394904463E-4</v>
      </c>
      <c r="K9" s="11">
        <f t="shared" si="1"/>
        <v>1.0927300130478814E-3</v>
      </c>
      <c r="L9" s="36"/>
      <c r="M9" s="36"/>
      <c r="N9" s="36"/>
      <c r="O9" s="36"/>
      <c r="Y9" s="36"/>
    </row>
    <row r="10" spans="1:27">
      <c r="A10" s="34">
        <v>35443</v>
      </c>
      <c r="B10" s="31">
        <v>759.51</v>
      </c>
      <c r="C10" s="94">
        <f t="shared" si="0"/>
        <v>1.3166470267037536E-5</v>
      </c>
      <c r="D10" s="11">
        <f t="shared" si="2"/>
        <v>-3.3973544075554293E-4</v>
      </c>
      <c r="E10" s="36"/>
      <c r="F10" s="38"/>
      <c r="G10" s="38"/>
      <c r="H10" s="38"/>
      <c r="I10" s="11">
        <v>-3.5000000000000003E-2</v>
      </c>
      <c r="J10" s="11">
        <v>3.1847133757961785E-3</v>
      </c>
      <c r="K10" s="11">
        <f t="shared" si="1"/>
        <v>3.5017295032865681E-3</v>
      </c>
      <c r="L10" s="36"/>
      <c r="M10" s="36"/>
      <c r="N10" s="36"/>
      <c r="O10" s="36"/>
    </row>
    <row r="11" spans="1:27">
      <c r="A11" s="34">
        <v>35444</v>
      </c>
      <c r="B11" s="31">
        <v>768.86</v>
      </c>
      <c r="C11" s="94">
        <f t="shared" si="0"/>
        <v>1.2235409809211352E-2</v>
      </c>
      <c r="D11" s="11">
        <f t="shared" si="2"/>
        <v>1.188250789818877E-2</v>
      </c>
      <c r="E11" s="36"/>
      <c r="G11" s="36"/>
      <c r="H11" s="38"/>
      <c r="I11" s="10">
        <v>-0.03</v>
      </c>
      <c r="J11" s="11">
        <v>4.7770700636942673E-3</v>
      </c>
      <c r="K11" s="11">
        <f t="shared" si="1"/>
        <v>9.6076319066401138E-3</v>
      </c>
      <c r="L11" s="36"/>
      <c r="M11" s="36"/>
      <c r="N11" s="36"/>
      <c r="O11" s="36"/>
    </row>
    <row r="12" spans="1:27">
      <c r="A12" s="34">
        <v>35445</v>
      </c>
      <c r="B12" s="31">
        <v>767.2</v>
      </c>
      <c r="C12" s="94">
        <f t="shared" si="0"/>
        <v>-2.1613747460772189E-3</v>
      </c>
      <c r="D12" s="11">
        <f t="shared" si="2"/>
        <v>-2.5142766570997992E-3</v>
      </c>
      <c r="E12" s="36"/>
      <c r="H12" s="38"/>
      <c r="I12" s="11">
        <v>-2.5000000000000001E-2</v>
      </c>
      <c r="J12" s="11">
        <v>1.2738853503184714E-2</v>
      </c>
      <c r="K12" s="11">
        <f t="shared" si="1"/>
        <v>2.2569095441037298E-2</v>
      </c>
      <c r="L12" s="36"/>
      <c r="M12" s="36"/>
      <c r="N12" s="36"/>
      <c r="O12" s="36"/>
    </row>
    <row r="13" spans="1:27">
      <c r="A13" s="34">
        <v>35446</v>
      </c>
      <c r="B13" s="31">
        <v>769.75</v>
      </c>
      <c r="C13" s="94">
        <f t="shared" si="0"/>
        <v>3.3182632353811682E-3</v>
      </c>
      <c r="D13" s="11">
        <f t="shared" si="2"/>
        <v>2.9653613243585879E-3</v>
      </c>
      <c r="E13" s="36"/>
      <c r="H13" s="38"/>
      <c r="I13" s="10">
        <v>-0.02</v>
      </c>
      <c r="J13" s="11">
        <v>2.5477707006369428E-2</v>
      </c>
      <c r="K13" s="11">
        <f t="shared" si="1"/>
        <v>4.5391651831980059E-2</v>
      </c>
      <c r="L13" s="36"/>
      <c r="M13" s="36"/>
      <c r="N13" s="36"/>
      <c r="O13" s="36"/>
    </row>
    <row r="14" spans="1:27">
      <c r="A14" s="34">
        <v>35447</v>
      </c>
      <c r="B14" s="31">
        <v>776.17</v>
      </c>
      <c r="C14" s="94">
        <f t="shared" si="0"/>
        <v>8.3057815507546207E-3</v>
      </c>
      <c r="D14" s="11">
        <f t="shared" si="2"/>
        <v>7.9528796397320394E-3</v>
      </c>
      <c r="E14" s="36"/>
      <c r="H14" s="38"/>
      <c r="I14" s="11">
        <v>-1.4999999999999999E-2</v>
      </c>
      <c r="J14" s="11">
        <v>5.89171974522293E-2</v>
      </c>
      <c r="K14" s="11">
        <f t="shared" si="1"/>
        <v>7.8163114914559642E-2</v>
      </c>
      <c r="L14" s="36"/>
      <c r="M14" s="36"/>
      <c r="N14" s="36"/>
      <c r="O14" s="36"/>
    </row>
    <row r="15" spans="1:27">
      <c r="A15" s="34">
        <v>35450</v>
      </c>
      <c r="B15" s="31">
        <v>776.7</v>
      </c>
      <c r="C15" s="94">
        <f t="shared" si="0"/>
        <v>6.8260707023733733E-4</v>
      </c>
      <c r="D15" s="11">
        <f t="shared" si="2"/>
        <v>3.2970515921475685E-4</v>
      </c>
      <c r="E15" s="36"/>
      <c r="H15" s="38"/>
      <c r="I15" s="10">
        <v>-9.9999999999998996E-3</v>
      </c>
      <c r="J15" s="11">
        <v>6.4490445859872611E-2</v>
      </c>
      <c r="K15" s="11">
        <f t="shared" si="1"/>
        <v>0.11523695292125215</v>
      </c>
      <c r="L15" s="36"/>
      <c r="M15" s="36"/>
      <c r="N15" s="36"/>
      <c r="O15" s="36"/>
    </row>
    <row r="16" spans="1:27">
      <c r="A16" s="34">
        <v>35451</v>
      </c>
      <c r="B16" s="31">
        <v>782.72</v>
      </c>
      <c r="C16" s="94">
        <f t="shared" si="0"/>
        <v>7.7208576331512218E-3</v>
      </c>
      <c r="D16" s="11">
        <f t="shared" si="2"/>
        <v>7.3679557221286414E-3</v>
      </c>
      <c r="E16" s="36"/>
      <c r="F16" s="36"/>
      <c r="G16" s="36"/>
      <c r="H16" s="38"/>
      <c r="I16" s="11">
        <v>-4.9999999999999099E-3</v>
      </c>
      <c r="J16" s="11">
        <v>0.14888535031847133</v>
      </c>
      <c r="K16" s="11">
        <f t="shared" si="1"/>
        <v>0.14546071264173474</v>
      </c>
      <c r="L16" s="36"/>
      <c r="M16" s="36"/>
      <c r="N16" s="36"/>
      <c r="O16" s="36"/>
    </row>
    <row r="17" spans="1:15">
      <c r="A17" s="34">
        <v>35452</v>
      </c>
      <c r="B17" s="31">
        <v>786.23</v>
      </c>
      <c r="C17" s="94">
        <f t="shared" si="0"/>
        <v>4.474337430458432E-3</v>
      </c>
      <c r="D17" s="11">
        <f t="shared" si="2"/>
        <v>4.1214355194358517E-3</v>
      </c>
      <c r="E17" s="36"/>
      <c r="F17" s="36"/>
      <c r="G17" s="36"/>
      <c r="H17" s="36"/>
      <c r="I17" s="10">
        <v>9.7144514654701197E-17</v>
      </c>
      <c r="J17" s="11">
        <v>0.17277070063694266</v>
      </c>
      <c r="K17" s="11">
        <f t="shared" si="1"/>
        <v>0.15720403627047935</v>
      </c>
      <c r="L17" s="36"/>
      <c r="M17" s="36"/>
      <c r="N17" s="36"/>
      <c r="O17" s="36"/>
    </row>
    <row r="18" spans="1:15">
      <c r="A18" s="34">
        <v>35453</v>
      </c>
      <c r="B18" s="31">
        <v>777.56</v>
      </c>
      <c r="C18" s="94">
        <f t="shared" si="0"/>
        <v>-1.1088558995299421E-2</v>
      </c>
      <c r="D18" s="11">
        <f t="shared" si="2"/>
        <v>-1.1441460906322002E-2</v>
      </c>
      <c r="E18" s="36"/>
      <c r="F18" s="36"/>
      <c r="G18" s="36"/>
      <c r="H18" s="36"/>
      <c r="I18" s="11">
        <v>5.0000000000000903E-3</v>
      </c>
      <c r="J18" s="11">
        <v>0.17277070063694266</v>
      </c>
      <c r="K18" s="11">
        <f t="shared" si="1"/>
        <v>0.14546071264173391</v>
      </c>
      <c r="L18" s="36"/>
      <c r="M18" s="36"/>
      <c r="N18" s="36"/>
      <c r="O18" s="36"/>
    </row>
    <row r="19" spans="1:15">
      <c r="A19" s="34">
        <v>35454</v>
      </c>
      <c r="B19" s="31">
        <v>770.52</v>
      </c>
      <c r="C19" s="94">
        <f t="shared" si="0"/>
        <v>-9.0951998999547912E-3</v>
      </c>
      <c r="D19" s="11">
        <f t="shared" si="2"/>
        <v>-9.4481018109773725E-3</v>
      </c>
      <c r="E19" s="36"/>
      <c r="F19" s="36"/>
      <c r="G19" s="36"/>
      <c r="H19" s="36"/>
      <c r="I19" s="10">
        <v>1.0000000000000101E-2</v>
      </c>
      <c r="J19" s="11">
        <v>0.14570063694267515</v>
      </c>
      <c r="K19" s="11">
        <f t="shared" si="1"/>
        <v>0.11523695292125069</v>
      </c>
      <c r="L19" s="36"/>
      <c r="M19" s="36"/>
      <c r="N19" s="36"/>
      <c r="O19" s="36"/>
    </row>
    <row r="20" spans="1:15">
      <c r="A20" s="34">
        <v>35457</v>
      </c>
      <c r="B20" s="31">
        <v>765.02</v>
      </c>
      <c r="C20" s="94">
        <f t="shared" si="0"/>
        <v>-7.1636343183147724E-3</v>
      </c>
      <c r="D20" s="11">
        <f t="shared" si="2"/>
        <v>-7.5165362293373528E-3</v>
      </c>
      <c r="E20" s="36"/>
      <c r="F20" s="36"/>
      <c r="G20" s="36"/>
      <c r="H20" s="36"/>
      <c r="I20" s="11">
        <v>1.50000000000001E-2</v>
      </c>
      <c r="J20" s="11">
        <v>9.315286624203821E-2</v>
      </c>
      <c r="K20" s="11">
        <f t="shared" si="1"/>
        <v>7.816311491455892E-2</v>
      </c>
      <c r="L20" s="36"/>
      <c r="M20" s="36"/>
      <c r="N20" s="36"/>
      <c r="O20" s="36"/>
    </row>
    <row r="21" spans="1:15">
      <c r="A21" s="34">
        <v>35458</v>
      </c>
      <c r="B21" s="31">
        <v>765.02</v>
      </c>
      <c r="C21" s="94">
        <f t="shared" si="0"/>
        <v>0</v>
      </c>
      <c r="D21" s="11">
        <f t="shared" si="2"/>
        <v>-3.5290191102258048E-4</v>
      </c>
      <c r="E21" s="36"/>
      <c r="F21" s="36"/>
      <c r="G21" s="36"/>
      <c r="H21" s="36"/>
      <c r="I21" s="10">
        <v>2.0000000000000101E-2</v>
      </c>
      <c r="J21" s="11">
        <v>4.4585987261146494E-2</v>
      </c>
      <c r="K21" s="11">
        <f t="shared" si="1"/>
        <v>4.539165183197949E-2</v>
      </c>
      <c r="L21" s="36"/>
      <c r="M21" s="36"/>
      <c r="N21" s="36"/>
      <c r="O21" s="36"/>
    </row>
    <row r="22" spans="1:15">
      <c r="A22" s="34">
        <v>35459</v>
      </c>
      <c r="B22" s="31">
        <v>772.5</v>
      </c>
      <c r="C22" s="94">
        <f t="shared" si="0"/>
        <v>9.7300314962579341E-3</v>
      </c>
      <c r="D22" s="11">
        <f t="shared" si="2"/>
        <v>9.3771295852353529E-3</v>
      </c>
      <c r="E22" s="36"/>
      <c r="F22" s="37"/>
      <c r="G22" s="36"/>
      <c r="H22" s="36"/>
      <c r="I22" s="11">
        <v>2.5000000000000099E-2</v>
      </c>
      <c r="J22" s="11">
        <v>2.5477707006369428E-2</v>
      </c>
      <c r="K22" s="11">
        <f t="shared" si="1"/>
        <v>2.2569095441036961E-2</v>
      </c>
      <c r="L22" s="36"/>
      <c r="M22" s="36"/>
      <c r="N22" s="36"/>
      <c r="O22" s="36"/>
    </row>
    <row r="23" spans="1:15">
      <c r="A23" s="34">
        <v>35460</v>
      </c>
      <c r="B23" s="31">
        <v>784.17</v>
      </c>
      <c r="C23" s="94">
        <f t="shared" si="0"/>
        <v>1.4993824807514242E-2</v>
      </c>
      <c r="D23" s="11">
        <f t="shared" si="2"/>
        <v>1.4640922896491661E-2</v>
      </c>
      <c r="E23" s="36"/>
      <c r="F23" s="36"/>
      <c r="G23" s="36"/>
      <c r="H23" s="36"/>
      <c r="I23" s="10">
        <v>0.03</v>
      </c>
      <c r="J23" s="11">
        <v>8.7579617834394902E-3</v>
      </c>
      <c r="K23" s="11">
        <f t="shared" si="1"/>
        <v>9.6076319066401138E-3</v>
      </c>
      <c r="L23" s="36"/>
      <c r="M23" s="36"/>
      <c r="N23" s="36"/>
      <c r="O23" s="36"/>
    </row>
    <row r="24" spans="1:15">
      <c r="A24" s="34">
        <v>35461</v>
      </c>
      <c r="B24" s="31">
        <v>786.16</v>
      </c>
      <c r="C24" s="94">
        <f t="shared" si="0"/>
        <v>2.5345004747566024E-3</v>
      </c>
      <c r="D24" s="11">
        <f t="shared" si="2"/>
        <v>2.181598563734022E-3</v>
      </c>
      <c r="E24" s="36"/>
      <c r="F24" s="36"/>
      <c r="G24" s="36"/>
      <c r="H24" s="56"/>
      <c r="I24" s="11">
        <v>3.5000000000000003E-2</v>
      </c>
      <c r="J24" s="11">
        <v>6.369426751592357E-3</v>
      </c>
      <c r="K24" s="11">
        <f t="shared" si="1"/>
        <v>3.5017295032865681E-3</v>
      </c>
      <c r="L24" s="36"/>
      <c r="M24" s="36"/>
      <c r="N24" s="36"/>
      <c r="O24" s="36"/>
    </row>
    <row r="25" spans="1:15">
      <c r="A25" s="34">
        <v>35464</v>
      </c>
      <c r="B25" s="31">
        <v>786.73</v>
      </c>
      <c r="C25" s="94">
        <f t="shared" si="0"/>
        <v>7.2478053131763242E-4</v>
      </c>
      <c r="D25" s="11">
        <f t="shared" si="2"/>
        <v>3.7187862029505194E-4</v>
      </c>
      <c r="E25" s="36"/>
      <c r="F25" s="36"/>
      <c r="G25" s="36"/>
      <c r="H25" s="36"/>
      <c r="I25" s="10">
        <v>0.04</v>
      </c>
      <c r="J25" s="11">
        <v>3.1847133757961785E-3</v>
      </c>
      <c r="K25" s="11">
        <f t="shared" si="1"/>
        <v>1.0927300130478814E-3</v>
      </c>
      <c r="L25" s="36"/>
      <c r="M25" s="36"/>
      <c r="N25" s="36"/>
      <c r="O25" s="36"/>
    </row>
    <row r="26" spans="1:15">
      <c r="A26" s="34">
        <v>35465</v>
      </c>
      <c r="B26" s="31">
        <v>789.26</v>
      </c>
      <c r="C26" s="94">
        <f t="shared" ref="C26:C89" si="3">LN(B26/B25)</f>
        <v>3.210683028917573E-3</v>
      </c>
      <c r="D26" s="11">
        <f t="shared" si="2"/>
        <v>2.8577811178949926E-3</v>
      </c>
      <c r="E26" s="36"/>
      <c r="F26" s="36"/>
      <c r="G26" s="36"/>
      <c r="H26" s="36"/>
      <c r="I26" s="11">
        <v>4.4999999999999998E-2</v>
      </c>
      <c r="J26" s="11">
        <v>1.5923566878980893E-3</v>
      </c>
      <c r="K26" s="11">
        <f t="shared" si="1"/>
        <v>2.9194912960940297E-4</v>
      </c>
      <c r="L26" s="36"/>
      <c r="M26" s="36"/>
      <c r="N26" s="36"/>
      <c r="O26" s="36"/>
    </row>
    <row r="27" spans="1:15">
      <c r="A27" s="34">
        <v>35466</v>
      </c>
      <c r="B27" s="31">
        <v>778.28</v>
      </c>
      <c r="C27" s="94">
        <f t="shared" si="3"/>
        <v>-1.40094410112314E-2</v>
      </c>
      <c r="D27" s="11">
        <f t="shared" si="2"/>
        <v>-1.4362342922253982E-2</v>
      </c>
      <c r="E27" s="36"/>
      <c r="F27" s="36"/>
      <c r="G27" s="36"/>
      <c r="H27" s="36"/>
      <c r="I27" s="10">
        <v>0.05</v>
      </c>
      <c r="J27" s="11">
        <v>3.1847133757961785E-3</v>
      </c>
      <c r="K27" s="11">
        <f t="shared" si="1"/>
        <v>6.6782940106185782E-5</v>
      </c>
      <c r="L27" s="36"/>
      <c r="M27" s="36"/>
      <c r="N27" s="36"/>
      <c r="O27" s="36"/>
    </row>
    <row r="28" spans="1:15">
      <c r="A28" s="34">
        <v>35467</v>
      </c>
      <c r="B28" s="31">
        <v>780.15</v>
      </c>
      <c r="C28" s="94">
        <f t="shared" si="3"/>
        <v>2.3998522840158114E-3</v>
      </c>
      <c r="D28" s="11">
        <f t="shared" si="2"/>
        <v>2.046950372993231E-3</v>
      </c>
      <c r="E28" s="36"/>
      <c r="F28" s="36"/>
      <c r="G28" s="36"/>
      <c r="H28" s="36"/>
      <c r="I28" s="11">
        <v>5.5E-2</v>
      </c>
      <c r="J28" s="11">
        <v>0</v>
      </c>
      <c r="K28" s="11">
        <f t="shared" si="1"/>
        <v>1.3079403011632651E-5</v>
      </c>
      <c r="L28" s="36"/>
      <c r="M28" s="36"/>
      <c r="N28" s="36"/>
      <c r="O28" s="36"/>
    </row>
    <row r="29" spans="1:15">
      <c r="A29" s="34">
        <v>35468</v>
      </c>
      <c r="B29" s="31">
        <v>789.56</v>
      </c>
      <c r="C29" s="94">
        <f t="shared" si="3"/>
        <v>1.1989619387595568E-2</v>
      </c>
      <c r="D29" s="11">
        <f t="shared" si="2"/>
        <v>1.1636717476572987E-2</v>
      </c>
      <c r="E29" s="36"/>
      <c r="F29" s="36"/>
      <c r="G29" s="36"/>
      <c r="H29" s="36"/>
      <c r="I29" s="10">
        <v>0.06</v>
      </c>
      <c r="J29" s="11">
        <v>0</v>
      </c>
      <c r="K29" s="11">
        <f t="shared" si="1"/>
        <v>2.1931803468689276E-6</v>
      </c>
      <c r="L29" s="36"/>
      <c r="M29" s="36"/>
      <c r="N29" s="36"/>
      <c r="O29" s="36"/>
    </row>
    <row r="30" spans="1:15">
      <c r="A30" s="34">
        <v>35471</v>
      </c>
      <c r="B30" s="31">
        <v>785.43</v>
      </c>
      <c r="C30" s="94">
        <f t="shared" si="3"/>
        <v>-5.2444897633474041E-3</v>
      </c>
      <c r="D30" s="11">
        <f t="shared" si="2"/>
        <v>-5.5973916743699845E-3</v>
      </c>
      <c r="E30" s="36"/>
      <c r="F30" s="36"/>
      <c r="G30" s="36"/>
      <c r="H30" s="36"/>
      <c r="I30" s="11">
        <v>6.5000000000000002E-2</v>
      </c>
      <c r="J30" s="11">
        <v>0</v>
      </c>
      <c r="K30" s="11">
        <f t="shared" si="1"/>
        <v>3.1486530334836662E-7</v>
      </c>
      <c r="L30" s="36"/>
      <c r="M30" s="36"/>
      <c r="N30" s="36"/>
      <c r="O30" s="36"/>
    </row>
    <row r="31" spans="1:15">
      <c r="A31" s="34">
        <v>35472</v>
      </c>
      <c r="B31" s="31">
        <v>789.59</v>
      </c>
      <c r="C31" s="94">
        <f t="shared" si="3"/>
        <v>5.2824848873112276E-3</v>
      </c>
      <c r="D31" s="11">
        <f t="shared" si="2"/>
        <v>4.9295829762886472E-3</v>
      </c>
      <c r="E31" s="36"/>
      <c r="F31" s="36"/>
      <c r="G31" s="36"/>
      <c r="H31" s="36"/>
      <c r="I31" s="10">
        <v>7.0000000000000007E-2</v>
      </c>
      <c r="J31" s="11">
        <v>0</v>
      </c>
      <c r="K31" s="11">
        <f t="shared" si="1"/>
        <v>3.870252532860848E-8</v>
      </c>
      <c r="L31" s="36"/>
      <c r="M31" s="36"/>
      <c r="N31" s="36"/>
      <c r="O31" s="36"/>
    </row>
    <row r="32" spans="1:15">
      <c r="A32" s="34">
        <v>35473</v>
      </c>
      <c r="B32" s="31">
        <v>802.77</v>
      </c>
      <c r="C32" s="94">
        <f t="shared" si="3"/>
        <v>1.655442361741356E-2</v>
      </c>
      <c r="D32" s="11">
        <f t="shared" si="2"/>
        <v>1.620152170639098E-2</v>
      </c>
      <c r="E32" s="36"/>
      <c r="F32" s="36"/>
      <c r="G32" s="36"/>
      <c r="H32" s="36"/>
      <c r="I32" s="29"/>
      <c r="J32" s="29">
        <f>SUM(J3:J31)</f>
        <v>1</v>
      </c>
      <c r="K32" s="29">
        <f>SUM(K3:K31)</f>
        <v>0.99999999105935788</v>
      </c>
      <c r="L32" s="36"/>
      <c r="M32" s="36"/>
      <c r="N32" s="36"/>
      <c r="O32" s="36"/>
    </row>
    <row r="33" spans="1:15">
      <c r="A33" s="34">
        <v>35474</v>
      </c>
      <c r="B33" s="31">
        <v>811.82</v>
      </c>
      <c r="C33" s="94">
        <f t="shared" si="3"/>
        <v>1.1210393695159641E-2</v>
      </c>
      <c r="D33" s="11">
        <f t="shared" si="2"/>
        <v>1.0857491784137059E-2</v>
      </c>
      <c r="E33" s="36"/>
      <c r="F33" s="36"/>
      <c r="G33" s="36"/>
      <c r="H33" s="36"/>
      <c r="I33" s="29"/>
      <c r="J33" s="29"/>
      <c r="K33" s="29"/>
      <c r="L33" s="36"/>
      <c r="M33" s="36"/>
      <c r="N33" s="36"/>
      <c r="O33" s="36"/>
    </row>
    <row r="34" spans="1:15">
      <c r="A34" s="34">
        <v>35475</v>
      </c>
      <c r="B34" s="31">
        <v>808.48</v>
      </c>
      <c r="C34" s="94">
        <f t="shared" si="3"/>
        <v>-4.1226991677251459E-3</v>
      </c>
      <c r="D34" s="11">
        <f t="shared" si="2"/>
        <v>-4.4756010787477263E-3</v>
      </c>
      <c r="E34" s="36"/>
      <c r="F34" s="36"/>
      <c r="G34" s="36"/>
      <c r="H34" s="36"/>
      <c r="I34" s="29"/>
      <c r="J34" s="29"/>
      <c r="K34" s="29"/>
      <c r="L34" s="36"/>
      <c r="M34" s="36"/>
      <c r="N34" s="36"/>
      <c r="O34" s="36"/>
    </row>
    <row r="35" spans="1:15">
      <c r="A35" s="34">
        <v>35479</v>
      </c>
      <c r="B35" s="31">
        <v>816.29</v>
      </c>
      <c r="C35" s="94">
        <f t="shared" si="3"/>
        <v>9.6137424405370493E-3</v>
      </c>
      <c r="D35" s="11">
        <f t="shared" si="2"/>
        <v>9.2608405295144681E-3</v>
      </c>
      <c r="E35" s="36"/>
      <c r="F35" s="36"/>
      <c r="G35" s="36"/>
      <c r="H35" s="36"/>
      <c r="I35" s="29"/>
      <c r="J35" s="29"/>
      <c r="K35" s="29"/>
      <c r="L35" s="36"/>
      <c r="M35" s="36"/>
      <c r="N35" s="36"/>
      <c r="O35" s="36"/>
    </row>
    <row r="36" spans="1:15">
      <c r="A36" s="34">
        <v>35480</v>
      </c>
      <c r="B36" s="31">
        <v>812.49</v>
      </c>
      <c r="C36" s="94">
        <f t="shared" si="3"/>
        <v>-4.6660775482909971E-3</v>
      </c>
      <c r="D36" s="11">
        <f t="shared" si="2"/>
        <v>-5.0189794593135774E-3</v>
      </c>
      <c r="E36" s="36"/>
      <c r="F36" s="36"/>
      <c r="G36" s="36"/>
      <c r="H36" s="36"/>
      <c r="I36" s="29"/>
      <c r="J36" s="29"/>
      <c r="K36" s="29"/>
      <c r="L36" s="36"/>
      <c r="M36" s="36"/>
      <c r="N36" s="36"/>
      <c r="O36" s="36"/>
    </row>
    <row r="37" spans="1:15">
      <c r="A37" s="34">
        <v>35481</v>
      </c>
      <c r="B37" s="31">
        <v>802.8</v>
      </c>
      <c r="C37" s="94">
        <f t="shared" si="3"/>
        <v>-1.1997989513661569E-2</v>
      </c>
      <c r="D37" s="11">
        <f t="shared" si="2"/>
        <v>-1.235089142468415E-2</v>
      </c>
      <c r="E37" s="36"/>
      <c r="F37" s="36"/>
      <c r="G37" s="36"/>
      <c r="H37" s="36"/>
      <c r="I37" s="29"/>
      <c r="J37" s="29"/>
      <c r="K37" s="29"/>
      <c r="L37" s="36"/>
      <c r="M37" s="36"/>
      <c r="N37" s="36"/>
      <c r="O37" s="36"/>
    </row>
    <row r="38" spans="1:15">
      <c r="A38" s="34">
        <v>35482</v>
      </c>
      <c r="B38" s="31">
        <v>801.77</v>
      </c>
      <c r="C38" s="94">
        <f t="shared" si="3"/>
        <v>-1.283833228183012E-3</v>
      </c>
      <c r="D38" s="11">
        <f t="shared" si="2"/>
        <v>-1.6367351392055926E-3</v>
      </c>
      <c r="E38" s="36"/>
      <c r="F38" s="36"/>
      <c r="G38" s="36"/>
      <c r="H38" s="36"/>
      <c r="I38" s="29"/>
      <c r="J38" s="29"/>
      <c r="K38" s="29"/>
      <c r="L38" s="36"/>
      <c r="M38" s="36"/>
      <c r="N38" s="36"/>
      <c r="O38" s="36"/>
    </row>
    <row r="39" spans="1:15">
      <c r="A39" s="34">
        <v>35485</v>
      </c>
      <c r="B39" s="31">
        <v>810.28</v>
      </c>
      <c r="C39" s="94">
        <f t="shared" si="3"/>
        <v>1.0558083251605616E-2</v>
      </c>
      <c r="D39" s="11">
        <f t="shared" si="2"/>
        <v>1.0205181340583035E-2</v>
      </c>
      <c r="E39" s="36"/>
      <c r="F39" s="36"/>
      <c r="G39" s="36"/>
      <c r="H39" s="36"/>
      <c r="I39" s="29"/>
      <c r="J39" s="29"/>
      <c r="K39" s="29"/>
      <c r="L39" s="36"/>
      <c r="M39" s="36"/>
      <c r="N39" s="36"/>
      <c r="O39" s="36"/>
    </row>
    <row r="40" spans="1:15">
      <c r="A40" s="34">
        <v>35486</v>
      </c>
      <c r="B40" s="31">
        <v>812.03</v>
      </c>
      <c r="C40" s="94">
        <f t="shared" si="3"/>
        <v>2.1574183464004803E-3</v>
      </c>
      <c r="D40" s="11">
        <f t="shared" si="2"/>
        <v>1.8045164353778999E-3</v>
      </c>
      <c r="E40" s="36"/>
      <c r="F40" s="36"/>
      <c r="G40" s="36"/>
      <c r="H40" s="36"/>
      <c r="I40" s="29"/>
      <c r="J40" s="29"/>
      <c r="K40" s="29"/>
      <c r="L40" s="36"/>
      <c r="M40" s="36"/>
      <c r="N40" s="36"/>
      <c r="O40" s="36"/>
    </row>
    <row r="41" spans="1:15">
      <c r="A41" s="34">
        <v>35487</v>
      </c>
      <c r="B41" s="31">
        <v>805.68</v>
      </c>
      <c r="C41" s="94">
        <f t="shared" si="3"/>
        <v>-7.850643952116992E-3</v>
      </c>
      <c r="D41" s="11">
        <f t="shared" si="2"/>
        <v>-8.2035458631395733E-3</v>
      </c>
      <c r="E41" s="36"/>
      <c r="F41" s="36"/>
      <c r="G41" s="36"/>
      <c r="H41" s="36"/>
      <c r="I41" s="29"/>
      <c r="J41" s="29"/>
      <c r="K41" s="29"/>
      <c r="L41" s="36"/>
      <c r="M41" s="36"/>
      <c r="N41" s="36"/>
      <c r="O41" s="36"/>
    </row>
    <row r="42" spans="1:15">
      <c r="A42" s="34">
        <v>35488</v>
      </c>
      <c r="B42" s="31">
        <v>795.07</v>
      </c>
      <c r="C42" s="94">
        <f t="shared" si="3"/>
        <v>-1.3256480247293157E-2</v>
      </c>
      <c r="D42" s="11">
        <f t="shared" si="2"/>
        <v>-1.3609382158315739E-2</v>
      </c>
      <c r="E42" s="36"/>
      <c r="F42" s="36"/>
      <c r="G42" s="36"/>
      <c r="H42" s="36"/>
      <c r="I42" s="29"/>
      <c r="J42" s="29"/>
      <c r="K42" s="29"/>
      <c r="L42" s="36"/>
      <c r="M42" s="36"/>
      <c r="N42" s="36"/>
      <c r="O42" s="36"/>
    </row>
    <row r="43" spans="1:15">
      <c r="A43" s="34">
        <v>35489</v>
      </c>
      <c r="B43" s="31">
        <v>790.82</v>
      </c>
      <c r="C43" s="94">
        <f t="shared" si="3"/>
        <v>-5.3597792712278903E-3</v>
      </c>
      <c r="D43" s="11">
        <f t="shared" si="2"/>
        <v>-5.7126811822504706E-3</v>
      </c>
      <c r="E43" s="36"/>
      <c r="F43" s="36"/>
      <c r="G43" s="36"/>
      <c r="H43" s="36"/>
      <c r="I43" s="29"/>
      <c r="J43" s="29"/>
      <c r="K43" s="29"/>
      <c r="L43" s="36"/>
      <c r="M43" s="36"/>
      <c r="N43" s="36"/>
      <c r="O43" s="36"/>
    </row>
    <row r="44" spans="1:15">
      <c r="A44" s="34">
        <v>35492</v>
      </c>
      <c r="B44" s="31">
        <v>795.31</v>
      </c>
      <c r="C44" s="94">
        <f t="shared" si="3"/>
        <v>5.6615939341660123E-3</v>
      </c>
      <c r="D44" s="11">
        <f t="shared" si="2"/>
        <v>5.3086920231434319E-3</v>
      </c>
      <c r="E44" s="36"/>
      <c r="F44" s="36"/>
      <c r="G44" s="36"/>
      <c r="H44" s="36"/>
      <c r="I44" s="29"/>
      <c r="J44" s="29"/>
      <c r="K44" s="29"/>
      <c r="L44" s="36"/>
      <c r="M44" s="36"/>
      <c r="N44" s="36"/>
      <c r="O44" s="36"/>
    </row>
    <row r="45" spans="1:15">
      <c r="A45" s="34">
        <v>35493</v>
      </c>
      <c r="B45" s="31">
        <v>790.95</v>
      </c>
      <c r="C45" s="94">
        <f t="shared" si="3"/>
        <v>-5.4972211109455453E-3</v>
      </c>
      <c r="D45" s="11">
        <f t="shared" si="2"/>
        <v>-5.8501230219681257E-3</v>
      </c>
      <c r="E45" s="36"/>
      <c r="F45" s="36"/>
      <c r="G45" s="36"/>
      <c r="H45" s="36"/>
      <c r="I45" s="29"/>
      <c r="J45" s="29"/>
      <c r="K45" s="29"/>
      <c r="L45" s="36"/>
      <c r="M45" s="36"/>
      <c r="N45" s="36"/>
      <c r="O45" s="36"/>
    </row>
    <row r="46" spans="1:15">
      <c r="A46" s="34">
        <v>35494</v>
      </c>
      <c r="B46" s="31">
        <v>801.99</v>
      </c>
      <c r="C46" s="94">
        <f t="shared" si="3"/>
        <v>1.3861384316259322E-2</v>
      </c>
      <c r="D46" s="11">
        <f t="shared" si="2"/>
        <v>1.350848240523674E-2</v>
      </c>
      <c r="E46" s="36"/>
      <c r="F46" s="36"/>
      <c r="G46" s="36"/>
      <c r="H46" s="36"/>
      <c r="I46" s="29"/>
      <c r="J46" s="29"/>
      <c r="K46" s="29"/>
      <c r="L46" s="36"/>
      <c r="M46" s="36"/>
      <c r="N46" s="36"/>
      <c r="O46" s="36"/>
    </row>
    <row r="47" spans="1:15">
      <c r="A47" s="34">
        <v>35495</v>
      </c>
      <c r="B47" s="31">
        <v>798.56</v>
      </c>
      <c r="C47" s="94">
        <f t="shared" si="3"/>
        <v>-4.2860332395488433E-3</v>
      </c>
      <c r="D47" s="11">
        <f t="shared" si="2"/>
        <v>-4.6389351505714237E-3</v>
      </c>
      <c r="E47" s="36"/>
      <c r="F47" s="36"/>
      <c r="G47" s="36"/>
      <c r="H47" s="36"/>
      <c r="I47" s="29"/>
      <c r="J47" s="29"/>
      <c r="K47" s="29"/>
      <c r="L47" s="36"/>
      <c r="M47" s="36"/>
      <c r="N47" s="36"/>
      <c r="O47" s="36"/>
    </row>
    <row r="48" spans="1:15">
      <c r="A48" s="34">
        <v>35496</v>
      </c>
      <c r="B48" s="31">
        <v>804.97</v>
      </c>
      <c r="C48" s="94">
        <f t="shared" si="3"/>
        <v>7.9949039220840717E-3</v>
      </c>
      <c r="D48" s="11">
        <f t="shared" si="2"/>
        <v>7.6420020110614913E-3</v>
      </c>
      <c r="E48" s="36"/>
      <c r="F48" s="36"/>
      <c r="G48" s="36"/>
      <c r="H48" s="36"/>
      <c r="I48" s="29"/>
      <c r="J48" s="29"/>
      <c r="K48" s="29"/>
      <c r="L48" s="36"/>
      <c r="M48" s="36"/>
      <c r="N48" s="36"/>
      <c r="O48" s="36"/>
    </row>
    <row r="49" spans="1:15">
      <c r="A49" s="34">
        <v>35499</v>
      </c>
      <c r="B49" s="31">
        <v>813.65</v>
      </c>
      <c r="C49" s="94">
        <f t="shared" si="3"/>
        <v>1.0725288463240145E-2</v>
      </c>
      <c r="D49" s="11">
        <f t="shared" si="2"/>
        <v>1.0372386552217564E-2</v>
      </c>
      <c r="E49" s="36"/>
      <c r="F49" s="36"/>
      <c r="G49" s="36"/>
      <c r="H49" s="36"/>
      <c r="I49" s="29"/>
      <c r="J49" s="29"/>
      <c r="K49" s="29"/>
      <c r="L49" s="36"/>
      <c r="M49" s="36"/>
      <c r="N49" s="36"/>
      <c r="O49" s="36"/>
    </row>
    <row r="50" spans="1:15">
      <c r="A50" s="34">
        <v>35500</v>
      </c>
      <c r="B50" s="31">
        <v>811.34</v>
      </c>
      <c r="C50" s="94">
        <f t="shared" si="3"/>
        <v>-2.8430963341499259E-3</v>
      </c>
      <c r="D50" s="11">
        <f t="shared" si="2"/>
        <v>-3.1959982451725062E-3</v>
      </c>
      <c r="E50" s="36"/>
      <c r="F50" s="36"/>
      <c r="G50" s="36"/>
      <c r="H50" s="36"/>
      <c r="I50" s="29"/>
      <c r="J50" s="29"/>
      <c r="K50" s="29"/>
      <c r="L50" s="36"/>
      <c r="M50" s="36"/>
      <c r="N50" s="36"/>
      <c r="O50" s="36"/>
    </row>
    <row r="51" spans="1:15">
      <c r="A51" s="34">
        <v>35501</v>
      </c>
      <c r="B51" s="31">
        <v>804.26</v>
      </c>
      <c r="C51" s="94">
        <f t="shared" si="3"/>
        <v>-8.7646017859695918E-3</v>
      </c>
      <c r="D51" s="11">
        <f t="shared" si="2"/>
        <v>-9.1175036969921731E-3</v>
      </c>
      <c r="E51" s="36"/>
      <c r="F51" s="36"/>
      <c r="G51" s="36"/>
      <c r="H51" s="36"/>
      <c r="I51" s="29"/>
      <c r="J51" s="29"/>
      <c r="K51" s="29"/>
      <c r="L51" s="36"/>
      <c r="M51" s="36"/>
      <c r="N51" s="36"/>
      <c r="O51" s="36"/>
    </row>
    <row r="52" spans="1:15">
      <c r="A52" s="34">
        <v>35502</v>
      </c>
      <c r="B52" s="31">
        <v>789.56</v>
      </c>
      <c r="C52" s="94">
        <f t="shared" si="3"/>
        <v>-1.8446771711717217E-2</v>
      </c>
      <c r="D52" s="11">
        <f t="shared" si="2"/>
        <v>-1.8799673622739797E-2</v>
      </c>
      <c r="E52" s="36"/>
      <c r="F52" s="36"/>
      <c r="G52" s="36"/>
      <c r="H52" s="36"/>
      <c r="I52" s="29"/>
      <c r="J52" s="29"/>
      <c r="K52" s="29"/>
      <c r="L52" s="36"/>
      <c r="M52" s="36"/>
      <c r="N52" s="36"/>
      <c r="O52" s="36"/>
    </row>
    <row r="53" spans="1:15">
      <c r="A53" s="34">
        <v>35503</v>
      </c>
      <c r="B53" s="31">
        <v>793.17</v>
      </c>
      <c r="C53" s="94">
        <f t="shared" si="3"/>
        <v>4.5617461730017902E-3</v>
      </c>
      <c r="D53" s="11">
        <f t="shared" si="2"/>
        <v>4.2088442619792098E-3</v>
      </c>
      <c r="E53" s="36"/>
      <c r="F53" s="36"/>
      <c r="G53" s="36"/>
      <c r="H53" s="36"/>
      <c r="I53" s="29"/>
      <c r="J53" s="29"/>
      <c r="K53" s="29"/>
      <c r="L53" s="36"/>
      <c r="M53" s="36"/>
      <c r="N53" s="36"/>
      <c r="O53" s="36"/>
    </row>
    <row r="54" spans="1:15">
      <c r="A54" s="34">
        <v>35506</v>
      </c>
      <c r="B54" s="31">
        <v>795.71</v>
      </c>
      <c r="C54" s="94">
        <f t="shared" si="3"/>
        <v>3.1972234073141198E-3</v>
      </c>
      <c r="D54" s="11">
        <f t="shared" si="2"/>
        <v>2.8443214962915395E-3</v>
      </c>
      <c r="E54" s="36"/>
      <c r="F54" s="36"/>
      <c r="G54" s="36"/>
      <c r="H54" s="36"/>
      <c r="I54" s="29"/>
      <c r="J54" s="29"/>
      <c r="K54" s="29"/>
      <c r="L54" s="36"/>
      <c r="M54" s="36"/>
      <c r="N54" s="36"/>
      <c r="O54" s="36"/>
    </row>
    <row r="55" spans="1:15">
      <c r="A55" s="34">
        <v>35507</v>
      </c>
      <c r="B55" s="31">
        <v>789.66</v>
      </c>
      <c r="C55" s="94">
        <f t="shared" si="3"/>
        <v>-7.632324780815344E-3</v>
      </c>
      <c r="D55" s="11">
        <f t="shared" si="2"/>
        <v>-7.9852266918379253E-3</v>
      </c>
      <c r="E55" s="36"/>
      <c r="F55" s="36"/>
      <c r="G55" s="36"/>
      <c r="H55" s="36"/>
      <c r="I55" s="29"/>
      <c r="J55" s="29"/>
      <c r="K55" s="29"/>
      <c r="L55" s="36"/>
      <c r="M55" s="36"/>
      <c r="N55" s="36"/>
      <c r="O55" s="36"/>
    </row>
    <row r="56" spans="1:15">
      <c r="A56" s="34">
        <v>35508</v>
      </c>
      <c r="B56" s="31">
        <v>785.77</v>
      </c>
      <c r="C56" s="94">
        <f t="shared" si="3"/>
        <v>-4.9383443320599116E-3</v>
      </c>
      <c r="D56" s="11">
        <f t="shared" si="2"/>
        <v>-5.291246243082492E-3</v>
      </c>
      <c r="E56" s="36"/>
      <c r="F56" s="36"/>
      <c r="G56" s="36"/>
      <c r="H56" s="36"/>
      <c r="I56" s="29"/>
      <c r="J56" s="29"/>
      <c r="K56" s="29"/>
      <c r="L56" s="36"/>
      <c r="M56" s="36"/>
      <c r="N56" s="36"/>
      <c r="O56" s="36"/>
    </row>
    <row r="57" spans="1:15">
      <c r="A57" s="34">
        <v>35509</v>
      </c>
      <c r="B57" s="31">
        <v>782.65</v>
      </c>
      <c r="C57" s="94">
        <f t="shared" si="3"/>
        <v>-3.9785314079954625E-3</v>
      </c>
      <c r="D57" s="11">
        <f t="shared" si="2"/>
        <v>-4.3314333190180429E-3</v>
      </c>
      <c r="E57" s="36"/>
      <c r="F57" s="36"/>
      <c r="G57" s="36"/>
      <c r="H57" s="36"/>
      <c r="I57" s="29"/>
      <c r="J57" s="29"/>
      <c r="K57" s="29"/>
      <c r="L57" s="36"/>
      <c r="M57" s="36"/>
      <c r="N57" s="36"/>
      <c r="O57" s="36"/>
    </row>
    <row r="58" spans="1:15">
      <c r="A58" s="34">
        <v>35510</v>
      </c>
      <c r="B58" s="31">
        <v>784.1</v>
      </c>
      <c r="C58" s="94">
        <f t="shared" si="3"/>
        <v>1.8509659026443024E-3</v>
      </c>
      <c r="D58" s="11">
        <f t="shared" si="2"/>
        <v>1.4980639916217218E-3</v>
      </c>
      <c r="E58" s="36"/>
      <c r="F58" s="36"/>
      <c r="G58" s="36"/>
      <c r="H58" s="36"/>
      <c r="I58" s="29"/>
      <c r="J58" s="29"/>
      <c r="K58" s="29"/>
      <c r="L58" s="36"/>
      <c r="M58" s="36"/>
      <c r="N58" s="36"/>
      <c r="O58" s="36"/>
    </row>
    <row r="59" spans="1:15">
      <c r="A59" s="34">
        <v>35513</v>
      </c>
      <c r="B59" s="31">
        <v>790.89</v>
      </c>
      <c r="C59" s="94">
        <f t="shared" si="3"/>
        <v>8.6223303850692014E-3</v>
      </c>
      <c r="D59" s="11">
        <f t="shared" si="2"/>
        <v>8.2694284740466202E-3</v>
      </c>
      <c r="E59" s="36"/>
      <c r="F59" s="36"/>
      <c r="G59" s="36"/>
      <c r="H59" s="36"/>
      <c r="I59" s="29"/>
      <c r="J59" s="29"/>
      <c r="K59" s="29"/>
      <c r="L59" s="36"/>
      <c r="M59" s="36"/>
      <c r="N59" s="36"/>
      <c r="O59" s="36"/>
    </row>
    <row r="60" spans="1:15">
      <c r="A60" s="34">
        <v>35514</v>
      </c>
      <c r="B60" s="31">
        <v>789.07</v>
      </c>
      <c r="C60" s="94">
        <f t="shared" si="3"/>
        <v>-2.3038568128427497E-3</v>
      </c>
      <c r="D60" s="11">
        <f t="shared" si="2"/>
        <v>-2.65675872386533E-3</v>
      </c>
      <c r="E60" s="36"/>
      <c r="F60" s="36"/>
      <c r="G60" s="36"/>
      <c r="H60" s="36"/>
      <c r="I60" s="29"/>
      <c r="J60" s="29"/>
      <c r="K60" s="29"/>
      <c r="L60" s="36"/>
      <c r="M60" s="36"/>
      <c r="N60" s="36"/>
      <c r="O60" s="36"/>
    </row>
    <row r="61" spans="1:15">
      <c r="A61" s="34">
        <v>35515</v>
      </c>
      <c r="B61" s="31">
        <v>790.5</v>
      </c>
      <c r="C61" s="94">
        <f t="shared" si="3"/>
        <v>1.8106198404240961E-3</v>
      </c>
      <c r="D61" s="11">
        <f t="shared" si="2"/>
        <v>1.4577179294015157E-3</v>
      </c>
      <c r="E61" s="36"/>
      <c r="F61" s="36"/>
      <c r="G61" s="36"/>
      <c r="H61" s="36"/>
      <c r="I61" s="29"/>
      <c r="J61" s="29"/>
      <c r="K61" s="29"/>
      <c r="L61" s="36"/>
      <c r="M61" s="36"/>
      <c r="N61" s="36"/>
      <c r="O61" s="36"/>
    </row>
    <row r="62" spans="1:15">
      <c r="A62" s="34">
        <v>35516</v>
      </c>
      <c r="B62" s="31">
        <v>773.88</v>
      </c>
      <c r="C62" s="94">
        <f t="shared" si="3"/>
        <v>-2.1248833839240359E-2</v>
      </c>
      <c r="D62" s="11">
        <f t="shared" si="2"/>
        <v>-2.1601735750262939E-2</v>
      </c>
      <c r="E62" s="36"/>
      <c r="F62" s="36"/>
      <c r="G62" s="36"/>
      <c r="H62" s="36"/>
      <c r="I62" s="29"/>
      <c r="J62" s="29"/>
      <c r="K62" s="29"/>
      <c r="L62" s="36"/>
      <c r="M62" s="36"/>
      <c r="N62" s="36"/>
      <c r="O62" s="36"/>
    </row>
    <row r="63" spans="1:15">
      <c r="A63" s="34">
        <v>35520</v>
      </c>
      <c r="B63" s="31">
        <v>757.12</v>
      </c>
      <c r="C63" s="94">
        <f t="shared" si="3"/>
        <v>-2.1895061460319006E-2</v>
      </c>
      <c r="D63" s="11">
        <f t="shared" si="2"/>
        <v>-2.2247963371341585E-2</v>
      </c>
      <c r="E63" s="36"/>
      <c r="F63" s="36"/>
      <c r="G63" s="36"/>
      <c r="H63" s="36"/>
      <c r="I63" s="29"/>
      <c r="J63" s="29"/>
      <c r="K63" s="29"/>
      <c r="L63" s="36"/>
      <c r="M63" s="36"/>
      <c r="N63" s="36"/>
      <c r="O63" s="36"/>
    </row>
    <row r="64" spans="1:15">
      <c r="A64" s="34">
        <v>35521</v>
      </c>
      <c r="B64" s="31">
        <v>759.64</v>
      </c>
      <c r="C64" s="94">
        <f t="shared" si="3"/>
        <v>3.3228754960769546E-3</v>
      </c>
      <c r="D64" s="11">
        <f t="shared" si="2"/>
        <v>2.9699735850543742E-3</v>
      </c>
      <c r="E64" s="36"/>
      <c r="F64" s="36"/>
      <c r="G64" s="36"/>
      <c r="H64" s="36"/>
      <c r="I64" s="29"/>
      <c r="J64" s="29"/>
      <c r="K64" s="29"/>
      <c r="L64" s="36"/>
      <c r="M64" s="36"/>
      <c r="N64" s="36"/>
      <c r="O64" s="36"/>
    </row>
    <row r="65" spans="1:15">
      <c r="A65" s="34">
        <v>35522</v>
      </c>
      <c r="B65" s="31">
        <v>750.11</v>
      </c>
      <c r="C65" s="94">
        <f t="shared" si="3"/>
        <v>-1.2624774403525531E-2</v>
      </c>
      <c r="D65" s="11">
        <f t="shared" si="2"/>
        <v>-1.2977676314548112E-2</v>
      </c>
      <c r="E65" s="36"/>
      <c r="F65" s="36"/>
      <c r="G65" s="36"/>
      <c r="H65" s="36"/>
      <c r="I65" s="29"/>
      <c r="J65" s="29"/>
      <c r="K65" s="29"/>
      <c r="L65" s="36"/>
      <c r="M65" s="36"/>
      <c r="N65" s="36"/>
      <c r="O65" s="36"/>
    </row>
    <row r="66" spans="1:15">
      <c r="A66" s="34">
        <v>35523</v>
      </c>
      <c r="B66" s="31">
        <v>750.32</v>
      </c>
      <c r="C66" s="94">
        <f t="shared" si="3"/>
        <v>2.7991975816433459E-4</v>
      </c>
      <c r="D66" s="11">
        <f t="shared" si="2"/>
        <v>-7.2982152858245891E-5</v>
      </c>
      <c r="E66" s="36"/>
      <c r="F66" s="36"/>
      <c r="G66" s="36"/>
      <c r="H66" s="36"/>
      <c r="I66" s="29"/>
      <c r="J66" s="29"/>
      <c r="K66" s="29"/>
      <c r="L66" s="36"/>
      <c r="M66" s="36"/>
      <c r="N66" s="36"/>
      <c r="O66" s="36"/>
    </row>
    <row r="67" spans="1:15">
      <c r="A67" s="34">
        <v>35524</v>
      </c>
      <c r="B67" s="31">
        <v>757.9</v>
      </c>
      <c r="C67" s="94">
        <f t="shared" si="3"/>
        <v>1.0051668617300388E-2</v>
      </c>
      <c r="D67" s="11">
        <f t="shared" si="2"/>
        <v>9.6987667062778064E-3</v>
      </c>
      <c r="E67" s="36"/>
      <c r="F67" s="36"/>
      <c r="G67" s="36"/>
      <c r="H67" s="36"/>
      <c r="I67" s="29"/>
      <c r="J67" s="29"/>
      <c r="K67" s="29"/>
      <c r="L67" s="36"/>
      <c r="M67" s="36"/>
      <c r="N67" s="36"/>
      <c r="O67" s="36"/>
    </row>
    <row r="68" spans="1:15">
      <c r="A68" s="34">
        <v>35527</v>
      </c>
      <c r="B68" s="31">
        <v>762.13</v>
      </c>
      <c r="C68" s="94">
        <f t="shared" si="3"/>
        <v>5.565693992051729E-3</v>
      </c>
      <c r="D68" s="11">
        <f t="shared" si="2"/>
        <v>5.2127920810291486E-3</v>
      </c>
      <c r="E68" s="36"/>
      <c r="F68" s="36"/>
      <c r="G68" s="36"/>
      <c r="H68" s="36"/>
      <c r="I68" s="29"/>
      <c r="J68" s="29"/>
      <c r="K68" s="29"/>
      <c r="L68" s="36"/>
      <c r="M68" s="36"/>
      <c r="N68" s="36"/>
      <c r="O68" s="36"/>
    </row>
    <row r="69" spans="1:15">
      <c r="A69" s="34">
        <v>35528</v>
      </c>
      <c r="B69" s="31">
        <v>766.12</v>
      </c>
      <c r="C69" s="94">
        <f t="shared" si="3"/>
        <v>5.2216706244253295E-3</v>
      </c>
      <c r="D69" s="11">
        <f t="shared" ref="D69:D132" si="4">C69-$G$2</f>
        <v>4.8687687134027491E-3</v>
      </c>
      <c r="E69" s="36"/>
      <c r="F69" s="36"/>
      <c r="G69" s="36"/>
      <c r="H69" s="36"/>
      <c r="I69" s="29"/>
      <c r="J69" s="29"/>
      <c r="K69" s="29"/>
      <c r="L69" s="36"/>
      <c r="M69" s="36"/>
      <c r="N69" s="36"/>
      <c r="O69" s="36"/>
    </row>
    <row r="70" spans="1:15">
      <c r="A70" s="34">
        <v>35529</v>
      </c>
      <c r="B70" s="31">
        <v>760.6</v>
      </c>
      <c r="C70" s="94">
        <f t="shared" si="3"/>
        <v>-7.2312199403011092E-3</v>
      </c>
      <c r="D70" s="11">
        <f t="shared" si="4"/>
        <v>-7.5841218513236896E-3</v>
      </c>
      <c r="E70" s="36"/>
      <c r="F70" s="36"/>
      <c r="G70" s="36"/>
      <c r="H70" s="36"/>
      <c r="I70" s="29"/>
      <c r="J70" s="29"/>
      <c r="K70" s="29"/>
      <c r="L70" s="36"/>
      <c r="M70" s="36"/>
      <c r="N70" s="36"/>
      <c r="O70" s="36"/>
    </row>
    <row r="71" spans="1:15">
      <c r="A71" s="34">
        <v>35530</v>
      </c>
      <c r="B71" s="31">
        <v>758.34</v>
      </c>
      <c r="C71" s="94">
        <f t="shared" si="3"/>
        <v>-2.97576160706936E-3</v>
      </c>
      <c r="D71" s="11">
        <f t="shared" si="4"/>
        <v>-3.3286635180919404E-3</v>
      </c>
      <c r="E71" s="36"/>
      <c r="F71" s="36"/>
      <c r="G71" s="36"/>
      <c r="H71" s="36"/>
      <c r="I71" s="29"/>
      <c r="J71" s="29"/>
      <c r="K71" s="29"/>
      <c r="L71" s="36"/>
      <c r="M71" s="36"/>
      <c r="N71" s="36"/>
      <c r="O71" s="36"/>
    </row>
    <row r="72" spans="1:15">
      <c r="A72" s="34">
        <v>35531</v>
      </c>
      <c r="B72" s="31">
        <v>737.65</v>
      </c>
      <c r="C72" s="94">
        <f t="shared" si="3"/>
        <v>-2.7662376523514016E-2</v>
      </c>
      <c r="D72" s="11">
        <f t="shared" si="4"/>
        <v>-2.8015278434536595E-2</v>
      </c>
      <c r="E72" s="36"/>
      <c r="F72" s="36"/>
      <c r="G72" s="36"/>
      <c r="H72" s="36"/>
      <c r="I72" s="29"/>
      <c r="J72" s="29"/>
      <c r="K72" s="29"/>
      <c r="L72" s="36"/>
      <c r="M72" s="36"/>
      <c r="N72" s="36"/>
      <c r="O72" s="36"/>
    </row>
    <row r="73" spans="1:15">
      <c r="A73" s="34">
        <v>35534</v>
      </c>
      <c r="B73" s="31">
        <v>743.73</v>
      </c>
      <c r="C73" s="94">
        <f t="shared" si="3"/>
        <v>8.2086083783983448E-3</v>
      </c>
      <c r="D73" s="11">
        <f t="shared" si="4"/>
        <v>7.8557064673757636E-3</v>
      </c>
      <c r="E73" s="36"/>
      <c r="F73" s="36"/>
      <c r="G73" s="36"/>
      <c r="H73" s="36"/>
      <c r="I73" s="29"/>
      <c r="J73" s="29"/>
      <c r="K73" s="29"/>
      <c r="L73" s="36"/>
      <c r="M73" s="36"/>
      <c r="N73" s="36"/>
      <c r="O73" s="36"/>
    </row>
    <row r="74" spans="1:15">
      <c r="A74" s="34">
        <v>35535</v>
      </c>
      <c r="B74" s="31">
        <v>754.72</v>
      </c>
      <c r="C74" s="94">
        <f t="shared" si="3"/>
        <v>1.4668753793977441E-2</v>
      </c>
      <c r="D74" s="11">
        <f t="shared" si="4"/>
        <v>1.4315851882954859E-2</v>
      </c>
      <c r="E74" s="36"/>
      <c r="F74" s="36"/>
      <c r="G74" s="36"/>
      <c r="H74" s="36"/>
      <c r="I74" s="29"/>
      <c r="J74" s="29"/>
      <c r="K74" s="29"/>
      <c r="L74" s="36"/>
      <c r="M74" s="36"/>
      <c r="N74" s="36"/>
      <c r="O74" s="36"/>
    </row>
    <row r="75" spans="1:15">
      <c r="A75" s="34">
        <v>35536</v>
      </c>
      <c r="B75" s="31">
        <v>763.53</v>
      </c>
      <c r="C75" s="94">
        <f t="shared" si="3"/>
        <v>1.1605597081641165E-2</v>
      </c>
      <c r="D75" s="11">
        <f t="shared" si="4"/>
        <v>1.1252695170618584E-2</v>
      </c>
      <c r="E75" s="36"/>
      <c r="F75" s="36"/>
      <c r="G75" s="36"/>
      <c r="H75" s="36"/>
      <c r="I75" s="29"/>
      <c r="J75" s="29"/>
      <c r="K75" s="29"/>
      <c r="L75" s="36"/>
      <c r="M75" s="36"/>
      <c r="N75" s="36"/>
      <c r="O75" s="36"/>
    </row>
    <row r="76" spans="1:15">
      <c r="A76" s="34">
        <v>35537</v>
      </c>
      <c r="B76" s="31">
        <v>761.77</v>
      </c>
      <c r="C76" s="94">
        <f t="shared" si="3"/>
        <v>-2.3077437633250478E-3</v>
      </c>
      <c r="D76" s="11">
        <f t="shared" si="4"/>
        <v>-2.6606456743476282E-3</v>
      </c>
      <c r="E76" s="36"/>
      <c r="F76" s="36"/>
      <c r="G76" s="36"/>
      <c r="H76" s="36"/>
      <c r="I76" s="29"/>
      <c r="J76" s="29"/>
      <c r="K76" s="29"/>
      <c r="L76" s="36"/>
      <c r="M76" s="36"/>
      <c r="N76" s="36"/>
      <c r="O76" s="36"/>
    </row>
    <row r="77" spans="1:15">
      <c r="A77" s="34">
        <v>35538</v>
      </c>
      <c r="B77" s="31">
        <v>766.34</v>
      </c>
      <c r="C77" s="94">
        <f t="shared" si="3"/>
        <v>5.9812626375011693E-3</v>
      </c>
      <c r="D77" s="11">
        <f t="shared" si="4"/>
        <v>5.6283607264785889E-3</v>
      </c>
      <c r="E77" s="36"/>
      <c r="F77" s="36"/>
      <c r="G77" s="36"/>
      <c r="H77" s="36"/>
      <c r="I77" s="29"/>
      <c r="J77" s="29"/>
      <c r="K77" s="29"/>
      <c r="L77" s="36"/>
      <c r="M77" s="36"/>
      <c r="N77" s="36"/>
      <c r="O77" s="36"/>
    </row>
    <row r="78" spans="1:15">
      <c r="A78" s="34">
        <v>35541</v>
      </c>
      <c r="B78" s="31">
        <v>760.37</v>
      </c>
      <c r="C78" s="94">
        <f t="shared" si="3"/>
        <v>-7.8207785752975947E-3</v>
      </c>
      <c r="D78" s="11">
        <f t="shared" si="4"/>
        <v>-8.173680486320176E-3</v>
      </c>
      <c r="E78" s="36"/>
      <c r="F78" s="36"/>
      <c r="G78" s="36"/>
      <c r="H78" s="36"/>
      <c r="I78" s="29"/>
      <c r="J78" s="29"/>
      <c r="K78" s="29"/>
      <c r="L78" s="36"/>
      <c r="M78" s="36"/>
      <c r="N78" s="36"/>
      <c r="O78" s="36"/>
    </row>
    <row r="79" spans="1:15">
      <c r="A79" s="34">
        <v>35542</v>
      </c>
      <c r="B79" s="31">
        <v>774.61</v>
      </c>
      <c r="C79" s="94">
        <f t="shared" si="3"/>
        <v>1.8554519969823765E-2</v>
      </c>
      <c r="D79" s="11">
        <f t="shared" si="4"/>
        <v>1.8201618058801185E-2</v>
      </c>
      <c r="E79" s="36"/>
      <c r="F79" s="36"/>
      <c r="G79" s="36"/>
      <c r="H79" s="36"/>
      <c r="I79" s="29"/>
      <c r="J79" s="29"/>
      <c r="K79" s="29"/>
      <c r="L79" s="36"/>
      <c r="M79" s="36"/>
      <c r="N79" s="36"/>
      <c r="O79" s="36"/>
    </row>
    <row r="80" spans="1:15">
      <c r="A80" s="34">
        <v>35543</v>
      </c>
      <c r="B80" s="31">
        <v>773.64</v>
      </c>
      <c r="C80" s="94">
        <f t="shared" si="3"/>
        <v>-1.2530277757658484E-3</v>
      </c>
      <c r="D80" s="11">
        <f t="shared" si="4"/>
        <v>-1.6059296867884289E-3</v>
      </c>
      <c r="E80" s="36"/>
      <c r="F80" s="36"/>
      <c r="G80" s="36"/>
      <c r="H80" s="36"/>
      <c r="I80" s="29"/>
      <c r="J80" s="29"/>
      <c r="K80" s="29"/>
      <c r="L80" s="36"/>
      <c r="M80" s="36"/>
      <c r="N80" s="36"/>
      <c r="O80" s="36"/>
    </row>
    <row r="81" spans="1:15">
      <c r="A81" s="34">
        <v>35544</v>
      </c>
      <c r="B81" s="31">
        <v>771.18</v>
      </c>
      <c r="C81" s="94">
        <f t="shared" si="3"/>
        <v>-3.1848397604336341E-3</v>
      </c>
      <c r="D81" s="11">
        <f t="shared" si="4"/>
        <v>-3.5377416714562145E-3</v>
      </c>
      <c r="E81" s="36"/>
      <c r="F81" s="36"/>
      <c r="G81" s="36"/>
      <c r="H81" s="36"/>
      <c r="I81" s="29"/>
      <c r="J81" s="29"/>
      <c r="K81" s="29"/>
      <c r="L81" s="36"/>
      <c r="M81" s="36"/>
      <c r="N81" s="36"/>
      <c r="O81" s="36"/>
    </row>
    <row r="82" spans="1:15">
      <c r="A82" s="34">
        <v>35545</v>
      </c>
      <c r="B82" s="31">
        <v>765.37</v>
      </c>
      <c r="C82" s="94">
        <f t="shared" si="3"/>
        <v>-7.5624323187016163E-3</v>
      </c>
      <c r="D82" s="11">
        <f t="shared" si="4"/>
        <v>-7.9153342297241976E-3</v>
      </c>
      <c r="E82" s="36"/>
      <c r="F82" s="36"/>
      <c r="G82" s="36"/>
      <c r="H82" s="36"/>
      <c r="I82" s="29"/>
      <c r="J82" s="29"/>
      <c r="K82" s="29"/>
      <c r="L82" s="36"/>
      <c r="M82" s="36"/>
      <c r="N82" s="36"/>
      <c r="O82" s="36"/>
    </row>
    <row r="83" spans="1:15">
      <c r="A83" s="34">
        <v>35548</v>
      </c>
      <c r="B83" s="31">
        <v>772.96</v>
      </c>
      <c r="C83" s="94">
        <f t="shared" si="3"/>
        <v>9.8679237747027176E-3</v>
      </c>
      <c r="D83" s="11">
        <f t="shared" si="4"/>
        <v>9.5150218636801363E-3</v>
      </c>
      <c r="E83" s="36"/>
      <c r="F83" s="36"/>
      <c r="G83" s="36"/>
      <c r="H83" s="36"/>
      <c r="I83" s="29"/>
      <c r="J83" s="29"/>
      <c r="K83" s="29"/>
      <c r="L83" s="36"/>
      <c r="M83" s="36"/>
      <c r="N83" s="36"/>
      <c r="O83" s="36"/>
    </row>
    <row r="84" spans="1:15">
      <c r="A84" s="34">
        <v>35549</v>
      </c>
      <c r="B84" s="31">
        <v>794.05</v>
      </c>
      <c r="C84" s="94">
        <f t="shared" si="3"/>
        <v>2.6919130750558868E-2</v>
      </c>
      <c r="D84" s="11">
        <f t="shared" si="4"/>
        <v>2.6566228839536288E-2</v>
      </c>
      <c r="E84" s="36"/>
      <c r="F84" s="36"/>
      <c r="G84" s="36"/>
      <c r="H84" s="36"/>
      <c r="I84" s="29"/>
      <c r="J84" s="29"/>
      <c r="K84" s="29"/>
      <c r="L84" s="36"/>
      <c r="M84" s="36"/>
      <c r="N84" s="36"/>
      <c r="O84" s="36"/>
    </row>
    <row r="85" spans="1:15">
      <c r="A85" s="34">
        <v>35550</v>
      </c>
      <c r="B85" s="31">
        <v>801.34</v>
      </c>
      <c r="C85" s="94">
        <f t="shared" si="3"/>
        <v>9.1388948632804539E-3</v>
      </c>
      <c r="D85" s="11">
        <f t="shared" si="4"/>
        <v>8.7859929522578727E-3</v>
      </c>
      <c r="E85" s="36"/>
      <c r="F85" s="36"/>
      <c r="G85" s="36"/>
      <c r="H85" s="36"/>
      <c r="I85" s="29"/>
      <c r="J85" s="29"/>
      <c r="K85" s="29"/>
      <c r="L85" s="36"/>
      <c r="M85" s="36"/>
      <c r="N85" s="36"/>
      <c r="O85" s="36"/>
    </row>
    <row r="86" spans="1:15">
      <c r="A86" s="34">
        <v>35551</v>
      </c>
      <c r="B86" s="31">
        <v>798.53</v>
      </c>
      <c r="C86" s="94">
        <f t="shared" si="3"/>
        <v>-3.5127890260368789E-3</v>
      </c>
      <c r="D86" s="11">
        <f t="shared" si="4"/>
        <v>-3.8656909370594593E-3</v>
      </c>
      <c r="E86" s="36"/>
      <c r="F86" s="36"/>
      <c r="G86" s="36"/>
      <c r="H86" s="36"/>
      <c r="I86" s="29"/>
      <c r="J86" s="29"/>
      <c r="K86" s="29"/>
      <c r="L86" s="36"/>
      <c r="M86" s="36"/>
      <c r="N86" s="36"/>
      <c r="O86" s="36"/>
    </row>
    <row r="87" spans="1:15">
      <c r="A87" s="34">
        <v>35552</v>
      </c>
      <c r="B87" s="31">
        <v>812.97</v>
      </c>
      <c r="C87" s="94">
        <f t="shared" si="3"/>
        <v>1.7921671104072372E-2</v>
      </c>
      <c r="D87" s="11">
        <f t="shared" si="4"/>
        <v>1.7568769193049793E-2</v>
      </c>
      <c r="E87" s="36"/>
      <c r="F87" s="36"/>
      <c r="G87" s="36"/>
      <c r="H87" s="36"/>
      <c r="I87" s="29"/>
      <c r="J87" s="29"/>
      <c r="K87" s="29"/>
      <c r="L87" s="36"/>
      <c r="M87" s="36"/>
      <c r="N87" s="36"/>
      <c r="O87" s="36"/>
    </row>
    <row r="88" spans="1:15">
      <c r="A88" s="34">
        <v>35555</v>
      </c>
      <c r="B88" s="31">
        <v>830.29</v>
      </c>
      <c r="C88" s="94">
        <f t="shared" si="3"/>
        <v>2.1080828857909618E-2</v>
      </c>
      <c r="D88" s="11">
        <f t="shared" si="4"/>
        <v>2.0727926946887038E-2</v>
      </c>
      <c r="E88" s="36"/>
      <c r="F88" s="36"/>
      <c r="G88" s="36"/>
      <c r="H88" s="36"/>
      <c r="I88" s="29"/>
      <c r="J88" s="29"/>
      <c r="K88" s="29"/>
      <c r="L88" s="36"/>
      <c r="M88" s="36"/>
      <c r="N88" s="36"/>
      <c r="O88" s="36"/>
    </row>
    <row r="89" spans="1:15">
      <c r="A89" s="34">
        <v>35556</v>
      </c>
      <c r="B89" s="31">
        <v>827.76</v>
      </c>
      <c r="C89" s="94">
        <f t="shared" si="3"/>
        <v>-3.0517800591860363E-3</v>
      </c>
      <c r="D89" s="11">
        <f t="shared" si="4"/>
        <v>-3.4046819702086167E-3</v>
      </c>
      <c r="E89" s="36"/>
      <c r="F89" s="36"/>
      <c r="G89" s="36"/>
      <c r="H89" s="36"/>
      <c r="I89" s="29"/>
      <c r="J89" s="29"/>
      <c r="K89" s="29"/>
      <c r="L89" s="36"/>
      <c r="M89" s="36"/>
      <c r="N89" s="36"/>
      <c r="O89" s="36"/>
    </row>
    <row r="90" spans="1:15">
      <c r="A90" s="34">
        <v>35557</v>
      </c>
      <c r="B90" s="31">
        <v>815.62</v>
      </c>
      <c r="C90" s="94">
        <f t="shared" ref="C90:C153" si="5">LN(B90/B89)</f>
        <v>-1.4774697072626295E-2</v>
      </c>
      <c r="D90" s="11">
        <f t="shared" si="4"/>
        <v>-1.5127598983648877E-2</v>
      </c>
      <c r="E90" s="36"/>
      <c r="F90" s="36"/>
      <c r="G90" s="36"/>
      <c r="H90" s="36"/>
      <c r="I90" s="29"/>
      <c r="J90" s="29"/>
      <c r="K90" s="29"/>
      <c r="L90" s="36"/>
      <c r="M90" s="36"/>
      <c r="N90" s="36"/>
      <c r="O90" s="36"/>
    </row>
    <row r="91" spans="1:15">
      <c r="A91" s="34">
        <v>35558</v>
      </c>
      <c r="B91" s="31">
        <v>820.26</v>
      </c>
      <c r="C91" s="94">
        <f t="shared" si="5"/>
        <v>5.6728029478870937E-3</v>
      </c>
      <c r="D91" s="11">
        <f t="shared" si="4"/>
        <v>5.3199010368645133E-3</v>
      </c>
      <c r="E91" s="36"/>
      <c r="F91" s="36"/>
      <c r="G91" s="36"/>
      <c r="H91" s="36"/>
      <c r="I91" s="29"/>
      <c r="J91" s="29"/>
      <c r="K91" s="29"/>
      <c r="L91" s="36"/>
      <c r="M91" s="36"/>
      <c r="N91" s="36"/>
      <c r="O91" s="36"/>
    </row>
    <row r="92" spans="1:15">
      <c r="A92" s="34">
        <v>35559</v>
      </c>
      <c r="B92" s="31">
        <v>824.78</v>
      </c>
      <c r="C92" s="94">
        <f t="shared" si="5"/>
        <v>5.4953209341805087E-3</v>
      </c>
      <c r="D92" s="11">
        <f t="shared" si="4"/>
        <v>5.1424190231579283E-3</v>
      </c>
      <c r="E92" s="36"/>
      <c r="F92" s="36"/>
      <c r="G92" s="36"/>
      <c r="H92" s="36"/>
      <c r="I92" s="29"/>
      <c r="J92" s="29"/>
      <c r="K92" s="29"/>
      <c r="L92" s="36"/>
      <c r="M92" s="36"/>
      <c r="N92" s="36"/>
      <c r="O92" s="36"/>
    </row>
    <row r="93" spans="1:15">
      <c r="A93" s="34">
        <v>35562</v>
      </c>
      <c r="B93" s="31">
        <v>837.66</v>
      </c>
      <c r="C93" s="94">
        <f t="shared" si="5"/>
        <v>1.5495606122474987E-2</v>
      </c>
      <c r="D93" s="11">
        <f t="shared" si="4"/>
        <v>1.5142704211452406E-2</v>
      </c>
      <c r="E93" s="36"/>
      <c r="F93" s="36"/>
      <c r="G93" s="36"/>
      <c r="H93" s="36"/>
      <c r="I93" s="29"/>
      <c r="J93" s="29"/>
      <c r="K93" s="29"/>
      <c r="L93" s="36"/>
      <c r="M93" s="36"/>
      <c r="N93" s="36"/>
      <c r="O93" s="36"/>
    </row>
    <row r="94" spans="1:15">
      <c r="A94" s="34">
        <v>35563</v>
      </c>
      <c r="B94" s="31">
        <v>833.13</v>
      </c>
      <c r="C94" s="94">
        <f t="shared" si="5"/>
        <v>-5.4225978132723118E-3</v>
      </c>
      <c r="D94" s="11">
        <f t="shared" si="4"/>
        <v>-5.7754997242948922E-3</v>
      </c>
      <c r="E94" s="36"/>
      <c r="F94" s="36"/>
      <c r="G94" s="36"/>
      <c r="H94" s="36"/>
      <c r="I94" s="29"/>
      <c r="J94" s="29"/>
      <c r="K94" s="29"/>
      <c r="L94" s="36"/>
      <c r="M94" s="36"/>
      <c r="N94" s="36"/>
      <c r="O94" s="36"/>
    </row>
    <row r="95" spans="1:15">
      <c r="A95" s="34">
        <v>35564</v>
      </c>
      <c r="B95" s="31">
        <v>836.04</v>
      </c>
      <c r="C95" s="94">
        <f t="shared" si="5"/>
        <v>3.4867664146884256E-3</v>
      </c>
      <c r="D95" s="11">
        <f t="shared" si="4"/>
        <v>3.1338645036658452E-3</v>
      </c>
      <c r="E95" s="36"/>
      <c r="F95" s="36"/>
      <c r="G95" s="36"/>
      <c r="H95" s="36"/>
      <c r="I95" s="29"/>
      <c r="J95" s="29"/>
      <c r="K95" s="29"/>
      <c r="L95" s="36"/>
      <c r="M95" s="36"/>
      <c r="N95" s="36"/>
      <c r="O95" s="36"/>
    </row>
    <row r="96" spans="1:15">
      <c r="A96" s="34">
        <v>35565</v>
      </c>
      <c r="B96" s="31">
        <v>841.88</v>
      </c>
      <c r="C96" s="94">
        <f t="shared" si="5"/>
        <v>6.9610274409432401E-3</v>
      </c>
      <c r="D96" s="11">
        <f t="shared" si="4"/>
        <v>6.6081255299206597E-3</v>
      </c>
      <c r="E96" s="36"/>
      <c r="F96" s="36"/>
      <c r="G96" s="36"/>
      <c r="H96" s="36"/>
      <c r="I96" s="29"/>
      <c r="J96" s="29"/>
      <c r="K96" s="29"/>
      <c r="L96" s="36"/>
      <c r="M96" s="36"/>
      <c r="N96" s="36"/>
      <c r="O96" s="36"/>
    </row>
    <row r="97" spans="1:15">
      <c r="A97" s="34">
        <v>35566</v>
      </c>
      <c r="B97" s="31">
        <v>829.75</v>
      </c>
      <c r="C97" s="94">
        <f t="shared" si="5"/>
        <v>-1.4513035670887124E-2</v>
      </c>
      <c r="D97" s="11">
        <f t="shared" si="4"/>
        <v>-1.4865937581909705E-2</v>
      </c>
      <c r="E97" s="36"/>
      <c r="F97" s="36"/>
      <c r="G97" s="36"/>
      <c r="H97" s="36"/>
      <c r="I97" s="29"/>
      <c r="J97" s="29"/>
      <c r="K97" s="29"/>
      <c r="L97" s="36"/>
      <c r="M97" s="36"/>
      <c r="N97" s="36"/>
      <c r="O97" s="36"/>
    </row>
    <row r="98" spans="1:15">
      <c r="A98" s="34">
        <v>35569</v>
      </c>
      <c r="B98" s="31">
        <v>833.27</v>
      </c>
      <c r="C98" s="94">
        <f t="shared" si="5"/>
        <v>4.2332686999521536E-3</v>
      </c>
      <c r="D98" s="11">
        <f t="shared" si="4"/>
        <v>3.8803667889295733E-3</v>
      </c>
      <c r="E98" s="36"/>
      <c r="F98" s="36"/>
      <c r="G98" s="36"/>
      <c r="H98" s="36"/>
      <c r="I98" s="29"/>
      <c r="J98" s="29"/>
      <c r="K98" s="29"/>
      <c r="L98" s="36"/>
      <c r="M98" s="36"/>
      <c r="N98" s="36"/>
      <c r="O98" s="36"/>
    </row>
    <row r="99" spans="1:15">
      <c r="A99" s="34">
        <v>35570</v>
      </c>
      <c r="B99" s="31">
        <v>841.66</v>
      </c>
      <c r="C99" s="94">
        <f t="shared" si="5"/>
        <v>1.0018412917865455E-2</v>
      </c>
      <c r="D99" s="11">
        <f t="shared" si="4"/>
        <v>9.6655110068428734E-3</v>
      </c>
      <c r="E99" s="36"/>
      <c r="F99" s="36"/>
      <c r="G99" s="36"/>
      <c r="H99" s="36"/>
      <c r="I99" s="29"/>
      <c r="J99" s="29"/>
      <c r="K99" s="29"/>
      <c r="L99" s="36"/>
      <c r="M99" s="36"/>
      <c r="N99" s="36"/>
      <c r="O99" s="36"/>
    </row>
    <row r="100" spans="1:15">
      <c r="A100" s="34">
        <v>35571</v>
      </c>
      <c r="B100" s="31">
        <v>839.35</v>
      </c>
      <c r="C100" s="94">
        <f t="shared" si="5"/>
        <v>-2.7483494494785835E-3</v>
      </c>
      <c r="D100" s="11">
        <f t="shared" si="4"/>
        <v>-3.1012513605011638E-3</v>
      </c>
      <c r="E100" s="36"/>
      <c r="F100" s="36"/>
      <c r="G100" s="36"/>
      <c r="H100" s="36"/>
      <c r="I100" s="29"/>
      <c r="J100" s="29"/>
      <c r="K100" s="29"/>
      <c r="L100" s="36"/>
      <c r="M100" s="36"/>
      <c r="N100" s="36"/>
      <c r="O100" s="36"/>
    </row>
    <row r="101" spans="1:15">
      <c r="A101" s="34">
        <v>35572</v>
      </c>
      <c r="B101" s="31">
        <v>835.66</v>
      </c>
      <c r="C101" s="94">
        <f t="shared" si="5"/>
        <v>-4.405950972605932E-3</v>
      </c>
      <c r="D101" s="11">
        <f t="shared" si="4"/>
        <v>-4.7588528836285124E-3</v>
      </c>
      <c r="E101" s="36"/>
      <c r="F101" s="36"/>
      <c r="G101" s="36"/>
      <c r="H101" s="36"/>
      <c r="I101" s="29"/>
      <c r="J101" s="29"/>
      <c r="K101" s="29"/>
      <c r="L101" s="36"/>
      <c r="M101" s="36"/>
      <c r="N101" s="36"/>
      <c r="O101" s="36"/>
    </row>
    <row r="102" spans="1:15">
      <c r="A102" s="34">
        <v>35573</v>
      </c>
      <c r="B102" s="31">
        <v>847.03</v>
      </c>
      <c r="C102" s="94">
        <f t="shared" si="5"/>
        <v>1.351428135532308E-2</v>
      </c>
      <c r="D102" s="11">
        <f t="shared" si="4"/>
        <v>1.3161379444300498E-2</v>
      </c>
      <c r="E102" s="36"/>
      <c r="F102" s="36"/>
      <c r="G102" s="36"/>
      <c r="H102" s="36"/>
      <c r="I102" s="29"/>
      <c r="J102" s="29"/>
      <c r="K102" s="29"/>
      <c r="L102" s="36"/>
      <c r="M102" s="36"/>
      <c r="N102" s="36"/>
      <c r="O102" s="36"/>
    </row>
    <row r="103" spans="1:15">
      <c r="A103" s="34">
        <v>35577</v>
      </c>
      <c r="B103" s="31">
        <v>849.71</v>
      </c>
      <c r="C103" s="94">
        <f t="shared" si="5"/>
        <v>3.1590016487006716E-3</v>
      </c>
      <c r="D103" s="11">
        <f t="shared" si="4"/>
        <v>2.8060997376780912E-3</v>
      </c>
      <c r="E103" s="36"/>
      <c r="F103" s="36"/>
      <c r="G103" s="36"/>
      <c r="H103" s="36"/>
      <c r="I103" s="29"/>
      <c r="J103" s="29"/>
      <c r="K103" s="29"/>
      <c r="L103" s="36"/>
      <c r="M103" s="36"/>
      <c r="N103" s="36"/>
      <c r="O103" s="36"/>
    </row>
    <row r="104" spans="1:15">
      <c r="A104" s="34">
        <v>35578</v>
      </c>
      <c r="B104" s="31">
        <v>847.21</v>
      </c>
      <c r="C104" s="94">
        <f t="shared" si="5"/>
        <v>-2.946516994014979E-3</v>
      </c>
      <c r="D104" s="11">
        <f t="shared" si="4"/>
        <v>-3.2994189050375594E-3</v>
      </c>
      <c r="E104" s="36"/>
      <c r="F104" s="36"/>
      <c r="G104" s="36"/>
      <c r="H104" s="36"/>
      <c r="I104" s="29"/>
      <c r="J104" s="29"/>
      <c r="K104" s="29"/>
      <c r="L104" s="36"/>
      <c r="M104" s="36"/>
      <c r="N104" s="36"/>
      <c r="O104" s="36"/>
    </row>
    <row r="105" spans="1:15">
      <c r="A105" s="34">
        <v>35579</v>
      </c>
      <c r="B105" s="31">
        <v>844.08</v>
      </c>
      <c r="C105" s="94">
        <f t="shared" si="5"/>
        <v>-3.7013209719889751E-3</v>
      </c>
      <c r="D105" s="11">
        <f t="shared" si="4"/>
        <v>-4.0542228830115559E-3</v>
      </c>
      <c r="E105" s="36"/>
      <c r="F105" s="36"/>
      <c r="G105" s="36"/>
      <c r="H105" s="36"/>
      <c r="I105" s="29"/>
      <c r="J105" s="29"/>
      <c r="K105" s="29"/>
      <c r="L105" s="36"/>
      <c r="M105" s="36"/>
      <c r="N105" s="36"/>
      <c r="O105" s="36"/>
    </row>
    <row r="106" spans="1:15">
      <c r="A106" s="34">
        <v>35580</v>
      </c>
      <c r="B106" s="31">
        <v>848.28</v>
      </c>
      <c r="C106" s="94">
        <f t="shared" si="5"/>
        <v>4.9634931370261077E-3</v>
      </c>
      <c r="D106" s="11">
        <f t="shared" si="4"/>
        <v>4.6105912260035273E-3</v>
      </c>
      <c r="E106" s="36"/>
      <c r="F106" s="36"/>
      <c r="G106" s="36"/>
      <c r="H106" s="36"/>
      <c r="I106" s="29"/>
      <c r="J106" s="29"/>
      <c r="K106" s="29"/>
      <c r="L106" s="36"/>
      <c r="M106" s="36"/>
      <c r="N106" s="36"/>
      <c r="O106" s="36"/>
    </row>
    <row r="107" spans="1:15">
      <c r="A107" s="34">
        <v>35583</v>
      </c>
      <c r="B107" s="31">
        <v>846.36</v>
      </c>
      <c r="C107" s="94">
        <f t="shared" si="5"/>
        <v>-2.2659689627747785E-3</v>
      </c>
      <c r="D107" s="11">
        <f t="shared" si="4"/>
        <v>-2.6188708737973588E-3</v>
      </c>
      <c r="E107" s="36"/>
      <c r="F107" s="36"/>
      <c r="G107" s="36"/>
      <c r="H107" s="36"/>
      <c r="I107" s="29"/>
      <c r="J107" s="29"/>
      <c r="K107" s="29"/>
      <c r="L107" s="36"/>
      <c r="M107" s="36"/>
      <c r="N107" s="36"/>
      <c r="O107" s="36"/>
    </row>
    <row r="108" spans="1:15">
      <c r="A108" s="34">
        <v>35584</v>
      </c>
      <c r="B108" s="31">
        <v>845.48</v>
      </c>
      <c r="C108" s="94">
        <f t="shared" si="5"/>
        <v>-1.0402875914521578E-3</v>
      </c>
      <c r="D108" s="11">
        <f t="shared" si="4"/>
        <v>-1.3931895024747384E-3</v>
      </c>
      <c r="E108" s="36"/>
      <c r="F108" s="36"/>
      <c r="G108" s="36"/>
      <c r="H108" s="36"/>
      <c r="I108" s="29"/>
      <c r="J108" s="29"/>
      <c r="K108" s="29"/>
      <c r="L108" s="36"/>
      <c r="M108" s="36"/>
      <c r="N108" s="36"/>
      <c r="O108" s="36"/>
    </row>
    <row r="109" spans="1:15">
      <c r="A109" s="34">
        <v>35585</v>
      </c>
      <c r="B109" s="31">
        <v>840.11</v>
      </c>
      <c r="C109" s="94">
        <f t="shared" si="5"/>
        <v>-6.3716777718388889E-3</v>
      </c>
      <c r="D109" s="11">
        <f t="shared" si="4"/>
        <v>-6.7245796828614693E-3</v>
      </c>
      <c r="E109" s="36"/>
      <c r="F109" s="36"/>
      <c r="G109" s="36"/>
      <c r="H109" s="36"/>
      <c r="I109" s="29"/>
      <c r="J109" s="29"/>
      <c r="K109" s="29"/>
      <c r="L109" s="36"/>
      <c r="M109" s="36"/>
      <c r="N109" s="36"/>
      <c r="O109" s="36"/>
    </row>
    <row r="110" spans="1:15">
      <c r="A110" s="34">
        <v>35586</v>
      </c>
      <c r="B110" s="31">
        <v>843.43</v>
      </c>
      <c r="C110" s="94">
        <f t="shared" si="5"/>
        <v>3.9440753457010754E-3</v>
      </c>
      <c r="D110" s="11">
        <f t="shared" si="4"/>
        <v>3.591173434678495E-3</v>
      </c>
      <c r="E110" s="36"/>
      <c r="F110" s="36"/>
      <c r="G110" s="36"/>
      <c r="H110" s="36"/>
      <c r="I110" s="29"/>
      <c r="J110" s="29"/>
      <c r="K110" s="29"/>
      <c r="L110" s="36"/>
      <c r="M110" s="36"/>
      <c r="N110" s="36"/>
      <c r="O110" s="36"/>
    </row>
    <row r="111" spans="1:15">
      <c r="A111" s="34">
        <v>35587</v>
      </c>
      <c r="B111" s="31">
        <v>858.01</v>
      </c>
      <c r="C111" s="94">
        <f t="shared" si="5"/>
        <v>1.7138843441199883E-2</v>
      </c>
      <c r="D111" s="11">
        <f t="shared" si="4"/>
        <v>1.6785941530177304E-2</v>
      </c>
      <c r="E111" s="36"/>
      <c r="F111" s="36"/>
      <c r="G111" s="36"/>
      <c r="H111" s="36"/>
      <c r="I111" s="29"/>
      <c r="J111" s="29"/>
      <c r="K111" s="29"/>
      <c r="L111" s="36"/>
      <c r="M111" s="36"/>
      <c r="N111" s="36"/>
      <c r="O111" s="36"/>
    </row>
    <row r="112" spans="1:15">
      <c r="A112" s="34">
        <v>35590</v>
      </c>
      <c r="B112" s="31">
        <v>862.91</v>
      </c>
      <c r="C112" s="94">
        <f t="shared" si="5"/>
        <v>5.694643843783067E-3</v>
      </c>
      <c r="D112" s="11">
        <f t="shared" si="4"/>
        <v>5.3417419327604866E-3</v>
      </c>
      <c r="E112" s="36"/>
      <c r="F112" s="36"/>
      <c r="G112" s="36"/>
      <c r="H112" s="36"/>
      <c r="I112" s="29"/>
      <c r="J112" s="29"/>
      <c r="K112" s="29"/>
      <c r="L112" s="36"/>
      <c r="M112" s="36"/>
      <c r="N112" s="36"/>
      <c r="O112" s="36"/>
    </row>
    <row r="113" spans="1:15">
      <c r="A113" s="34">
        <v>35591</v>
      </c>
      <c r="B113" s="31">
        <v>865.27</v>
      </c>
      <c r="C113" s="94">
        <f t="shared" si="5"/>
        <v>2.7311986795637657E-3</v>
      </c>
      <c r="D113" s="11">
        <f t="shared" si="4"/>
        <v>2.3782967685411853E-3</v>
      </c>
      <c r="E113" s="36"/>
      <c r="F113" s="36"/>
      <c r="G113" s="36"/>
      <c r="H113" s="36"/>
      <c r="I113" s="29"/>
      <c r="J113" s="29"/>
      <c r="K113" s="29"/>
      <c r="L113" s="36"/>
      <c r="M113" s="36"/>
      <c r="N113" s="36"/>
      <c r="O113" s="36"/>
    </row>
    <row r="114" spans="1:15">
      <c r="A114" s="34">
        <v>35592</v>
      </c>
      <c r="B114" s="31">
        <v>869.57</v>
      </c>
      <c r="C114" s="94">
        <f t="shared" si="5"/>
        <v>4.9572396368084354E-3</v>
      </c>
      <c r="D114" s="11">
        <f t="shared" si="4"/>
        <v>4.604337725785855E-3</v>
      </c>
      <c r="E114" s="36"/>
      <c r="F114" s="36"/>
      <c r="G114" s="36"/>
      <c r="H114" s="36"/>
      <c r="I114" s="29"/>
      <c r="J114" s="29"/>
      <c r="K114" s="29"/>
      <c r="L114" s="36"/>
      <c r="M114" s="36"/>
      <c r="N114" s="36"/>
      <c r="O114" s="36"/>
    </row>
    <row r="115" spans="1:15">
      <c r="A115" s="34">
        <v>35593</v>
      </c>
      <c r="B115" s="31">
        <v>883.46</v>
      </c>
      <c r="C115" s="94">
        <f t="shared" si="5"/>
        <v>1.5847179666463727E-2</v>
      </c>
      <c r="D115" s="11">
        <f t="shared" si="4"/>
        <v>1.5494277755441146E-2</v>
      </c>
      <c r="E115" s="36"/>
      <c r="F115" s="36"/>
      <c r="G115" s="36"/>
      <c r="H115" s="36"/>
      <c r="I115" s="29"/>
      <c r="J115" s="29"/>
      <c r="K115" s="29"/>
      <c r="L115" s="36"/>
      <c r="M115" s="36"/>
      <c r="N115" s="36"/>
      <c r="O115" s="36"/>
    </row>
    <row r="116" spans="1:15">
      <c r="A116" s="34">
        <v>35594</v>
      </c>
      <c r="B116" s="31">
        <v>893.27</v>
      </c>
      <c r="C116" s="94">
        <f t="shared" si="5"/>
        <v>1.1042870542881014E-2</v>
      </c>
      <c r="D116" s="11">
        <f t="shared" si="4"/>
        <v>1.0689968631858433E-2</v>
      </c>
      <c r="E116" s="36"/>
      <c r="F116" s="36"/>
      <c r="G116" s="36"/>
      <c r="H116" s="36"/>
      <c r="I116" s="29"/>
      <c r="J116" s="29"/>
      <c r="K116" s="29"/>
      <c r="L116" s="36"/>
      <c r="M116" s="36"/>
      <c r="N116" s="36"/>
      <c r="O116" s="36"/>
    </row>
    <row r="117" spans="1:15">
      <c r="A117" s="34">
        <v>35597</v>
      </c>
      <c r="B117" s="31">
        <v>893.9</v>
      </c>
      <c r="C117" s="94">
        <f t="shared" si="5"/>
        <v>7.0502529260869841E-4</v>
      </c>
      <c r="D117" s="11">
        <f t="shared" si="4"/>
        <v>3.5212338158611793E-4</v>
      </c>
      <c r="E117" s="36"/>
      <c r="F117" s="36"/>
      <c r="G117" s="36"/>
      <c r="H117" s="36"/>
      <c r="I117" s="29"/>
      <c r="J117" s="29"/>
      <c r="K117" s="29"/>
      <c r="L117" s="36"/>
      <c r="M117" s="36"/>
      <c r="N117" s="36"/>
      <c r="O117" s="36"/>
    </row>
    <row r="118" spans="1:15">
      <c r="A118" s="34">
        <v>35598</v>
      </c>
      <c r="B118" s="31">
        <v>894.42</v>
      </c>
      <c r="C118" s="94">
        <f t="shared" si="5"/>
        <v>5.81551416586922E-4</v>
      </c>
      <c r="D118" s="11">
        <f t="shared" si="4"/>
        <v>2.2864950556434152E-4</v>
      </c>
      <c r="E118" s="36"/>
      <c r="F118" s="36"/>
      <c r="G118" s="36"/>
      <c r="H118" s="36"/>
      <c r="I118" s="29"/>
      <c r="J118" s="29"/>
      <c r="K118" s="29"/>
      <c r="L118" s="36"/>
      <c r="M118" s="36"/>
      <c r="N118" s="36"/>
      <c r="O118" s="36"/>
    </row>
    <row r="119" spans="1:15">
      <c r="A119" s="34">
        <v>35599</v>
      </c>
      <c r="B119" s="31">
        <v>889.06</v>
      </c>
      <c r="C119" s="94">
        <f t="shared" si="5"/>
        <v>-6.0107387103878534E-3</v>
      </c>
      <c r="D119" s="11">
        <f t="shared" si="4"/>
        <v>-6.3636406214104338E-3</v>
      </c>
      <c r="E119" s="36"/>
      <c r="F119" s="36"/>
      <c r="G119" s="36"/>
      <c r="H119" s="36"/>
      <c r="I119" s="29"/>
      <c r="J119" s="29"/>
      <c r="K119" s="29"/>
      <c r="L119" s="36"/>
      <c r="M119" s="36"/>
      <c r="N119" s="36"/>
      <c r="O119" s="36"/>
    </row>
    <row r="120" spans="1:15">
      <c r="A120" s="34">
        <v>35600</v>
      </c>
      <c r="B120" s="31">
        <v>897.99</v>
      </c>
      <c r="C120" s="94">
        <f t="shared" si="5"/>
        <v>9.9942075827284971E-3</v>
      </c>
      <c r="D120" s="11">
        <f t="shared" si="4"/>
        <v>9.6413056717059159E-3</v>
      </c>
      <c r="E120" s="36"/>
      <c r="F120" s="36"/>
      <c r="G120" s="36"/>
      <c r="H120" s="36"/>
      <c r="I120" s="29"/>
      <c r="J120" s="29"/>
      <c r="K120" s="29"/>
      <c r="L120" s="36"/>
      <c r="M120" s="36"/>
      <c r="N120" s="36"/>
      <c r="O120" s="36"/>
    </row>
    <row r="121" spans="1:15">
      <c r="A121" s="34">
        <v>35601</v>
      </c>
      <c r="B121" s="31">
        <v>898.7</v>
      </c>
      <c r="C121" s="94">
        <f t="shared" si="5"/>
        <v>7.903422815932591E-4</v>
      </c>
      <c r="D121" s="11">
        <f t="shared" si="4"/>
        <v>4.3744037057067862E-4</v>
      </c>
      <c r="E121" s="36"/>
      <c r="F121" s="36"/>
      <c r="G121" s="36"/>
      <c r="H121" s="36"/>
      <c r="I121" s="29"/>
      <c r="J121" s="29"/>
      <c r="K121" s="29"/>
      <c r="L121" s="36"/>
      <c r="M121" s="36"/>
      <c r="N121" s="36"/>
      <c r="O121" s="36"/>
    </row>
    <row r="122" spans="1:15">
      <c r="A122" s="34">
        <v>35604</v>
      </c>
      <c r="B122" s="31">
        <v>878.62</v>
      </c>
      <c r="C122" s="94">
        <f t="shared" si="5"/>
        <v>-2.2596779894366571E-2</v>
      </c>
      <c r="D122" s="11">
        <f t="shared" si="4"/>
        <v>-2.2949681805389151E-2</v>
      </c>
      <c r="E122" s="36"/>
      <c r="F122" s="36"/>
      <c r="G122" s="36"/>
      <c r="H122" s="36"/>
      <c r="I122" s="29"/>
      <c r="J122" s="29"/>
      <c r="K122" s="29"/>
      <c r="L122" s="36"/>
      <c r="M122" s="36"/>
      <c r="N122" s="36"/>
      <c r="O122" s="36"/>
    </row>
    <row r="123" spans="1:15">
      <c r="A123" s="34">
        <v>35605</v>
      </c>
      <c r="B123" s="31">
        <v>896.34</v>
      </c>
      <c r="C123" s="94">
        <f t="shared" si="5"/>
        <v>1.9967310512319737E-2</v>
      </c>
      <c r="D123" s="11">
        <f t="shared" si="4"/>
        <v>1.9614408601297158E-2</v>
      </c>
      <c r="E123" s="36"/>
      <c r="F123" s="36"/>
      <c r="G123" s="36"/>
      <c r="H123" s="36"/>
      <c r="I123" s="29"/>
      <c r="J123" s="29"/>
      <c r="K123" s="29"/>
      <c r="L123" s="36"/>
      <c r="M123" s="36"/>
      <c r="N123" s="36"/>
      <c r="O123" s="36"/>
    </row>
    <row r="124" spans="1:15">
      <c r="A124" s="34">
        <v>35606</v>
      </c>
      <c r="B124" s="31">
        <v>888.99</v>
      </c>
      <c r="C124" s="94">
        <f t="shared" si="5"/>
        <v>-8.2338184255680395E-3</v>
      </c>
      <c r="D124" s="11">
        <f t="shared" si="4"/>
        <v>-8.5867203365906208E-3</v>
      </c>
      <c r="E124" s="36"/>
      <c r="F124" s="36"/>
      <c r="G124" s="36"/>
      <c r="H124" s="36"/>
      <c r="I124" s="29"/>
      <c r="J124" s="29"/>
      <c r="K124" s="29"/>
      <c r="L124" s="36"/>
      <c r="M124" s="36"/>
      <c r="N124" s="36"/>
      <c r="O124" s="36"/>
    </row>
    <row r="125" spans="1:15">
      <c r="A125" s="34">
        <v>35607</v>
      </c>
      <c r="B125" s="31">
        <v>883.68</v>
      </c>
      <c r="C125" s="94">
        <f t="shared" si="5"/>
        <v>-5.990980703835554E-3</v>
      </c>
      <c r="D125" s="11">
        <f t="shared" si="4"/>
        <v>-6.3438826148581344E-3</v>
      </c>
      <c r="E125" s="36"/>
      <c r="F125" s="36"/>
      <c r="G125" s="36"/>
      <c r="H125" s="36"/>
      <c r="I125" s="29"/>
      <c r="J125" s="29"/>
      <c r="K125" s="29"/>
      <c r="L125" s="36"/>
      <c r="M125" s="36"/>
      <c r="N125" s="36"/>
      <c r="O125" s="36"/>
    </row>
    <row r="126" spans="1:15">
      <c r="A126" s="34">
        <v>35608</v>
      </c>
      <c r="B126" s="31">
        <v>887.3</v>
      </c>
      <c r="C126" s="94">
        <f t="shared" si="5"/>
        <v>4.0881376884145957E-3</v>
      </c>
      <c r="D126" s="11">
        <f t="shared" si="4"/>
        <v>3.7352357773920153E-3</v>
      </c>
      <c r="E126" s="36"/>
      <c r="F126" s="36"/>
      <c r="G126" s="36"/>
      <c r="H126" s="36"/>
      <c r="I126" s="29"/>
      <c r="J126" s="29"/>
      <c r="K126" s="29"/>
      <c r="L126" s="36"/>
      <c r="M126" s="36"/>
      <c r="N126" s="36"/>
      <c r="O126" s="36"/>
    </row>
    <row r="127" spans="1:15">
      <c r="A127" s="34">
        <v>35611</v>
      </c>
      <c r="B127" s="31">
        <v>885.14</v>
      </c>
      <c r="C127" s="94">
        <f t="shared" si="5"/>
        <v>-2.4373192540163907E-3</v>
      </c>
      <c r="D127" s="11">
        <f t="shared" si="4"/>
        <v>-2.7902211650389711E-3</v>
      </c>
      <c r="E127" s="36"/>
      <c r="F127" s="36"/>
      <c r="G127" s="36"/>
      <c r="H127" s="36"/>
      <c r="I127" s="29"/>
      <c r="J127" s="29"/>
      <c r="K127" s="29"/>
      <c r="L127" s="36"/>
      <c r="M127" s="36"/>
      <c r="N127" s="36"/>
      <c r="O127" s="36"/>
    </row>
    <row r="128" spans="1:15">
      <c r="A128" s="34">
        <v>35612</v>
      </c>
      <c r="B128" s="31">
        <v>891.03</v>
      </c>
      <c r="C128" s="94">
        <f t="shared" si="5"/>
        <v>6.6322723503808084E-3</v>
      </c>
      <c r="D128" s="11">
        <f t="shared" si="4"/>
        <v>6.279370439358228E-3</v>
      </c>
      <c r="E128" s="36"/>
      <c r="F128" s="36"/>
      <c r="G128" s="36"/>
      <c r="H128" s="36"/>
      <c r="I128" s="29"/>
      <c r="J128" s="29"/>
      <c r="K128" s="29"/>
      <c r="L128" s="36"/>
      <c r="M128" s="36"/>
      <c r="N128" s="36"/>
      <c r="O128" s="36"/>
    </row>
    <row r="129" spans="1:15">
      <c r="A129" s="34">
        <v>35613</v>
      </c>
      <c r="B129" s="31">
        <v>904.03</v>
      </c>
      <c r="C129" s="94">
        <f t="shared" si="5"/>
        <v>1.4484448744590256E-2</v>
      </c>
      <c r="D129" s="11">
        <f t="shared" si="4"/>
        <v>1.4131546833567675E-2</v>
      </c>
      <c r="E129" s="36"/>
      <c r="F129" s="36"/>
      <c r="G129" s="36"/>
      <c r="H129" s="36"/>
      <c r="I129" s="29"/>
      <c r="J129" s="29"/>
      <c r="K129" s="29"/>
      <c r="L129" s="36"/>
      <c r="M129" s="36"/>
      <c r="N129" s="36"/>
      <c r="O129" s="36"/>
    </row>
    <row r="130" spans="1:15">
      <c r="A130" s="34">
        <v>35614</v>
      </c>
      <c r="B130" s="31">
        <v>916.92</v>
      </c>
      <c r="C130" s="94">
        <f t="shared" si="5"/>
        <v>1.4157681765228894E-2</v>
      </c>
      <c r="D130" s="11">
        <f t="shared" si="4"/>
        <v>1.3804779854206313E-2</v>
      </c>
      <c r="E130" s="36"/>
      <c r="F130" s="36"/>
      <c r="G130" s="36"/>
      <c r="H130" s="36"/>
      <c r="I130" s="29"/>
      <c r="J130" s="29"/>
      <c r="K130" s="29"/>
      <c r="L130" s="36"/>
      <c r="M130" s="36"/>
      <c r="N130" s="36"/>
      <c r="O130" s="36"/>
    </row>
    <row r="131" spans="1:15">
      <c r="A131" s="34">
        <v>35618</v>
      </c>
      <c r="B131" s="31">
        <v>912.2</v>
      </c>
      <c r="C131" s="94">
        <f t="shared" si="5"/>
        <v>-5.1609631698755001E-3</v>
      </c>
      <c r="D131" s="11">
        <f t="shared" si="4"/>
        <v>-5.5138650808980805E-3</v>
      </c>
      <c r="E131" s="36"/>
      <c r="F131" s="36"/>
      <c r="G131" s="36"/>
      <c r="H131" s="36"/>
      <c r="I131" s="29"/>
      <c r="J131" s="29"/>
      <c r="K131" s="29"/>
      <c r="L131" s="36"/>
      <c r="M131" s="36"/>
      <c r="N131" s="36"/>
      <c r="O131" s="36"/>
    </row>
    <row r="132" spans="1:15">
      <c r="A132" s="34">
        <v>35619</v>
      </c>
      <c r="B132" s="31">
        <v>918.75</v>
      </c>
      <c r="C132" s="94">
        <f t="shared" si="5"/>
        <v>7.1547862494463601E-3</v>
      </c>
      <c r="D132" s="11">
        <f t="shared" si="4"/>
        <v>6.8018843384237797E-3</v>
      </c>
      <c r="E132" s="36"/>
      <c r="F132" s="36"/>
      <c r="G132" s="36"/>
      <c r="H132" s="36"/>
      <c r="I132" s="29"/>
      <c r="J132" s="29"/>
      <c r="K132" s="29"/>
      <c r="L132" s="36"/>
      <c r="M132" s="36"/>
      <c r="N132" s="36"/>
      <c r="O132" s="36"/>
    </row>
    <row r="133" spans="1:15">
      <c r="A133" s="34">
        <v>35620</v>
      </c>
      <c r="B133" s="31">
        <v>907.54</v>
      </c>
      <c r="C133" s="94">
        <f t="shared" si="5"/>
        <v>-1.2276408224422766E-2</v>
      </c>
      <c r="D133" s="11">
        <f t="shared" ref="D133:D196" si="6">C133-$G$2</f>
        <v>-1.2629310135445347E-2</v>
      </c>
      <c r="E133" s="36"/>
      <c r="F133" s="36"/>
      <c r="G133" s="36"/>
      <c r="H133" s="36"/>
      <c r="I133" s="29"/>
      <c r="J133" s="29"/>
      <c r="K133" s="29"/>
      <c r="L133" s="36"/>
      <c r="M133" s="36"/>
      <c r="N133" s="36"/>
      <c r="O133" s="36"/>
    </row>
    <row r="134" spans="1:15">
      <c r="A134" s="34">
        <v>35621</v>
      </c>
      <c r="B134" s="31">
        <v>913.78</v>
      </c>
      <c r="C134" s="94">
        <f t="shared" si="5"/>
        <v>6.8521999597609788E-3</v>
      </c>
      <c r="D134" s="11">
        <f t="shared" si="6"/>
        <v>6.4992980487383984E-3</v>
      </c>
      <c r="E134" s="36"/>
      <c r="F134" s="36"/>
      <c r="G134" s="36"/>
      <c r="H134" s="36"/>
      <c r="I134" s="29"/>
      <c r="J134" s="29"/>
      <c r="K134" s="29"/>
      <c r="L134" s="36"/>
      <c r="M134" s="36"/>
      <c r="N134" s="36"/>
      <c r="O134" s="36"/>
    </row>
    <row r="135" spans="1:15">
      <c r="A135" s="34">
        <v>35622</v>
      </c>
      <c r="B135" s="31">
        <v>916.68</v>
      </c>
      <c r="C135" s="94">
        <f t="shared" si="5"/>
        <v>3.1686050788838883E-3</v>
      </c>
      <c r="D135" s="11">
        <f t="shared" si="6"/>
        <v>2.8157031678613079E-3</v>
      </c>
      <c r="E135" s="36"/>
      <c r="F135" s="36"/>
      <c r="G135" s="36"/>
      <c r="H135" s="36"/>
      <c r="I135" s="29"/>
      <c r="J135" s="29"/>
      <c r="K135" s="29"/>
      <c r="L135" s="36"/>
      <c r="M135" s="36"/>
      <c r="N135" s="36"/>
      <c r="O135" s="36"/>
    </row>
    <row r="136" spans="1:15">
      <c r="A136" s="34">
        <v>35625</v>
      </c>
      <c r="B136" s="31">
        <v>918.38</v>
      </c>
      <c r="C136" s="94">
        <f t="shared" si="5"/>
        <v>1.8528009834265933E-3</v>
      </c>
      <c r="D136" s="11">
        <f t="shared" si="6"/>
        <v>1.4998990724040128E-3</v>
      </c>
      <c r="E136" s="36"/>
      <c r="F136" s="36"/>
      <c r="G136" s="36"/>
      <c r="H136" s="36"/>
      <c r="I136" s="29"/>
      <c r="J136" s="29"/>
      <c r="K136" s="29"/>
      <c r="L136" s="36"/>
      <c r="M136" s="36"/>
      <c r="N136" s="36"/>
      <c r="O136" s="36"/>
    </row>
    <row r="137" spans="1:15">
      <c r="A137" s="34">
        <v>35626</v>
      </c>
      <c r="B137" s="31">
        <v>925.76</v>
      </c>
      <c r="C137" s="94">
        <f t="shared" si="5"/>
        <v>8.0037734630750302E-3</v>
      </c>
      <c r="D137" s="11">
        <f t="shared" si="6"/>
        <v>7.6508715520524498E-3</v>
      </c>
      <c r="E137" s="36"/>
      <c r="F137" s="36"/>
      <c r="G137" s="36"/>
      <c r="H137" s="36"/>
      <c r="I137" s="29"/>
      <c r="J137" s="29"/>
      <c r="K137" s="29"/>
      <c r="L137" s="36"/>
      <c r="M137" s="36"/>
      <c r="N137" s="36"/>
      <c r="O137" s="36"/>
    </row>
    <row r="138" spans="1:15">
      <c r="A138" s="34">
        <v>35627</v>
      </c>
      <c r="B138" s="31">
        <v>936.59</v>
      </c>
      <c r="C138" s="94">
        <f t="shared" si="5"/>
        <v>1.1630597988165851E-2</v>
      </c>
      <c r="D138" s="11">
        <f t="shared" si="6"/>
        <v>1.1277696077143269E-2</v>
      </c>
      <c r="E138" s="36"/>
      <c r="F138" s="36"/>
      <c r="G138" s="36"/>
      <c r="H138" s="36"/>
      <c r="I138" s="29"/>
      <c r="J138" s="29"/>
      <c r="K138" s="29"/>
      <c r="L138" s="36"/>
      <c r="M138" s="36"/>
      <c r="N138" s="36"/>
      <c r="O138" s="36"/>
    </row>
    <row r="139" spans="1:15">
      <c r="A139" s="34">
        <v>35628</v>
      </c>
      <c r="B139" s="31">
        <v>931.61</v>
      </c>
      <c r="C139" s="94">
        <f t="shared" si="5"/>
        <v>-5.3313476026660639E-3</v>
      </c>
      <c r="D139" s="11">
        <f t="shared" si="6"/>
        <v>-5.6842495136886443E-3</v>
      </c>
      <c r="E139" s="36"/>
      <c r="F139" s="36"/>
      <c r="G139" s="36"/>
      <c r="H139" s="36"/>
      <c r="I139" s="29"/>
      <c r="J139" s="29"/>
      <c r="K139" s="29"/>
      <c r="L139" s="36"/>
      <c r="M139" s="36"/>
      <c r="N139" s="36"/>
      <c r="O139" s="36"/>
    </row>
    <row r="140" spans="1:15">
      <c r="A140" s="34">
        <v>35629</v>
      </c>
      <c r="B140" s="31">
        <v>915.3</v>
      </c>
      <c r="C140" s="94">
        <f t="shared" si="5"/>
        <v>-1.7662391782536552E-2</v>
      </c>
      <c r="D140" s="11">
        <f t="shared" si="6"/>
        <v>-1.8015293693559132E-2</v>
      </c>
      <c r="E140" s="36"/>
      <c r="F140" s="36"/>
      <c r="G140" s="36"/>
      <c r="H140" s="36"/>
      <c r="I140" s="29"/>
      <c r="J140" s="29"/>
      <c r="K140" s="29"/>
      <c r="L140" s="36"/>
      <c r="M140" s="36"/>
      <c r="N140" s="36"/>
      <c r="O140" s="36"/>
    </row>
    <row r="141" spans="1:15">
      <c r="A141" s="34">
        <v>35632</v>
      </c>
      <c r="B141" s="31">
        <v>912.94</v>
      </c>
      <c r="C141" s="94">
        <f t="shared" si="5"/>
        <v>-2.5817193703640013E-3</v>
      </c>
      <c r="D141" s="11">
        <f t="shared" si="6"/>
        <v>-2.9346212813865817E-3</v>
      </c>
      <c r="E141" s="36"/>
      <c r="F141" s="36"/>
      <c r="G141" s="36"/>
      <c r="H141" s="36"/>
      <c r="I141" s="29"/>
      <c r="J141" s="29"/>
      <c r="K141" s="29"/>
      <c r="L141" s="36"/>
      <c r="M141" s="36"/>
      <c r="N141" s="36"/>
      <c r="O141" s="36"/>
    </row>
    <row r="142" spans="1:15">
      <c r="A142" s="34">
        <v>35633</v>
      </c>
      <c r="B142" s="31">
        <v>933.98</v>
      </c>
      <c r="C142" s="94">
        <f t="shared" si="5"/>
        <v>2.278486370297431E-2</v>
      </c>
      <c r="D142" s="11">
        <f t="shared" si="6"/>
        <v>2.243196179195173E-2</v>
      </c>
      <c r="E142" s="36"/>
      <c r="F142" s="36"/>
      <c r="G142" s="36"/>
      <c r="H142" s="36"/>
      <c r="I142" s="29"/>
      <c r="J142" s="29"/>
      <c r="K142" s="29"/>
      <c r="L142" s="36"/>
      <c r="M142" s="36"/>
      <c r="N142" s="36"/>
      <c r="O142" s="36"/>
    </row>
    <row r="143" spans="1:15">
      <c r="A143" s="34">
        <v>35634</v>
      </c>
      <c r="B143" s="31">
        <v>936.56</v>
      </c>
      <c r="C143" s="94">
        <f t="shared" si="5"/>
        <v>2.7585634480729927E-3</v>
      </c>
      <c r="D143" s="11">
        <f t="shared" si="6"/>
        <v>2.4056615370504123E-3</v>
      </c>
      <c r="E143" s="36"/>
      <c r="F143" s="36"/>
      <c r="G143" s="36"/>
      <c r="H143" s="36"/>
      <c r="I143" s="29"/>
      <c r="J143" s="29"/>
      <c r="K143" s="29"/>
      <c r="L143" s="36"/>
      <c r="M143" s="36"/>
      <c r="N143" s="36"/>
      <c r="O143" s="36"/>
    </row>
    <row r="144" spans="1:15">
      <c r="A144" s="34">
        <v>35635</v>
      </c>
      <c r="B144" s="31">
        <v>940.3</v>
      </c>
      <c r="C144" s="94">
        <f t="shared" si="5"/>
        <v>3.9853851116142475E-3</v>
      </c>
      <c r="D144" s="11">
        <f t="shared" si="6"/>
        <v>3.6324832005916671E-3</v>
      </c>
      <c r="E144" s="36"/>
      <c r="F144" s="36"/>
      <c r="G144" s="36"/>
      <c r="H144" s="36"/>
      <c r="I144" s="29"/>
      <c r="J144" s="29"/>
      <c r="K144" s="29"/>
      <c r="L144" s="36"/>
      <c r="M144" s="36"/>
      <c r="N144" s="36"/>
      <c r="O144" s="36"/>
    </row>
    <row r="145" spans="1:15">
      <c r="A145" s="34">
        <v>35636</v>
      </c>
      <c r="B145" s="31">
        <v>938.79</v>
      </c>
      <c r="C145" s="94">
        <f t="shared" si="5"/>
        <v>-1.6071612589320557E-3</v>
      </c>
      <c r="D145" s="11">
        <f t="shared" si="6"/>
        <v>-1.960063169954636E-3</v>
      </c>
      <c r="E145" s="36"/>
      <c r="F145" s="36"/>
      <c r="G145" s="36"/>
      <c r="H145" s="36"/>
      <c r="I145" s="29"/>
      <c r="J145" s="29"/>
      <c r="K145" s="29"/>
      <c r="L145" s="36"/>
      <c r="M145" s="36"/>
      <c r="N145" s="36"/>
      <c r="O145" s="36"/>
    </row>
    <row r="146" spans="1:15">
      <c r="A146" s="34">
        <v>35639</v>
      </c>
      <c r="B146" s="31">
        <v>936.45</v>
      </c>
      <c r="C146" s="94">
        <f t="shared" si="5"/>
        <v>-2.4956818482362226E-3</v>
      </c>
      <c r="D146" s="11">
        <f t="shared" si="6"/>
        <v>-2.848583759258803E-3</v>
      </c>
      <c r="E146" s="36"/>
      <c r="F146" s="36"/>
      <c r="G146" s="36"/>
      <c r="H146" s="36"/>
      <c r="I146" s="29"/>
      <c r="J146" s="29"/>
      <c r="K146" s="29"/>
      <c r="L146" s="36"/>
      <c r="M146" s="36"/>
      <c r="N146" s="36"/>
      <c r="O146" s="36"/>
    </row>
    <row r="147" spans="1:15">
      <c r="A147" s="34">
        <v>35640</v>
      </c>
      <c r="B147" s="31">
        <v>942.29</v>
      </c>
      <c r="C147" s="94">
        <f t="shared" si="5"/>
        <v>6.2169526490073075E-3</v>
      </c>
      <c r="D147" s="11">
        <f t="shared" si="6"/>
        <v>5.8640507379847271E-3</v>
      </c>
      <c r="E147" s="36"/>
      <c r="F147" s="36"/>
      <c r="G147" s="36"/>
      <c r="H147" s="36"/>
      <c r="I147" s="29"/>
      <c r="J147" s="29"/>
      <c r="K147" s="29"/>
      <c r="L147" s="36"/>
      <c r="M147" s="36"/>
      <c r="N147" s="36"/>
      <c r="O147" s="36"/>
    </row>
    <row r="148" spans="1:15">
      <c r="A148" s="34">
        <v>35641</v>
      </c>
      <c r="B148" s="31">
        <v>952.29</v>
      </c>
      <c r="C148" s="94">
        <f t="shared" si="5"/>
        <v>1.0556527427419492E-2</v>
      </c>
      <c r="D148" s="11">
        <f t="shared" si="6"/>
        <v>1.020362551639691E-2</v>
      </c>
      <c r="E148" s="36"/>
      <c r="F148" s="36"/>
      <c r="G148" s="36"/>
      <c r="H148" s="36"/>
      <c r="I148" s="29"/>
      <c r="J148" s="29"/>
      <c r="K148" s="29"/>
      <c r="L148" s="36"/>
      <c r="M148" s="36"/>
      <c r="N148" s="36"/>
      <c r="O148" s="36"/>
    </row>
    <row r="149" spans="1:15">
      <c r="A149" s="34">
        <v>35642</v>
      </c>
      <c r="B149" s="31">
        <v>954.31</v>
      </c>
      <c r="C149" s="94">
        <f t="shared" si="5"/>
        <v>2.1189560010618433E-3</v>
      </c>
      <c r="D149" s="11">
        <f t="shared" si="6"/>
        <v>1.7660540900392629E-3</v>
      </c>
      <c r="E149" s="36"/>
      <c r="F149" s="36"/>
      <c r="G149" s="36"/>
      <c r="H149" s="36"/>
      <c r="I149" s="29"/>
      <c r="J149" s="29"/>
      <c r="K149" s="29"/>
      <c r="L149" s="36"/>
      <c r="M149" s="36"/>
      <c r="N149" s="36"/>
      <c r="O149" s="36"/>
    </row>
    <row r="150" spans="1:15">
      <c r="A150" s="34">
        <v>35643</v>
      </c>
      <c r="B150" s="31">
        <v>947.14</v>
      </c>
      <c r="C150" s="94">
        <f t="shared" si="5"/>
        <v>-7.5416487245584529E-3</v>
      </c>
      <c r="D150" s="11">
        <f t="shared" si="6"/>
        <v>-7.8945506355810342E-3</v>
      </c>
      <c r="E150" s="36"/>
      <c r="F150" s="36"/>
      <c r="G150" s="36"/>
      <c r="H150" s="36"/>
      <c r="I150" s="29"/>
      <c r="J150" s="29"/>
      <c r="K150" s="29"/>
      <c r="L150" s="36"/>
      <c r="M150" s="36"/>
      <c r="N150" s="36"/>
      <c r="O150" s="36"/>
    </row>
    <row r="151" spans="1:15">
      <c r="A151" s="34">
        <v>35646</v>
      </c>
      <c r="B151" s="31">
        <v>950.3</v>
      </c>
      <c r="C151" s="94">
        <f t="shared" si="5"/>
        <v>3.3308066884763891E-3</v>
      </c>
      <c r="D151" s="11">
        <f t="shared" si="6"/>
        <v>2.9779047774538088E-3</v>
      </c>
      <c r="E151" s="36"/>
      <c r="F151" s="36"/>
      <c r="G151" s="36"/>
      <c r="H151" s="36"/>
      <c r="I151" s="29"/>
      <c r="J151" s="29"/>
      <c r="K151" s="29"/>
      <c r="L151" s="36"/>
      <c r="M151" s="36"/>
      <c r="N151" s="36"/>
      <c r="O151" s="36"/>
    </row>
    <row r="152" spans="1:15">
      <c r="A152" s="34">
        <v>35647</v>
      </c>
      <c r="B152" s="31">
        <v>952.37</v>
      </c>
      <c r="C152" s="94">
        <f t="shared" si="5"/>
        <v>2.1758905293100509E-3</v>
      </c>
      <c r="D152" s="11">
        <f t="shared" si="6"/>
        <v>1.8229886182874705E-3</v>
      </c>
      <c r="E152" s="36"/>
      <c r="F152" s="36"/>
      <c r="G152" s="36"/>
      <c r="H152" s="36"/>
      <c r="I152" s="29"/>
      <c r="J152" s="29"/>
      <c r="K152" s="29"/>
      <c r="L152" s="36"/>
      <c r="M152" s="36"/>
      <c r="N152" s="36"/>
      <c r="O152" s="36"/>
    </row>
    <row r="153" spans="1:15">
      <c r="A153" s="34">
        <v>35648</v>
      </c>
      <c r="B153" s="31">
        <v>960.32</v>
      </c>
      <c r="C153" s="94">
        <f t="shared" si="5"/>
        <v>8.3129475054228002E-3</v>
      </c>
      <c r="D153" s="11">
        <f t="shared" si="6"/>
        <v>7.9600455944002189E-3</v>
      </c>
      <c r="E153" s="36"/>
      <c r="F153" s="36"/>
      <c r="G153" s="36"/>
      <c r="H153" s="36"/>
      <c r="I153" s="29"/>
      <c r="J153" s="29"/>
      <c r="K153" s="29"/>
      <c r="L153" s="36"/>
      <c r="M153" s="36"/>
      <c r="N153" s="36"/>
      <c r="O153" s="36"/>
    </row>
    <row r="154" spans="1:15">
      <c r="A154" s="34">
        <v>35649</v>
      </c>
      <c r="B154" s="31">
        <v>951.19</v>
      </c>
      <c r="C154" s="94">
        <f t="shared" ref="C154:C217" si="7">LN(B154/B153)</f>
        <v>-9.5527299668573609E-3</v>
      </c>
      <c r="D154" s="11">
        <f t="shared" si="6"/>
        <v>-9.9056318778799422E-3</v>
      </c>
      <c r="E154" s="36"/>
      <c r="F154" s="36"/>
      <c r="G154" s="36"/>
      <c r="H154" s="36"/>
      <c r="I154" s="29"/>
      <c r="J154" s="29"/>
      <c r="K154" s="29"/>
      <c r="L154" s="36"/>
      <c r="M154" s="36"/>
      <c r="N154" s="36"/>
      <c r="O154" s="36"/>
    </row>
    <row r="155" spans="1:15">
      <c r="A155" s="34">
        <v>35650</v>
      </c>
      <c r="B155" s="31">
        <v>933.54</v>
      </c>
      <c r="C155" s="94">
        <f t="shared" si="7"/>
        <v>-1.8730020730218636E-2</v>
      </c>
      <c r="D155" s="11">
        <f t="shared" si="6"/>
        <v>-1.9082922641241215E-2</v>
      </c>
      <c r="E155" s="36"/>
      <c r="F155" s="36"/>
      <c r="G155" s="36"/>
      <c r="H155" s="36"/>
      <c r="I155" s="29"/>
      <c r="J155" s="29"/>
      <c r="K155" s="29"/>
      <c r="L155" s="36"/>
      <c r="M155" s="36"/>
      <c r="N155" s="36"/>
      <c r="O155" s="36"/>
    </row>
    <row r="156" spans="1:15">
      <c r="A156" s="34">
        <v>35653</v>
      </c>
      <c r="B156" s="31">
        <v>937</v>
      </c>
      <c r="C156" s="94">
        <f t="shared" si="7"/>
        <v>3.6994706834958765E-3</v>
      </c>
      <c r="D156" s="11">
        <f t="shared" si="6"/>
        <v>3.3465687724732961E-3</v>
      </c>
      <c r="E156" s="36"/>
      <c r="F156" s="36"/>
      <c r="G156" s="36"/>
      <c r="H156" s="36"/>
      <c r="I156" s="29"/>
      <c r="J156" s="29"/>
      <c r="K156" s="29"/>
      <c r="L156" s="36"/>
      <c r="M156" s="36"/>
      <c r="N156" s="36"/>
      <c r="O156" s="36"/>
    </row>
    <row r="157" spans="1:15">
      <c r="A157" s="34">
        <v>35654</v>
      </c>
      <c r="B157" s="31">
        <v>926.53</v>
      </c>
      <c r="C157" s="94">
        <f t="shared" si="7"/>
        <v>-1.1236857112779365E-2</v>
      </c>
      <c r="D157" s="11">
        <f t="shared" si="6"/>
        <v>-1.1589759023801946E-2</v>
      </c>
      <c r="E157" s="36"/>
      <c r="F157" s="36"/>
      <c r="G157" s="36"/>
      <c r="H157" s="36"/>
      <c r="I157" s="29"/>
      <c r="J157" s="29"/>
      <c r="K157" s="29"/>
      <c r="L157" s="36"/>
      <c r="M157" s="36"/>
      <c r="N157" s="36"/>
      <c r="O157" s="36"/>
    </row>
    <row r="158" spans="1:15">
      <c r="A158" s="34">
        <v>35655</v>
      </c>
      <c r="B158" s="31">
        <v>922.02</v>
      </c>
      <c r="C158" s="94">
        <f t="shared" si="7"/>
        <v>-4.8795098303468379E-3</v>
      </c>
      <c r="D158" s="11">
        <f t="shared" si="6"/>
        <v>-5.2324117413694183E-3</v>
      </c>
      <c r="E158" s="36"/>
      <c r="F158" s="36"/>
      <c r="G158" s="36"/>
      <c r="H158" s="36"/>
      <c r="I158" s="29"/>
      <c r="J158" s="29"/>
      <c r="K158" s="29"/>
      <c r="L158" s="36"/>
      <c r="M158" s="36"/>
      <c r="N158" s="36"/>
      <c r="O158" s="36"/>
    </row>
    <row r="159" spans="1:15">
      <c r="A159" s="34">
        <v>35656</v>
      </c>
      <c r="B159" s="31">
        <v>924.77</v>
      </c>
      <c r="C159" s="94">
        <f t="shared" si="7"/>
        <v>2.9781426502799558E-3</v>
      </c>
      <c r="D159" s="11">
        <f t="shared" si="6"/>
        <v>2.6252407392573754E-3</v>
      </c>
      <c r="E159" s="36"/>
      <c r="F159" s="36"/>
      <c r="G159" s="36"/>
      <c r="H159" s="36"/>
      <c r="I159" s="29"/>
      <c r="J159" s="29"/>
      <c r="K159" s="29"/>
      <c r="L159" s="36"/>
      <c r="M159" s="36"/>
      <c r="N159" s="36"/>
      <c r="O159" s="36"/>
    </row>
    <row r="160" spans="1:15">
      <c r="A160" s="34">
        <v>35657</v>
      </c>
      <c r="B160" s="31">
        <v>900.81</v>
      </c>
      <c r="C160" s="94">
        <f t="shared" si="7"/>
        <v>-2.625069937842921E-2</v>
      </c>
      <c r="D160" s="11">
        <f t="shared" si="6"/>
        <v>-2.660360128945179E-2</v>
      </c>
      <c r="E160" s="36"/>
      <c r="F160" s="36"/>
      <c r="G160" s="36"/>
      <c r="H160" s="36"/>
      <c r="I160" s="29"/>
      <c r="J160" s="29"/>
      <c r="K160" s="29"/>
      <c r="L160" s="36"/>
      <c r="M160" s="36"/>
      <c r="N160" s="36"/>
      <c r="O160" s="36"/>
    </row>
    <row r="161" spans="1:15">
      <c r="A161" s="34">
        <v>35660</v>
      </c>
      <c r="B161" s="31">
        <v>912.49</v>
      </c>
      <c r="C161" s="94">
        <f t="shared" si="7"/>
        <v>1.2882767925341048E-2</v>
      </c>
      <c r="D161" s="11">
        <f t="shared" si="6"/>
        <v>1.2529866014318467E-2</v>
      </c>
      <c r="E161" s="36"/>
      <c r="F161" s="36"/>
      <c r="G161" s="36"/>
      <c r="H161" s="36"/>
      <c r="I161" s="29"/>
      <c r="J161" s="29"/>
      <c r="K161" s="29"/>
      <c r="L161" s="36"/>
      <c r="M161" s="36"/>
      <c r="N161" s="36"/>
      <c r="O161" s="36"/>
    </row>
    <row r="162" spans="1:15">
      <c r="A162" s="34">
        <v>35661</v>
      </c>
      <c r="B162" s="31">
        <v>926.01</v>
      </c>
      <c r="C162" s="94">
        <f t="shared" si="7"/>
        <v>1.4707907231450384E-2</v>
      </c>
      <c r="D162" s="11">
        <f t="shared" si="6"/>
        <v>1.4355005320427803E-2</v>
      </c>
      <c r="E162" s="36"/>
      <c r="F162" s="36"/>
      <c r="G162" s="36"/>
      <c r="H162" s="36"/>
      <c r="I162" s="29"/>
      <c r="J162" s="29"/>
      <c r="K162" s="29"/>
      <c r="L162" s="36"/>
      <c r="M162" s="36"/>
      <c r="N162" s="36"/>
      <c r="O162" s="36"/>
    </row>
    <row r="163" spans="1:15">
      <c r="A163" s="34">
        <v>35662</v>
      </c>
      <c r="B163" s="31">
        <v>939.35</v>
      </c>
      <c r="C163" s="94">
        <f t="shared" si="7"/>
        <v>1.4303112989369737E-2</v>
      </c>
      <c r="D163" s="11">
        <f t="shared" si="6"/>
        <v>1.3950211078347156E-2</v>
      </c>
      <c r="E163" s="36"/>
      <c r="F163" s="36"/>
      <c r="G163" s="36"/>
      <c r="H163" s="36"/>
      <c r="I163" s="29"/>
      <c r="J163" s="29"/>
      <c r="K163" s="29"/>
      <c r="L163" s="36"/>
      <c r="M163" s="36"/>
      <c r="N163" s="36"/>
      <c r="O163" s="36"/>
    </row>
    <row r="164" spans="1:15">
      <c r="A164" s="34">
        <v>35663</v>
      </c>
      <c r="B164" s="31">
        <v>925.05</v>
      </c>
      <c r="C164" s="94">
        <f t="shared" si="7"/>
        <v>-1.5340356607696502E-2</v>
      </c>
      <c r="D164" s="11">
        <f t="shared" si="6"/>
        <v>-1.5693258518719083E-2</v>
      </c>
      <c r="E164" s="36"/>
      <c r="F164" s="36"/>
      <c r="G164" s="36"/>
      <c r="H164" s="36"/>
      <c r="I164" s="29"/>
      <c r="J164" s="29"/>
      <c r="K164" s="29"/>
      <c r="L164" s="36"/>
      <c r="M164" s="36"/>
      <c r="N164" s="36"/>
      <c r="O164" s="36"/>
    </row>
    <row r="165" spans="1:15">
      <c r="A165" s="34">
        <v>35664</v>
      </c>
      <c r="B165" s="31">
        <v>923.54</v>
      </c>
      <c r="C165" s="94">
        <f t="shared" si="7"/>
        <v>-1.6336779229975404E-3</v>
      </c>
      <c r="D165" s="11">
        <f t="shared" si="6"/>
        <v>-1.9865798340201208E-3</v>
      </c>
      <c r="E165" s="36"/>
      <c r="F165" s="36"/>
      <c r="G165" s="36"/>
      <c r="H165" s="36"/>
      <c r="I165" s="29"/>
      <c r="J165" s="29"/>
      <c r="K165" s="29"/>
      <c r="L165" s="36"/>
      <c r="M165" s="36"/>
      <c r="N165" s="36"/>
      <c r="O165" s="36"/>
    </row>
    <row r="166" spans="1:15">
      <c r="A166" s="34">
        <v>35667</v>
      </c>
      <c r="B166" s="31">
        <v>920.16</v>
      </c>
      <c r="C166" s="94">
        <f t="shared" si="7"/>
        <v>-3.6665442171699269E-3</v>
      </c>
      <c r="D166" s="11">
        <f t="shared" si="6"/>
        <v>-4.0194461281925073E-3</v>
      </c>
      <c r="E166" s="36"/>
      <c r="F166" s="36"/>
      <c r="G166" s="36"/>
      <c r="H166" s="36"/>
      <c r="I166" s="29"/>
      <c r="J166" s="29"/>
      <c r="K166" s="29"/>
      <c r="L166" s="36"/>
      <c r="M166" s="36"/>
      <c r="N166" s="36"/>
      <c r="O166" s="36"/>
    </row>
    <row r="167" spans="1:15">
      <c r="A167" s="34">
        <v>35668</v>
      </c>
      <c r="B167" s="31">
        <v>913.02</v>
      </c>
      <c r="C167" s="94">
        <f t="shared" si="7"/>
        <v>-7.7897818053658512E-3</v>
      </c>
      <c r="D167" s="11">
        <f t="shared" si="6"/>
        <v>-8.1426837163884325E-3</v>
      </c>
      <c r="E167" s="36"/>
      <c r="F167" s="36"/>
      <c r="G167" s="36"/>
      <c r="H167" s="36"/>
      <c r="I167" s="29"/>
      <c r="J167" s="29"/>
      <c r="K167" s="29"/>
      <c r="L167" s="36"/>
      <c r="M167" s="36"/>
      <c r="N167" s="36"/>
      <c r="O167" s="36"/>
    </row>
    <row r="168" spans="1:15">
      <c r="A168" s="34">
        <v>35669</v>
      </c>
      <c r="B168" s="31">
        <v>913.7</v>
      </c>
      <c r="C168" s="94">
        <f t="shared" si="7"/>
        <v>7.4450384449680081E-4</v>
      </c>
      <c r="D168" s="11">
        <f t="shared" si="6"/>
        <v>3.9160193347422033E-4</v>
      </c>
      <c r="E168" s="36"/>
      <c r="F168" s="36"/>
      <c r="G168" s="36"/>
      <c r="H168" s="36"/>
      <c r="I168" s="29"/>
      <c r="J168" s="29"/>
      <c r="K168" s="29"/>
      <c r="L168" s="36"/>
      <c r="M168" s="36"/>
      <c r="N168" s="36"/>
      <c r="O168" s="36"/>
    </row>
    <row r="169" spans="1:15">
      <c r="A169" s="34">
        <v>35670</v>
      </c>
      <c r="B169" s="31">
        <v>903.67</v>
      </c>
      <c r="C169" s="94">
        <f t="shared" si="7"/>
        <v>-1.1038040505056874E-2</v>
      </c>
      <c r="D169" s="11">
        <f t="shared" si="6"/>
        <v>-1.1390942416079455E-2</v>
      </c>
      <c r="E169" s="36"/>
      <c r="F169" s="36"/>
      <c r="G169" s="36"/>
      <c r="H169" s="36"/>
      <c r="I169" s="29"/>
      <c r="J169" s="29"/>
      <c r="K169" s="29"/>
      <c r="L169" s="36"/>
      <c r="M169" s="36"/>
      <c r="N169" s="36"/>
      <c r="O169" s="36"/>
    </row>
    <row r="170" spans="1:15">
      <c r="A170" s="34">
        <v>35671</v>
      </c>
      <c r="B170" s="31">
        <v>899.47</v>
      </c>
      <c r="C170" s="94">
        <f t="shared" si="7"/>
        <v>-4.6585485272615957E-3</v>
      </c>
      <c r="D170" s="11">
        <f t="shared" si="6"/>
        <v>-5.0114504382841761E-3</v>
      </c>
      <c r="E170" s="36"/>
      <c r="F170" s="36"/>
      <c r="G170" s="36"/>
      <c r="H170" s="36"/>
      <c r="I170" s="29"/>
      <c r="J170" s="29"/>
      <c r="K170" s="29"/>
      <c r="L170" s="36"/>
      <c r="M170" s="36"/>
      <c r="N170" s="36"/>
      <c r="O170" s="36"/>
    </row>
    <row r="171" spans="1:15">
      <c r="A171" s="34">
        <v>35675</v>
      </c>
      <c r="B171" s="31">
        <v>927.58</v>
      </c>
      <c r="C171" s="94">
        <f t="shared" si="7"/>
        <v>3.0773343158998087E-2</v>
      </c>
      <c r="D171" s="11">
        <f t="shared" si="6"/>
        <v>3.0420441247975508E-2</v>
      </c>
      <c r="E171" s="36"/>
      <c r="F171" s="36"/>
      <c r="G171" s="36"/>
      <c r="H171" s="36"/>
      <c r="I171" s="29"/>
      <c r="J171" s="29"/>
      <c r="K171" s="29"/>
      <c r="L171" s="36"/>
      <c r="M171" s="36"/>
      <c r="N171" s="36"/>
      <c r="O171" s="36"/>
    </row>
    <row r="172" spans="1:15">
      <c r="A172" s="34">
        <v>35676</v>
      </c>
      <c r="B172" s="31">
        <v>927.86</v>
      </c>
      <c r="C172" s="94">
        <f t="shared" si="7"/>
        <v>3.0181520515395923E-4</v>
      </c>
      <c r="D172" s="11">
        <f t="shared" si="6"/>
        <v>-5.1086705868621249E-5</v>
      </c>
      <c r="E172" s="36"/>
      <c r="F172" s="36"/>
      <c r="G172" s="36"/>
      <c r="H172" s="36"/>
      <c r="I172" s="29"/>
      <c r="J172" s="29"/>
      <c r="K172" s="29"/>
      <c r="L172" s="36"/>
      <c r="M172" s="36"/>
      <c r="N172" s="36"/>
      <c r="O172" s="36"/>
    </row>
    <row r="173" spans="1:15">
      <c r="A173" s="34">
        <v>35677</v>
      </c>
      <c r="B173" s="31">
        <v>930.87</v>
      </c>
      <c r="C173" s="94">
        <f t="shared" si="7"/>
        <v>3.2387733895232313E-3</v>
      </c>
      <c r="D173" s="11">
        <f t="shared" si="6"/>
        <v>2.8858714785006509E-3</v>
      </c>
      <c r="E173" s="36"/>
      <c r="F173" s="36"/>
      <c r="G173" s="36"/>
      <c r="H173" s="36"/>
      <c r="I173" s="29"/>
      <c r="J173" s="29"/>
      <c r="K173" s="29"/>
      <c r="L173" s="36"/>
      <c r="M173" s="36"/>
      <c r="N173" s="36"/>
      <c r="O173" s="36"/>
    </row>
    <row r="174" spans="1:15">
      <c r="A174" s="34">
        <v>35678</v>
      </c>
      <c r="B174" s="31">
        <v>929.05</v>
      </c>
      <c r="C174" s="94">
        <f t="shared" si="7"/>
        <v>-1.957074047168098E-3</v>
      </c>
      <c r="D174" s="11">
        <f t="shared" si="6"/>
        <v>-2.3099759581906784E-3</v>
      </c>
      <c r="E174" s="36"/>
      <c r="F174" s="36"/>
      <c r="G174" s="36"/>
      <c r="H174" s="36"/>
      <c r="I174" s="29"/>
      <c r="J174" s="29"/>
      <c r="K174" s="29"/>
      <c r="L174" s="36"/>
      <c r="M174" s="36"/>
      <c r="N174" s="36"/>
      <c r="O174" s="36"/>
    </row>
    <row r="175" spans="1:15">
      <c r="A175" s="34">
        <v>35681</v>
      </c>
      <c r="B175" s="31">
        <v>931.2</v>
      </c>
      <c r="C175" s="94">
        <f t="shared" si="7"/>
        <v>2.3115182984098847E-3</v>
      </c>
      <c r="D175" s="11">
        <f t="shared" si="6"/>
        <v>1.9586163873873044E-3</v>
      </c>
      <c r="E175" s="36"/>
      <c r="F175" s="36"/>
      <c r="G175" s="36"/>
      <c r="H175" s="36"/>
      <c r="I175" s="29"/>
      <c r="J175" s="29"/>
      <c r="K175" s="29"/>
      <c r="L175" s="36"/>
      <c r="M175" s="36"/>
      <c r="N175" s="36"/>
      <c r="O175" s="36"/>
    </row>
    <row r="176" spans="1:15">
      <c r="A176" s="34">
        <v>35682</v>
      </c>
      <c r="B176" s="31">
        <v>933.62</v>
      </c>
      <c r="C176" s="94">
        <f t="shared" si="7"/>
        <v>2.5954262164436747E-3</v>
      </c>
      <c r="D176" s="11">
        <f t="shared" si="6"/>
        <v>2.2425243054210943E-3</v>
      </c>
      <c r="E176" s="36"/>
      <c r="F176" s="36"/>
      <c r="G176" s="36"/>
      <c r="H176" s="36"/>
      <c r="I176" s="29"/>
      <c r="J176" s="29"/>
      <c r="K176" s="29"/>
      <c r="L176" s="36"/>
      <c r="M176" s="36"/>
      <c r="N176" s="36"/>
      <c r="O176" s="36"/>
    </row>
    <row r="177" spans="1:15">
      <c r="A177" s="34">
        <v>35683</v>
      </c>
      <c r="B177" s="31">
        <v>919.03</v>
      </c>
      <c r="C177" s="94">
        <f t="shared" si="7"/>
        <v>-1.5750737192284873E-2</v>
      </c>
      <c r="D177" s="11">
        <f t="shared" si="6"/>
        <v>-1.6103639103307452E-2</v>
      </c>
      <c r="E177" s="36"/>
      <c r="F177" s="36"/>
      <c r="G177" s="36"/>
      <c r="H177" s="36"/>
      <c r="I177" s="29"/>
      <c r="J177" s="29"/>
      <c r="K177" s="29"/>
      <c r="L177" s="36"/>
      <c r="M177" s="36"/>
      <c r="N177" s="36"/>
      <c r="O177" s="36"/>
    </row>
    <row r="178" spans="1:15">
      <c r="A178" s="34">
        <v>35684</v>
      </c>
      <c r="B178" s="31">
        <v>912.59</v>
      </c>
      <c r="C178" s="94">
        <f t="shared" si="7"/>
        <v>-7.0320552713315498E-3</v>
      </c>
      <c r="D178" s="11">
        <f t="shared" si="6"/>
        <v>-7.3849571823541302E-3</v>
      </c>
      <c r="E178" s="36"/>
      <c r="F178" s="36"/>
      <c r="G178" s="36"/>
      <c r="H178" s="36"/>
      <c r="I178" s="29"/>
      <c r="J178" s="29"/>
      <c r="K178" s="29"/>
      <c r="L178" s="36"/>
      <c r="M178" s="36"/>
      <c r="N178" s="36"/>
      <c r="O178" s="36"/>
    </row>
    <row r="179" spans="1:15">
      <c r="A179" s="34">
        <v>35685</v>
      </c>
      <c r="B179" s="31">
        <v>923.91</v>
      </c>
      <c r="C179" s="94">
        <f t="shared" si="7"/>
        <v>1.2327953570339761E-2</v>
      </c>
      <c r="D179" s="11">
        <f t="shared" si="6"/>
        <v>1.1975051659317179E-2</v>
      </c>
      <c r="E179" s="36"/>
      <c r="F179" s="36"/>
      <c r="G179" s="36"/>
      <c r="H179" s="36"/>
      <c r="I179" s="29"/>
      <c r="J179" s="29"/>
      <c r="K179" s="29"/>
      <c r="L179" s="36"/>
      <c r="M179" s="36"/>
      <c r="N179" s="36"/>
      <c r="O179" s="36"/>
    </row>
    <row r="180" spans="1:15">
      <c r="A180" s="34">
        <v>35688</v>
      </c>
      <c r="B180" s="31">
        <v>919.77</v>
      </c>
      <c r="C180" s="94">
        <f t="shared" si="7"/>
        <v>-4.4910255124638266E-3</v>
      </c>
      <c r="D180" s="11">
        <f t="shared" si="6"/>
        <v>-4.843927423486407E-3</v>
      </c>
      <c r="E180" s="36"/>
      <c r="F180" s="36"/>
      <c r="G180" s="36"/>
      <c r="H180" s="36"/>
      <c r="I180" s="29"/>
      <c r="J180" s="29"/>
      <c r="K180" s="29"/>
      <c r="L180" s="36"/>
      <c r="M180" s="36"/>
      <c r="N180" s="36"/>
      <c r="O180" s="36"/>
    </row>
    <row r="181" spans="1:15">
      <c r="A181" s="34">
        <v>35689</v>
      </c>
      <c r="B181" s="31">
        <v>945.64</v>
      </c>
      <c r="C181" s="94">
        <f t="shared" si="7"/>
        <v>2.7738308153720415E-2</v>
      </c>
      <c r="D181" s="11">
        <f t="shared" si="6"/>
        <v>2.7385406242697835E-2</v>
      </c>
      <c r="E181" s="36"/>
      <c r="F181" s="36"/>
      <c r="G181" s="36"/>
      <c r="H181" s="36"/>
      <c r="I181" s="29"/>
      <c r="J181" s="29"/>
      <c r="K181" s="29"/>
      <c r="L181" s="36"/>
      <c r="M181" s="36"/>
      <c r="N181" s="36"/>
      <c r="O181" s="36"/>
    </row>
    <row r="182" spans="1:15">
      <c r="A182" s="34">
        <v>35690</v>
      </c>
      <c r="B182" s="31">
        <v>943</v>
      </c>
      <c r="C182" s="94">
        <f t="shared" si="7"/>
        <v>-2.7956643081395471E-3</v>
      </c>
      <c r="D182" s="11">
        <f t="shared" si="6"/>
        <v>-3.1485662191621275E-3</v>
      </c>
      <c r="E182" s="36"/>
      <c r="F182" s="36"/>
      <c r="G182" s="36"/>
      <c r="H182" s="36"/>
      <c r="I182" s="29"/>
      <c r="J182" s="29"/>
      <c r="K182" s="29"/>
      <c r="L182" s="36"/>
      <c r="M182" s="36"/>
      <c r="N182" s="36"/>
      <c r="O182" s="36"/>
    </row>
    <row r="183" spans="1:15">
      <c r="A183" s="34">
        <v>35691</v>
      </c>
      <c r="B183" s="31">
        <v>947.29</v>
      </c>
      <c r="C183" s="94">
        <f t="shared" si="7"/>
        <v>4.5389938743566303E-3</v>
      </c>
      <c r="D183" s="11">
        <f t="shared" si="6"/>
        <v>4.18609196333405E-3</v>
      </c>
      <c r="E183" s="36"/>
      <c r="F183" s="36"/>
      <c r="G183" s="36"/>
      <c r="H183" s="36"/>
      <c r="I183" s="29"/>
      <c r="J183" s="29"/>
      <c r="K183" s="29"/>
      <c r="L183" s="36"/>
      <c r="M183" s="36"/>
      <c r="N183" s="36"/>
      <c r="O183" s="36"/>
    </row>
    <row r="184" spans="1:15">
      <c r="A184" s="34">
        <v>35692</v>
      </c>
      <c r="B184" s="31">
        <v>950.51</v>
      </c>
      <c r="C184" s="94">
        <f t="shared" si="7"/>
        <v>3.3934061438642403E-3</v>
      </c>
      <c r="D184" s="11">
        <f t="shared" si="6"/>
        <v>3.0405042328416599E-3</v>
      </c>
      <c r="E184" s="36"/>
      <c r="F184" s="36"/>
      <c r="G184" s="36"/>
      <c r="H184" s="36"/>
      <c r="I184" s="29"/>
      <c r="J184" s="29"/>
      <c r="K184" s="29"/>
      <c r="L184" s="36"/>
      <c r="M184" s="36"/>
      <c r="N184" s="36"/>
      <c r="O184" s="36"/>
    </row>
    <row r="185" spans="1:15">
      <c r="A185" s="34">
        <v>35695</v>
      </c>
      <c r="B185" s="31">
        <v>955.43</v>
      </c>
      <c r="C185" s="94">
        <f t="shared" si="7"/>
        <v>5.1628182717390015E-3</v>
      </c>
      <c r="D185" s="11">
        <f t="shared" si="6"/>
        <v>4.8099163607164212E-3</v>
      </c>
      <c r="E185" s="36"/>
      <c r="F185" s="36"/>
      <c r="G185" s="36"/>
      <c r="H185" s="36"/>
      <c r="I185" s="29"/>
      <c r="J185" s="29"/>
      <c r="K185" s="29"/>
      <c r="L185" s="36"/>
      <c r="M185" s="36"/>
      <c r="N185" s="36"/>
      <c r="O185" s="36"/>
    </row>
    <row r="186" spans="1:15">
      <c r="A186" s="34">
        <v>35696</v>
      </c>
      <c r="B186" s="31">
        <v>951.93</v>
      </c>
      <c r="C186" s="94">
        <f t="shared" si="7"/>
        <v>-3.669998247236518E-3</v>
      </c>
      <c r="D186" s="11">
        <f t="shared" si="6"/>
        <v>-4.0229001582590988E-3</v>
      </c>
      <c r="E186" s="36"/>
      <c r="F186" s="36"/>
      <c r="G186" s="36"/>
      <c r="H186" s="36"/>
      <c r="I186" s="29"/>
      <c r="J186" s="29"/>
      <c r="K186" s="29"/>
      <c r="L186" s="36"/>
      <c r="M186" s="36"/>
      <c r="N186" s="36"/>
      <c r="O186" s="36"/>
    </row>
    <row r="187" spans="1:15">
      <c r="A187" s="34">
        <v>35697</v>
      </c>
      <c r="B187" s="31">
        <v>944.48</v>
      </c>
      <c r="C187" s="94">
        <f t="shared" si="7"/>
        <v>-7.8569911838015909E-3</v>
      </c>
      <c r="D187" s="11">
        <f t="shared" si="6"/>
        <v>-8.2098930948241722E-3</v>
      </c>
      <c r="E187" s="36"/>
      <c r="F187" s="36"/>
      <c r="G187" s="36"/>
      <c r="H187" s="36"/>
      <c r="I187" s="29"/>
      <c r="J187" s="29"/>
      <c r="K187" s="29"/>
      <c r="L187" s="36"/>
      <c r="M187" s="36"/>
      <c r="N187" s="36"/>
      <c r="O187" s="36"/>
    </row>
    <row r="188" spans="1:15">
      <c r="A188" s="34">
        <v>35698</v>
      </c>
      <c r="B188" s="31">
        <v>937.91</v>
      </c>
      <c r="C188" s="94">
        <f t="shared" si="7"/>
        <v>-6.9805159168299293E-3</v>
      </c>
      <c r="D188" s="11">
        <f t="shared" si="6"/>
        <v>-7.3334178278525097E-3</v>
      </c>
      <c r="E188" s="36"/>
      <c r="F188" s="36"/>
      <c r="G188" s="36"/>
      <c r="H188" s="36"/>
      <c r="I188" s="29"/>
      <c r="J188" s="29"/>
      <c r="K188" s="29"/>
      <c r="L188" s="36"/>
      <c r="M188" s="36"/>
      <c r="N188" s="36"/>
      <c r="O188" s="36"/>
    </row>
    <row r="189" spans="1:15">
      <c r="A189" s="34">
        <v>35699</v>
      </c>
      <c r="B189" s="31">
        <v>945.22</v>
      </c>
      <c r="C189" s="94">
        <f t="shared" si="7"/>
        <v>7.7637090562974517E-3</v>
      </c>
      <c r="D189" s="11">
        <f t="shared" si="6"/>
        <v>7.4108071452748713E-3</v>
      </c>
      <c r="E189" s="36"/>
      <c r="F189" s="36"/>
      <c r="G189" s="36"/>
      <c r="H189" s="36"/>
      <c r="I189" s="29"/>
      <c r="J189" s="29"/>
      <c r="K189" s="29"/>
      <c r="L189" s="36"/>
      <c r="M189" s="36"/>
      <c r="N189" s="36"/>
      <c r="O189" s="36"/>
    </row>
    <row r="190" spans="1:15">
      <c r="A190" s="34">
        <v>35702</v>
      </c>
      <c r="B190" s="31">
        <v>953.34</v>
      </c>
      <c r="C190" s="94">
        <f t="shared" si="7"/>
        <v>8.5539034964838678E-3</v>
      </c>
      <c r="D190" s="11">
        <f t="shared" si="6"/>
        <v>8.2010015854612865E-3</v>
      </c>
      <c r="E190" s="36"/>
      <c r="F190" s="36"/>
      <c r="G190" s="36"/>
      <c r="H190" s="36"/>
      <c r="I190" s="29"/>
      <c r="J190" s="29"/>
      <c r="K190" s="29"/>
      <c r="L190" s="36"/>
      <c r="M190" s="36"/>
      <c r="N190" s="36"/>
      <c r="O190" s="36"/>
    </row>
    <row r="191" spans="1:15">
      <c r="A191" s="34">
        <v>35703</v>
      </c>
      <c r="B191" s="31">
        <v>947.28</v>
      </c>
      <c r="C191" s="94">
        <f t="shared" si="7"/>
        <v>-6.3768881056293133E-3</v>
      </c>
      <c r="D191" s="11">
        <f t="shared" si="6"/>
        <v>-6.7297900166518937E-3</v>
      </c>
      <c r="E191" s="36"/>
      <c r="F191" s="36"/>
      <c r="G191" s="36"/>
      <c r="H191" s="36"/>
      <c r="I191" s="29"/>
      <c r="J191" s="29"/>
      <c r="K191" s="29"/>
      <c r="L191" s="36"/>
      <c r="M191" s="36"/>
      <c r="N191" s="36"/>
      <c r="O191" s="36"/>
    </row>
    <row r="192" spans="1:15">
      <c r="A192" s="34">
        <v>35704</v>
      </c>
      <c r="B192" s="31">
        <v>955.41</v>
      </c>
      <c r="C192" s="94">
        <f t="shared" si="7"/>
        <v>8.5458476985633119E-3</v>
      </c>
      <c r="D192" s="11">
        <f t="shared" si="6"/>
        <v>8.1929457875407306E-3</v>
      </c>
      <c r="E192" s="36"/>
      <c r="F192" s="36"/>
      <c r="G192" s="36"/>
      <c r="H192" s="36"/>
      <c r="I192" s="29"/>
      <c r="J192" s="29"/>
      <c r="K192" s="29"/>
      <c r="L192" s="36"/>
      <c r="M192" s="36"/>
      <c r="N192" s="36"/>
      <c r="O192" s="36"/>
    </row>
    <row r="193" spans="1:15">
      <c r="A193" s="34">
        <v>35705</v>
      </c>
      <c r="B193" s="31">
        <v>960.46</v>
      </c>
      <c r="C193" s="94">
        <f t="shared" si="7"/>
        <v>5.2717686435959001E-3</v>
      </c>
      <c r="D193" s="11">
        <f t="shared" si="6"/>
        <v>4.9188667325733198E-3</v>
      </c>
      <c r="E193" s="36"/>
      <c r="F193" s="36"/>
      <c r="G193" s="36"/>
      <c r="H193" s="36"/>
      <c r="I193" s="29"/>
      <c r="J193" s="29"/>
      <c r="K193" s="29"/>
      <c r="L193" s="36"/>
      <c r="M193" s="36"/>
      <c r="N193" s="36"/>
      <c r="O193" s="36"/>
    </row>
    <row r="194" spans="1:15">
      <c r="A194" s="34">
        <v>35706</v>
      </c>
      <c r="B194" s="31">
        <v>965.03</v>
      </c>
      <c r="C194" s="94">
        <f t="shared" si="7"/>
        <v>4.7468525738024649E-3</v>
      </c>
      <c r="D194" s="11">
        <f t="shared" si="6"/>
        <v>4.3939506627798846E-3</v>
      </c>
      <c r="E194" s="36"/>
      <c r="F194" s="36"/>
      <c r="G194" s="36"/>
      <c r="H194" s="36"/>
      <c r="I194" s="29"/>
      <c r="J194" s="29"/>
      <c r="K194" s="29"/>
      <c r="L194" s="36"/>
      <c r="M194" s="36"/>
      <c r="N194" s="36"/>
      <c r="O194" s="36"/>
    </row>
    <row r="195" spans="1:15">
      <c r="A195" s="34">
        <v>35709</v>
      </c>
      <c r="B195" s="31">
        <v>972.69</v>
      </c>
      <c r="C195" s="94">
        <f t="shared" si="7"/>
        <v>7.9062402218107886E-3</v>
      </c>
      <c r="D195" s="11">
        <f t="shared" si="6"/>
        <v>7.5533383107882083E-3</v>
      </c>
      <c r="E195" s="36"/>
      <c r="F195" s="36"/>
      <c r="G195" s="36"/>
      <c r="H195" s="36"/>
      <c r="I195" s="29"/>
      <c r="J195" s="29"/>
      <c r="K195" s="29"/>
      <c r="L195" s="36"/>
      <c r="M195" s="36"/>
      <c r="N195" s="36"/>
      <c r="O195" s="36"/>
    </row>
    <row r="196" spans="1:15">
      <c r="A196" s="34">
        <v>35710</v>
      </c>
      <c r="B196" s="31">
        <v>983.12</v>
      </c>
      <c r="C196" s="94">
        <f t="shared" si="7"/>
        <v>1.0665758815868015E-2</v>
      </c>
      <c r="D196" s="11">
        <f t="shared" si="6"/>
        <v>1.0312856904845433E-2</v>
      </c>
      <c r="E196" s="36"/>
      <c r="F196" s="36"/>
      <c r="G196" s="36"/>
      <c r="H196" s="36"/>
      <c r="I196" s="29"/>
      <c r="J196" s="29"/>
      <c r="K196" s="29"/>
      <c r="L196" s="36"/>
      <c r="M196" s="36"/>
      <c r="N196" s="36"/>
      <c r="O196" s="36"/>
    </row>
    <row r="197" spans="1:15">
      <c r="A197" s="34">
        <v>35711</v>
      </c>
      <c r="B197" s="31">
        <v>973.84</v>
      </c>
      <c r="C197" s="94">
        <f t="shared" si="7"/>
        <v>-9.4841688750008663E-3</v>
      </c>
      <c r="D197" s="11">
        <f t="shared" ref="D197:D260" si="8">C197-$G$2</f>
        <v>-9.8370707860234476E-3</v>
      </c>
      <c r="E197" s="36"/>
      <c r="F197" s="36"/>
      <c r="G197" s="36"/>
      <c r="H197" s="36"/>
      <c r="I197" s="29"/>
      <c r="J197" s="29"/>
      <c r="K197" s="29"/>
      <c r="L197" s="36"/>
      <c r="M197" s="36"/>
      <c r="N197" s="36"/>
      <c r="O197" s="36"/>
    </row>
    <row r="198" spans="1:15">
      <c r="A198" s="34">
        <v>35712</v>
      </c>
      <c r="B198" s="31">
        <v>970.62</v>
      </c>
      <c r="C198" s="94">
        <f t="shared" si="7"/>
        <v>-3.311976531683236E-3</v>
      </c>
      <c r="D198" s="11">
        <f t="shared" si="8"/>
        <v>-3.6648784427058163E-3</v>
      </c>
      <c r="E198" s="36"/>
      <c r="F198" s="36"/>
      <c r="G198" s="36"/>
      <c r="H198" s="36"/>
      <c r="I198" s="29"/>
      <c r="J198" s="29"/>
      <c r="K198" s="29"/>
      <c r="L198" s="36"/>
      <c r="M198" s="36"/>
      <c r="N198" s="36"/>
      <c r="O198" s="36"/>
    </row>
    <row r="199" spans="1:15">
      <c r="A199" s="34">
        <v>35713</v>
      </c>
      <c r="B199" s="31">
        <v>966.98</v>
      </c>
      <c r="C199" s="94">
        <f t="shared" si="7"/>
        <v>-3.7572298535175431E-3</v>
      </c>
      <c r="D199" s="11">
        <f t="shared" si="8"/>
        <v>-4.1101317645401234E-3</v>
      </c>
      <c r="E199" s="36"/>
      <c r="F199" s="36"/>
      <c r="G199" s="36"/>
      <c r="H199" s="36"/>
      <c r="I199" s="29"/>
      <c r="J199" s="29"/>
      <c r="K199" s="29"/>
      <c r="L199" s="36"/>
      <c r="M199" s="36"/>
      <c r="N199" s="36"/>
      <c r="O199" s="36"/>
    </row>
    <row r="200" spans="1:15">
      <c r="A200" s="34">
        <v>35716</v>
      </c>
      <c r="B200" s="31">
        <v>968.1</v>
      </c>
      <c r="C200" s="94">
        <f t="shared" si="7"/>
        <v>1.1575750098857583E-3</v>
      </c>
      <c r="D200" s="11">
        <f t="shared" si="8"/>
        <v>8.0467309886317784E-4</v>
      </c>
      <c r="E200" s="36"/>
      <c r="F200" s="36"/>
      <c r="G200" s="36"/>
      <c r="H200" s="36"/>
      <c r="I200" s="29"/>
      <c r="J200" s="29"/>
      <c r="K200" s="29"/>
      <c r="L200" s="36"/>
      <c r="M200" s="36"/>
      <c r="N200" s="36"/>
      <c r="O200" s="36"/>
    </row>
    <row r="201" spans="1:15">
      <c r="A201" s="34">
        <v>35717</v>
      </c>
      <c r="B201" s="31">
        <v>970.28</v>
      </c>
      <c r="C201" s="94">
        <f t="shared" si="7"/>
        <v>2.2493019109945177E-3</v>
      </c>
      <c r="D201" s="11">
        <f t="shared" si="8"/>
        <v>1.8963999999719373E-3</v>
      </c>
      <c r="E201" s="36"/>
      <c r="F201" s="36"/>
      <c r="G201" s="36"/>
      <c r="H201" s="36"/>
      <c r="I201" s="29"/>
      <c r="J201" s="29"/>
      <c r="K201" s="29"/>
      <c r="L201" s="36"/>
      <c r="M201" s="36"/>
      <c r="N201" s="36"/>
      <c r="O201" s="36"/>
    </row>
    <row r="202" spans="1:15">
      <c r="A202" s="34">
        <v>35718</v>
      </c>
      <c r="B202" s="31">
        <v>965.72</v>
      </c>
      <c r="C202" s="94">
        <f t="shared" si="7"/>
        <v>-4.7107525130668524E-3</v>
      </c>
      <c r="D202" s="11">
        <f t="shared" si="8"/>
        <v>-5.0636544240894327E-3</v>
      </c>
      <c r="E202" s="36"/>
      <c r="F202" s="36"/>
      <c r="G202" s="36"/>
      <c r="H202" s="36"/>
      <c r="I202" s="29"/>
      <c r="J202" s="29"/>
      <c r="K202" s="29"/>
      <c r="L202" s="36"/>
      <c r="M202" s="36"/>
      <c r="N202" s="36"/>
      <c r="O202" s="36"/>
    </row>
    <row r="203" spans="1:15">
      <c r="A203" s="34">
        <v>35719</v>
      </c>
      <c r="B203" s="31">
        <v>955.25</v>
      </c>
      <c r="C203" s="94">
        <f t="shared" si="7"/>
        <v>-1.0900850796944155E-2</v>
      </c>
      <c r="D203" s="11">
        <f t="shared" si="8"/>
        <v>-1.1253752707966736E-2</v>
      </c>
      <c r="E203" s="36"/>
      <c r="F203" s="36"/>
      <c r="G203" s="36"/>
      <c r="H203" s="36"/>
      <c r="I203" s="29"/>
      <c r="J203" s="29"/>
      <c r="K203" s="29"/>
      <c r="L203" s="36"/>
      <c r="M203" s="36"/>
      <c r="N203" s="36"/>
      <c r="O203" s="36"/>
    </row>
    <row r="204" spans="1:15">
      <c r="A204" s="34">
        <v>35720</v>
      </c>
      <c r="B204" s="31">
        <v>944.16</v>
      </c>
      <c r="C204" s="94">
        <f t="shared" si="7"/>
        <v>-1.1677443018150692E-2</v>
      </c>
      <c r="D204" s="11">
        <f t="shared" si="8"/>
        <v>-1.2030344929173273E-2</v>
      </c>
      <c r="E204" s="36"/>
      <c r="F204" s="36"/>
      <c r="G204" s="36"/>
      <c r="H204" s="36"/>
      <c r="I204" s="29"/>
      <c r="J204" s="29"/>
      <c r="K204" s="29"/>
      <c r="L204" s="36"/>
      <c r="M204" s="36"/>
      <c r="N204" s="36"/>
      <c r="O204" s="36"/>
    </row>
    <row r="205" spans="1:15">
      <c r="A205" s="34">
        <v>35723</v>
      </c>
      <c r="B205" s="31">
        <v>955.61</v>
      </c>
      <c r="C205" s="94">
        <f t="shared" si="7"/>
        <v>1.2054236717594089E-2</v>
      </c>
      <c r="D205" s="11">
        <f t="shared" si="8"/>
        <v>1.1701334806571508E-2</v>
      </c>
      <c r="E205" s="36"/>
      <c r="F205" s="36"/>
      <c r="G205" s="36"/>
      <c r="H205" s="36"/>
      <c r="I205" s="29"/>
      <c r="J205" s="29"/>
      <c r="K205" s="29"/>
      <c r="L205" s="36"/>
      <c r="M205" s="36"/>
      <c r="N205" s="36"/>
      <c r="O205" s="36"/>
    </row>
    <row r="206" spans="1:15">
      <c r="A206" s="34">
        <v>35724</v>
      </c>
      <c r="B206" s="31">
        <v>972.28</v>
      </c>
      <c r="C206" s="94">
        <f t="shared" si="7"/>
        <v>1.7293948794609038E-2</v>
      </c>
      <c r="D206" s="11">
        <f t="shared" si="8"/>
        <v>1.6941046883586459E-2</v>
      </c>
      <c r="E206" s="36"/>
      <c r="F206" s="36"/>
      <c r="G206" s="36"/>
      <c r="H206" s="36"/>
      <c r="I206" s="29"/>
      <c r="J206" s="29"/>
      <c r="K206" s="29"/>
      <c r="L206" s="36"/>
      <c r="M206" s="36"/>
      <c r="N206" s="36"/>
      <c r="O206" s="36"/>
    </row>
    <row r="207" spans="1:15">
      <c r="A207" s="34">
        <v>35725</v>
      </c>
      <c r="B207" s="31">
        <v>968.49</v>
      </c>
      <c r="C207" s="94">
        <f t="shared" si="7"/>
        <v>-3.9056712725413934E-3</v>
      </c>
      <c r="D207" s="11">
        <f t="shared" si="8"/>
        <v>-4.2585731835639738E-3</v>
      </c>
      <c r="E207" s="36"/>
      <c r="F207" s="36"/>
      <c r="G207" s="36"/>
      <c r="H207" s="36"/>
      <c r="I207" s="29"/>
      <c r="J207" s="29"/>
      <c r="K207" s="29"/>
      <c r="L207" s="36"/>
      <c r="M207" s="36"/>
      <c r="N207" s="36"/>
      <c r="O207" s="36"/>
    </row>
    <row r="208" spans="1:15">
      <c r="A208" s="34">
        <v>35726</v>
      </c>
      <c r="B208" s="31">
        <v>950.69</v>
      </c>
      <c r="C208" s="94">
        <f t="shared" si="7"/>
        <v>-1.8550120804123622E-2</v>
      </c>
      <c r="D208" s="11">
        <f t="shared" si="8"/>
        <v>-1.8903022715146201E-2</v>
      </c>
      <c r="E208" s="36"/>
      <c r="F208" s="36"/>
      <c r="G208" s="36"/>
      <c r="H208" s="36"/>
      <c r="I208" s="29"/>
      <c r="J208" s="29"/>
      <c r="K208" s="29"/>
      <c r="L208" s="36"/>
      <c r="M208" s="36"/>
      <c r="N208" s="36"/>
      <c r="O208" s="36"/>
    </row>
    <row r="209" spans="1:15">
      <c r="A209" s="34">
        <v>35727</v>
      </c>
      <c r="B209" s="31">
        <v>941.64</v>
      </c>
      <c r="C209" s="94">
        <f t="shared" si="7"/>
        <v>-9.565000817014481E-3</v>
      </c>
      <c r="D209" s="11">
        <f t="shared" si="8"/>
        <v>-9.9179027280370622E-3</v>
      </c>
      <c r="E209" s="36"/>
      <c r="F209" s="36"/>
      <c r="G209" s="36"/>
      <c r="H209" s="36"/>
      <c r="I209" s="29"/>
      <c r="J209" s="29"/>
      <c r="K209" s="29"/>
      <c r="L209" s="36"/>
      <c r="M209" s="36"/>
      <c r="N209" s="36"/>
      <c r="O209" s="36"/>
    </row>
    <row r="210" spans="1:15">
      <c r="A210" s="34">
        <v>35730</v>
      </c>
      <c r="B210" s="31">
        <v>876.99</v>
      </c>
      <c r="C210" s="94">
        <f t="shared" si="7"/>
        <v>-7.1127446128760069E-2</v>
      </c>
      <c r="D210" s="11">
        <f t="shared" si="8"/>
        <v>-7.1480348039782649E-2</v>
      </c>
      <c r="E210" s="36"/>
      <c r="F210" s="36"/>
      <c r="G210" s="36"/>
      <c r="H210" s="36"/>
      <c r="I210" s="29"/>
      <c r="J210" s="29"/>
      <c r="K210" s="29"/>
      <c r="L210" s="36"/>
      <c r="M210" s="36"/>
      <c r="N210" s="36"/>
      <c r="O210" s="36"/>
    </row>
    <row r="211" spans="1:15">
      <c r="A211" s="34">
        <v>35731</v>
      </c>
      <c r="B211" s="31">
        <v>921.85</v>
      </c>
      <c r="C211" s="94">
        <f t="shared" si="7"/>
        <v>4.9886930717777729E-2</v>
      </c>
      <c r="D211" s="11">
        <f t="shared" si="8"/>
        <v>4.953402880675515E-2</v>
      </c>
      <c r="E211" s="36"/>
      <c r="F211" s="36"/>
      <c r="G211" s="36"/>
      <c r="H211" s="36"/>
      <c r="I211" s="29"/>
      <c r="J211" s="29"/>
      <c r="K211" s="29"/>
      <c r="L211" s="36"/>
      <c r="M211" s="36"/>
      <c r="N211" s="36"/>
      <c r="O211" s="36"/>
    </row>
    <row r="212" spans="1:15">
      <c r="A212" s="34">
        <v>35732</v>
      </c>
      <c r="B212" s="31">
        <v>919.16</v>
      </c>
      <c r="C212" s="94">
        <f t="shared" si="7"/>
        <v>-2.9223110296642384E-3</v>
      </c>
      <c r="D212" s="11">
        <f t="shared" si="8"/>
        <v>-3.2752129406868188E-3</v>
      </c>
      <c r="E212" s="36"/>
      <c r="F212" s="36"/>
      <c r="G212" s="36"/>
      <c r="H212" s="36"/>
      <c r="I212" s="29"/>
      <c r="J212" s="29"/>
      <c r="K212" s="29"/>
      <c r="L212" s="36"/>
      <c r="M212" s="36"/>
      <c r="N212" s="36"/>
      <c r="O212" s="36"/>
    </row>
    <row r="213" spans="1:15">
      <c r="A213" s="34">
        <v>35733</v>
      </c>
      <c r="B213" s="31">
        <v>903.68</v>
      </c>
      <c r="C213" s="94">
        <f t="shared" si="7"/>
        <v>-1.6984894061967782E-2</v>
      </c>
      <c r="D213" s="11">
        <f t="shared" si="8"/>
        <v>-1.7337795972990361E-2</v>
      </c>
      <c r="E213" s="36"/>
      <c r="F213" s="36"/>
      <c r="G213" s="36"/>
      <c r="H213" s="36"/>
      <c r="I213" s="29"/>
      <c r="J213" s="29"/>
      <c r="K213" s="29"/>
      <c r="L213" s="36"/>
      <c r="M213" s="36"/>
      <c r="N213" s="36"/>
      <c r="O213" s="36"/>
    </row>
    <row r="214" spans="1:15">
      <c r="A214" s="34">
        <v>35734</v>
      </c>
      <c r="B214" s="31">
        <v>914.62</v>
      </c>
      <c r="C214" s="94">
        <f t="shared" si="7"/>
        <v>1.2033363043149737E-2</v>
      </c>
      <c r="D214" s="11">
        <f t="shared" si="8"/>
        <v>1.1680461132127156E-2</v>
      </c>
      <c r="E214" s="36"/>
      <c r="F214" s="36"/>
      <c r="G214" s="36"/>
      <c r="H214" s="36"/>
      <c r="I214" s="29"/>
      <c r="J214" s="29"/>
      <c r="K214" s="29"/>
      <c r="L214" s="36"/>
      <c r="M214" s="36"/>
      <c r="N214" s="36"/>
      <c r="O214" s="36"/>
    </row>
    <row r="215" spans="1:15">
      <c r="A215" s="34">
        <v>35737</v>
      </c>
      <c r="B215" s="31">
        <v>938.99</v>
      </c>
      <c r="C215" s="94">
        <f t="shared" si="7"/>
        <v>2.6296151056374693E-2</v>
      </c>
      <c r="D215" s="11">
        <f t="shared" si="8"/>
        <v>2.5943249145352114E-2</v>
      </c>
      <c r="E215" s="36"/>
      <c r="F215" s="36"/>
      <c r="G215" s="36"/>
      <c r="H215" s="36"/>
      <c r="I215" s="29"/>
      <c r="J215" s="29"/>
      <c r="K215" s="29"/>
      <c r="L215" s="36"/>
      <c r="M215" s="36"/>
      <c r="N215" s="36"/>
      <c r="O215" s="36"/>
    </row>
    <row r="216" spans="1:15">
      <c r="A216" s="34">
        <v>35738</v>
      </c>
      <c r="B216" s="31">
        <v>940.76</v>
      </c>
      <c r="C216" s="94">
        <f t="shared" si="7"/>
        <v>1.8832297093939925E-3</v>
      </c>
      <c r="D216" s="11">
        <f t="shared" si="8"/>
        <v>1.5303277983714121E-3</v>
      </c>
      <c r="E216" s="36"/>
      <c r="F216" s="36"/>
      <c r="G216" s="36"/>
      <c r="H216" s="36"/>
      <c r="I216" s="29"/>
      <c r="J216" s="29"/>
      <c r="K216" s="29"/>
      <c r="L216" s="36"/>
      <c r="M216" s="36"/>
      <c r="N216" s="36"/>
      <c r="O216" s="36"/>
    </row>
    <row r="217" spans="1:15">
      <c r="A217" s="34">
        <v>35739</v>
      </c>
      <c r="B217" s="31">
        <v>942.76</v>
      </c>
      <c r="C217" s="94">
        <f t="shared" si="7"/>
        <v>2.1236841145009511E-3</v>
      </c>
      <c r="D217" s="11">
        <f t="shared" si="8"/>
        <v>1.7707822034783707E-3</v>
      </c>
      <c r="E217" s="36"/>
      <c r="F217" s="36"/>
      <c r="G217" s="36"/>
      <c r="H217" s="36"/>
      <c r="I217" s="29"/>
      <c r="J217" s="29"/>
      <c r="K217" s="29"/>
      <c r="L217" s="36"/>
      <c r="M217" s="36"/>
      <c r="N217" s="36"/>
      <c r="O217" s="36"/>
    </row>
    <row r="218" spans="1:15">
      <c r="A218" s="34">
        <v>35740</v>
      </c>
      <c r="B218" s="31">
        <v>938.03</v>
      </c>
      <c r="C218" s="94">
        <f t="shared" ref="C218:C281" si="9">LN(B218/B217)</f>
        <v>-5.0298119109750414E-3</v>
      </c>
      <c r="D218" s="11">
        <f t="shared" si="8"/>
        <v>-5.3827138219976218E-3</v>
      </c>
      <c r="E218" s="36"/>
      <c r="F218" s="36"/>
      <c r="G218" s="36"/>
      <c r="H218" s="36"/>
      <c r="I218" s="29"/>
      <c r="J218" s="29"/>
      <c r="K218" s="29"/>
      <c r="L218" s="36"/>
      <c r="M218" s="36"/>
      <c r="N218" s="36"/>
      <c r="O218" s="36"/>
    </row>
    <row r="219" spans="1:15">
      <c r="A219" s="34">
        <v>35741</v>
      </c>
      <c r="B219" s="31">
        <v>927.51</v>
      </c>
      <c r="C219" s="94">
        <f t="shared" si="9"/>
        <v>-1.1278355342584544E-2</v>
      </c>
      <c r="D219" s="11">
        <f t="shared" si="8"/>
        <v>-1.1631257253607126E-2</v>
      </c>
      <c r="E219" s="36"/>
      <c r="F219" s="36"/>
      <c r="G219" s="36"/>
      <c r="H219" s="36"/>
      <c r="I219" s="29"/>
      <c r="J219" s="29"/>
      <c r="K219" s="29"/>
      <c r="L219" s="36"/>
      <c r="M219" s="36"/>
      <c r="N219" s="36"/>
      <c r="O219" s="36"/>
    </row>
    <row r="220" spans="1:15">
      <c r="A220" s="34">
        <v>35744</v>
      </c>
      <c r="B220" s="31">
        <v>921.13</v>
      </c>
      <c r="C220" s="94">
        <f t="shared" si="9"/>
        <v>-6.9023988772648672E-3</v>
      </c>
      <c r="D220" s="11">
        <f t="shared" si="8"/>
        <v>-7.2553007882874476E-3</v>
      </c>
      <c r="E220" s="36"/>
      <c r="F220" s="36"/>
      <c r="G220" s="36"/>
      <c r="H220" s="36"/>
      <c r="I220" s="29"/>
      <c r="J220" s="29"/>
      <c r="K220" s="29"/>
      <c r="L220" s="36"/>
      <c r="M220" s="36"/>
      <c r="N220" s="36"/>
      <c r="O220" s="36"/>
    </row>
    <row r="221" spans="1:15">
      <c r="A221" s="34">
        <v>35745</v>
      </c>
      <c r="B221" s="31">
        <v>923.78</v>
      </c>
      <c r="C221" s="94">
        <f t="shared" si="9"/>
        <v>2.8727708370552994E-3</v>
      </c>
      <c r="D221" s="11">
        <f t="shared" si="8"/>
        <v>2.519868926032719E-3</v>
      </c>
      <c r="E221" s="36"/>
      <c r="F221" s="36"/>
      <c r="G221" s="36"/>
      <c r="H221" s="36"/>
      <c r="I221" s="29"/>
      <c r="J221" s="29"/>
      <c r="K221" s="29"/>
      <c r="L221" s="36"/>
      <c r="M221" s="36"/>
      <c r="N221" s="36"/>
      <c r="O221" s="36"/>
    </row>
    <row r="222" spans="1:15">
      <c r="A222" s="34">
        <v>35746</v>
      </c>
      <c r="B222" s="31">
        <v>905.96</v>
      </c>
      <c r="C222" s="94">
        <f t="shared" si="9"/>
        <v>-1.9478793096458485E-2</v>
      </c>
      <c r="D222" s="11">
        <f t="shared" si="8"/>
        <v>-1.9831695007481064E-2</v>
      </c>
      <c r="E222" s="36"/>
      <c r="F222" s="36"/>
      <c r="G222" s="36"/>
      <c r="H222" s="36"/>
      <c r="I222" s="29"/>
      <c r="J222" s="29"/>
      <c r="K222" s="29"/>
      <c r="L222" s="36"/>
      <c r="M222" s="36"/>
      <c r="N222" s="36"/>
      <c r="O222" s="36"/>
    </row>
    <row r="223" spans="1:15">
      <c r="A223" s="34">
        <v>35747</v>
      </c>
      <c r="B223" s="31">
        <v>916.66</v>
      </c>
      <c r="C223" s="94">
        <f t="shared" si="9"/>
        <v>1.1741474280828865E-2</v>
      </c>
      <c r="D223" s="11">
        <f t="shared" si="8"/>
        <v>1.1388572369806284E-2</v>
      </c>
      <c r="E223" s="36"/>
      <c r="F223" s="36"/>
      <c r="G223" s="36"/>
      <c r="H223" s="36"/>
      <c r="I223" s="29"/>
      <c r="J223" s="29"/>
      <c r="K223" s="29"/>
      <c r="L223" s="36"/>
      <c r="M223" s="36"/>
      <c r="N223" s="36"/>
      <c r="O223" s="36"/>
    </row>
    <row r="224" spans="1:15">
      <c r="A224" s="34">
        <v>35748</v>
      </c>
      <c r="B224" s="31">
        <v>928.35</v>
      </c>
      <c r="C224" s="94">
        <f t="shared" si="9"/>
        <v>1.2672187614692191E-2</v>
      </c>
      <c r="D224" s="11">
        <f t="shared" si="8"/>
        <v>1.231928570366961E-2</v>
      </c>
      <c r="E224" s="36"/>
      <c r="F224" s="36"/>
      <c r="G224" s="36"/>
      <c r="H224" s="36"/>
      <c r="I224" s="29"/>
      <c r="J224" s="29"/>
      <c r="K224" s="29"/>
      <c r="L224" s="36"/>
      <c r="M224" s="36"/>
      <c r="N224" s="36"/>
      <c r="O224" s="36"/>
    </row>
    <row r="225" spans="1:15">
      <c r="A225" s="34">
        <v>35751</v>
      </c>
      <c r="B225" s="31">
        <v>946.2</v>
      </c>
      <c r="C225" s="94">
        <f t="shared" si="9"/>
        <v>1.9045146343567524E-2</v>
      </c>
      <c r="D225" s="11">
        <f t="shared" si="8"/>
        <v>1.8692244432544945E-2</v>
      </c>
      <c r="E225" s="36"/>
      <c r="F225" s="36"/>
      <c r="G225" s="36"/>
      <c r="H225" s="36"/>
      <c r="I225" s="29"/>
      <c r="J225" s="29"/>
      <c r="K225" s="29"/>
      <c r="L225" s="36"/>
      <c r="M225" s="36"/>
      <c r="N225" s="36"/>
      <c r="O225" s="36"/>
    </row>
    <row r="226" spans="1:15">
      <c r="A226" s="34">
        <v>35752</v>
      </c>
      <c r="B226" s="31">
        <v>938.23</v>
      </c>
      <c r="C226" s="94">
        <f t="shared" si="9"/>
        <v>-8.4588416894217904E-3</v>
      </c>
      <c r="D226" s="11">
        <f t="shared" si="8"/>
        <v>-8.8117436004443717E-3</v>
      </c>
      <c r="E226" s="36"/>
      <c r="F226" s="36"/>
      <c r="G226" s="36"/>
      <c r="H226" s="36"/>
      <c r="I226" s="29"/>
      <c r="J226" s="29"/>
      <c r="K226" s="29"/>
      <c r="L226" s="36"/>
      <c r="M226" s="36"/>
      <c r="N226" s="36"/>
      <c r="O226" s="36"/>
    </row>
    <row r="227" spans="1:15">
      <c r="A227" s="34">
        <v>35753</v>
      </c>
      <c r="B227" s="31">
        <v>944.59</v>
      </c>
      <c r="C227" s="94">
        <f t="shared" si="9"/>
        <v>6.7558494067167033E-3</v>
      </c>
      <c r="D227" s="11">
        <f t="shared" si="8"/>
        <v>6.4029474956941229E-3</v>
      </c>
      <c r="E227" s="36"/>
      <c r="F227" s="36"/>
      <c r="G227" s="36"/>
      <c r="H227" s="36"/>
      <c r="I227" s="29"/>
      <c r="J227" s="29"/>
      <c r="K227" s="29"/>
      <c r="L227" s="36"/>
      <c r="M227" s="36"/>
      <c r="N227" s="36"/>
      <c r="O227" s="36"/>
    </row>
    <row r="228" spans="1:15">
      <c r="A228" s="34">
        <v>35754</v>
      </c>
      <c r="B228" s="31">
        <v>958.98</v>
      </c>
      <c r="C228" s="94">
        <f t="shared" si="9"/>
        <v>1.5119248694274367E-2</v>
      </c>
      <c r="D228" s="11">
        <f t="shared" si="8"/>
        <v>1.4766346783251786E-2</v>
      </c>
      <c r="E228" s="36"/>
      <c r="F228" s="36"/>
      <c r="G228" s="36"/>
      <c r="H228" s="36"/>
      <c r="I228" s="29"/>
      <c r="J228" s="29"/>
      <c r="K228" s="29"/>
      <c r="L228" s="36"/>
      <c r="M228" s="36"/>
      <c r="N228" s="36"/>
      <c r="O228" s="36"/>
    </row>
    <row r="229" spans="1:15">
      <c r="A229" s="34">
        <v>35755</v>
      </c>
      <c r="B229" s="31">
        <v>963.09</v>
      </c>
      <c r="C229" s="94">
        <f t="shared" si="9"/>
        <v>4.2766457665121297E-3</v>
      </c>
      <c r="D229" s="11">
        <f t="shared" si="8"/>
        <v>3.9237438554895494E-3</v>
      </c>
      <c r="E229" s="36"/>
      <c r="F229" s="36"/>
      <c r="G229" s="36"/>
      <c r="H229" s="36"/>
      <c r="I229" s="29"/>
      <c r="J229" s="29"/>
      <c r="K229" s="29"/>
      <c r="L229" s="36"/>
      <c r="M229" s="36"/>
      <c r="N229" s="36"/>
      <c r="O229" s="36"/>
    </row>
    <row r="230" spans="1:15">
      <c r="A230" s="34">
        <v>35758</v>
      </c>
      <c r="B230" s="31">
        <v>946.67</v>
      </c>
      <c r="C230" s="94">
        <f t="shared" si="9"/>
        <v>-1.7196301767425887E-2</v>
      </c>
      <c r="D230" s="11">
        <f t="shared" si="8"/>
        <v>-1.7549203678448467E-2</v>
      </c>
      <c r="E230" s="36"/>
      <c r="F230" s="36"/>
      <c r="G230" s="36"/>
      <c r="H230" s="36"/>
      <c r="I230" s="29"/>
      <c r="J230" s="29"/>
      <c r="K230" s="29"/>
      <c r="L230" s="36"/>
      <c r="M230" s="36"/>
      <c r="N230" s="36"/>
      <c r="O230" s="36"/>
    </row>
    <row r="231" spans="1:15">
      <c r="A231" s="34">
        <v>35759</v>
      </c>
      <c r="B231" s="31">
        <v>950.82</v>
      </c>
      <c r="C231" s="94">
        <f t="shared" si="9"/>
        <v>4.3742065750685026E-3</v>
      </c>
      <c r="D231" s="11">
        <f t="shared" si="8"/>
        <v>4.0213046640459223E-3</v>
      </c>
      <c r="E231" s="36"/>
      <c r="F231" s="36"/>
      <c r="G231" s="36"/>
      <c r="H231" s="36"/>
      <c r="I231" s="29"/>
      <c r="J231" s="29"/>
      <c r="K231" s="29"/>
      <c r="L231" s="36"/>
      <c r="M231" s="36"/>
      <c r="N231" s="36"/>
      <c r="O231" s="36"/>
    </row>
    <row r="232" spans="1:15">
      <c r="A232" s="34">
        <v>35760</v>
      </c>
      <c r="B232" s="31">
        <v>951.64</v>
      </c>
      <c r="C232" s="94">
        <f t="shared" si="9"/>
        <v>8.6204183087106533E-4</v>
      </c>
      <c r="D232" s="11">
        <f t="shared" si="8"/>
        <v>5.0913991984848485E-4</v>
      </c>
      <c r="E232" s="36"/>
      <c r="F232" s="36"/>
      <c r="G232" s="36"/>
      <c r="H232" s="36"/>
      <c r="I232" s="29"/>
      <c r="J232" s="29"/>
      <c r="K232" s="29"/>
      <c r="L232" s="36"/>
      <c r="M232" s="36"/>
      <c r="N232" s="36"/>
      <c r="O232" s="36"/>
    </row>
    <row r="233" spans="1:15">
      <c r="A233" s="34">
        <v>35762</v>
      </c>
      <c r="B233" s="31">
        <v>955.4</v>
      </c>
      <c r="C233" s="94">
        <f t="shared" si="9"/>
        <v>3.9432889422182952E-3</v>
      </c>
      <c r="D233" s="11">
        <f t="shared" si="8"/>
        <v>3.5903870311957149E-3</v>
      </c>
      <c r="E233" s="36"/>
      <c r="F233" s="36"/>
      <c r="G233" s="36"/>
      <c r="H233" s="36"/>
      <c r="I233" s="29"/>
      <c r="J233" s="29"/>
      <c r="K233" s="29"/>
      <c r="L233" s="36"/>
      <c r="M233" s="36"/>
      <c r="N233" s="36"/>
      <c r="O233" s="36"/>
    </row>
    <row r="234" spans="1:15">
      <c r="A234" s="34">
        <v>35765</v>
      </c>
      <c r="B234" s="31">
        <v>974.77</v>
      </c>
      <c r="C234" s="94">
        <f t="shared" si="9"/>
        <v>2.0071444777911587E-2</v>
      </c>
      <c r="D234" s="11">
        <f t="shared" si="8"/>
        <v>1.9718542866889007E-2</v>
      </c>
      <c r="E234" s="36"/>
      <c r="F234" s="36"/>
      <c r="G234" s="36"/>
      <c r="H234" s="36"/>
      <c r="I234" s="29"/>
      <c r="J234" s="29"/>
      <c r="K234" s="29"/>
      <c r="L234" s="36"/>
      <c r="M234" s="36"/>
      <c r="N234" s="36"/>
      <c r="O234" s="36"/>
    </row>
    <row r="235" spans="1:15">
      <c r="A235" s="34">
        <v>35766</v>
      </c>
      <c r="B235" s="31">
        <v>971.68</v>
      </c>
      <c r="C235" s="94">
        <f t="shared" si="9"/>
        <v>-3.1750135845079884E-3</v>
      </c>
      <c r="D235" s="11">
        <f t="shared" si="8"/>
        <v>-3.5279154955305688E-3</v>
      </c>
      <c r="E235" s="36"/>
      <c r="F235" s="36"/>
      <c r="G235" s="36"/>
      <c r="H235" s="36"/>
      <c r="I235" s="29"/>
      <c r="J235" s="29"/>
      <c r="K235" s="29"/>
      <c r="L235" s="36"/>
      <c r="M235" s="36"/>
      <c r="N235" s="36"/>
      <c r="O235" s="36"/>
    </row>
    <row r="236" spans="1:15">
      <c r="A236" s="34">
        <v>35767</v>
      </c>
      <c r="B236" s="31">
        <v>976.77</v>
      </c>
      <c r="C236" s="94">
        <f t="shared" si="9"/>
        <v>5.2246776448777359E-3</v>
      </c>
      <c r="D236" s="11">
        <f t="shared" si="8"/>
        <v>4.8717757338551555E-3</v>
      </c>
      <c r="E236" s="36"/>
      <c r="F236" s="36"/>
      <c r="G236" s="36"/>
      <c r="H236" s="36"/>
      <c r="I236" s="29"/>
      <c r="J236" s="29"/>
      <c r="K236" s="29"/>
      <c r="L236" s="36"/>
      <c r="M236" s="36"/>
      <c r="N236" s="36"/>
      <c r="O236" s="36"/>
    </row>
    <row r="237" spans="1:15">
      <c r="A237" s="34">
        <v>35768</v>
      </c>
      <c r="B237" s="31">
        <v>973.1</v>
      </c>
      <c r="C237" s="94">
        <f t="shared" si="9"/>
        <v>-3.764357966199559E-3</v>
      </c>
      <c r="D237" s="11">
        <f t="shared" si="8"/>
        <v>-4.1172598772221394E-3</v>
      </c>
      <c r="E237" s="36"/>
      <c r="F237" s="36"/>
      <c r="G237" s="36"/>
      <c r="H237" s="36"/>
      <c r="I237" s="29"/>
      <c r="J237" s="29"/>
      <c r="K237" s="29"/>
      <c r="L237" s="36"/>
      <c r="M237" s="36"/>
      <c r="N237" s="36"/>
      <c r="O237" s="36"/>
    </row>
    <row r="238" spans="1:15">
      <c r="A238" s="34">
        <v>35769</v>
      </c>
      <c r="B238" s="31">
        <v>983.79</v>
      </c>
      <c r="C238" s="94">
        <f t="shared" si="9"/>
        <v>1.0925607814020006E-2</v>
      </c>
      <c r="D238" s="11">
        <f t="shared" si="8"/>
        <v>1.0572705902997425E-2</v>
      </c>
      <c r="E238" s="36"/>
      <c r="F238" s="36"/>
      <c r="G238" s="36"/>
      <c r="H238" s="36"/>
      <c r="I238" s="29"/>
      <c r="J238" s="29"/>
      <c r="K238" s="29"/>
      <c r="L238" s="36"/>
      <c r="M238" s="36"/>
      <c r="N238" s="36"/>
      <c r="O238" s="36"/>
    </row>
    <row r="239" spans="1:15">
      <c r="A239" s="34">
        <v>35772</v>
      </c>
      <c r="B239" s="31">
        <v>982.37</v>
      </c>
      <c r="C239" s="94">
        <f t="shared" si="9"/>
        <v>-1.4444401746465101E-3</v>
      </c>
      <c r="D239" s="11">
        <f t="shared" si="8"/>
        <v>-1.7973420856690907E-3</v>
      </c>
      <c r="E239" s="36"/>
      <c r="F239" s="36"/>
      <c r="G239" s="36"/>
      <c r="H239" s="36"/>
      <c r="I239" s="29"/>
      <c r="J239" s="29"/>
      <c r="K239" s="29"/>
      <c r="L239" s="36"/>
      <c r="M239" s="36"/>
      <c r="N239" s="36"/>
      <c r="O239" s="36"/>
    </row>
    <row r="240" spans="1:15">
      <c r="A240" s="34">
        <v>35773</v>
      </c>
      <c r="B240" s="31">
        <v>975.78</v>
      </c>
      <c r="C240" s="94">
        <f t="shared" si="9"/>
        <v>-6.730868298905417E-3</v>
      </c>
      <c r="D240" s="11">
        <f t="shared" si="8"/>
        <v>-7.0837702099279974E-3</v>
      </c>
      <c r="E240" s="36"/>
      <c r="F240" s="36"/>
      <c r="G240" s="36"/>
      <c r="H240" s="36"/>
      <c r="I240" s="29"/>
      <c r="J240" s="29"/>
      <c r="K240" s="29"/>
      <c r="L240" s="36"/>
      <c r="M240" s="36"/>
      <c r="N240" s="36"/>
      <c r="O240" s="36"/>
    </row>
    <row r="241" spans="1:15">
      <c r="A241" s="34">
        <v>35774</v>
      </c>
      <c r="B241" s="31">
        <v>969.79</v>
      </c>
      <c r="C241" s="94">
        <f t="shared" si="9"/>
        <v>-6.1575979547357808E-3</v>
      </c>
      <c r="D241" s="11">
        <f t="shared" si="8"/>
        <v>-6.5104998657583612E-3</v>
      </c>
      <c r="E241" s="36"/>
      <c r="F241" s="36"/>
      <c r="G241" s="36"/>
      <c r="H241" s="36"/>
      <c r="I241" s="29"/>
      <c r="J241" s="29"/>
      <c r="K241" s="29"/>
      <c r="L241" s="36"/>
      <c r="M241" s="36"/>
      <c r="N241" s="36"/>
      <c r="O241" s="36"/>
    </row>
    <row r="242" spans="1:15">
      <c r="A242" s="34">
        <v>35775</v>
      </c>
      <c r="B242" s="31">
        <v>954.94</v>
      </c>
      <c r="C242" s="94">
        <f t="shared" si="9"/>
        <v>-1.5431041931789083E-2</v>
      </c>
      <c r="D242" s="11">
        <f t="shared" si="8"/>
        <v>-1.5783943842811662E-2</v>
      </c>
      <c r="E242" s="36"/>
      <c r="F242" s="36"/>
      <c r="G242" s="36"/>
      <c r="H242" s="36"/>
      <c r="I242" s="29"/>
      <c r="J242" s="29"/>
      <c r="K242" s="29"/>
      <c r="L242" s="36"/>
      <c r="M242" s="36"/>
      <c r="N242" s="36"/>
      <c r="O242" s="36"/>
    </row>
    <row r="243" spans="1:15">
      <c r="A243" s="34">
        <v>35776</v>
      </c>
      <c r="B243" s="31">
        <v>953.39</v>
      </c>
      <c r="C243" s="94">
        <f t="shared" si="9"/>
        <v>-1.6244573431775688E-3</v>
      </c>
      <c r="D243" s="11">
        <f t="shared" si="8"/>
        <v>-1.9773592542001494E-3</v>
      </c>
      <c r="E243" s="36"/>
      <c r="F243" s="36"/>
      <c r="G243" s="36"/>
      <c r="H243" s="36"/>
      <c r="I243" s="29"/>
      <c r="J243" s="29"/>
      <c r="K243" s="29"/>
      <c r="L243" s="36"/>
      <c r="M243" s="36"/>
      <c r="N243" s="36"/>
      <c r="O243" s="36"/>
    </row>
    <row r="244" spans="1:15">
      <c r="A244" s="34">
        <v>35779</v>
      </c>
      <c r="B244" s="31">
        <v>963.39</v>
      </c>
      <c r="C244" s="94">
        <f t="shared" si="9"/>
        <v>1.0434260299034926E-2</v>
      </c>
      <c r="D244" s="11">
        <f t="shared" si="8"/>
        <v>1.0081358388012345E-2</v>
      </c>
      <c r="E244" s="36"/>
      <c r="F244" s="36"/>
      <c r="G244" s="36"/>
      <c r="H244" s="36"/>
      <c r="I244" s="29"/>
      <c r="J244" s="29"/>
      <c r="K244" s="29"/>
      <c r="L244" s="36"/>
      <c r="M244" s="36"/>
      <c r="N244" s="36"/>
      <c r="O244" s="36"/>
    </row>
    <row r="245" spans="1:15">
      <c r="A245" s="34">
        <v>35780</v>
      </c>
      <c r="B245" s="31">
        <v>968.04</v>
      </c>
      <c r="C245" s="94">
        <f t="shared" si="9"/>
        <v>4.8150944991393165E-3</v>
      </c>
      <c r="D245" s="11">
        <f t="shared" si="8"/>
        <v>4.4621925881167361E-3</v>
      </c>
      <c r="E245" s="36"/>
      <c r="F245" s="36"/>
      <c r="G245" s="36"/>
      <c r="H245" s="36"/>
      <c r="I245" s="29"/>
      <c r="J245" s="29"/>
      <c r="K245" s="29"/>
      <c r="L245" s="36"/>
      <c r="M245" s="36"/>
      <c r="N245" s="36"/>
      <c r="O245" s="36"/>
    </row>
    <row r="246" spans="1:15">
      <c r="A246" s="34">
        <v>35781</v>
      </c>
      <c r="B246" s="31">
        <v>965.54</v>
      </c>
      <c r="C246" s="94">
        <f t="shared" si="9"/>
        <v>-2.5858784152466632E-3</v>
      </c>
      <c r="D246" s="11">
        <f t="shared" si="8"/>
        <v>-2.9387803262692436E-3</v>
      </c>
      <c r="E246" s="36"/>
      <c r="F246" s="36"/>
      <c r="G246" s="36"/>
      <c r="H246" s="36"/>
      <c r="I246" s="29"/>
      <c r="J246" s="29"/>
      <c r="K246" s="29"/>
      <c r="L246" s="36"/>
      <c r="M246" s="36"/>
      <c r="N246" s="36"/>
      <c r="O246" s="36"/>
    </row>
    <row r="247" spans="1:15">
      <c r="A247" s="34">
        <v>35782</v>
      </c>
      <c r="B247" s="31">
        <v>955.3</v>
      </c>
      <c r="C247" s="94">
        <f t="shared" si="9"/>
        <v>-1.0662103045673908E-2</v>
      </c>
      <c r="D247" s="11">
        <f t="shared" si="8"/>
        <v>-1.101500495669649E-2</v>
      </c>
      <c r="E247" s="36"/>
      <c r="F247" s="36"/>
      <c r="G247" s="36"/>
      <c r="H247" s="36"/>
      <c r="I247" s="29"/>
      <c r="J247" s="29"/>
      <c r="K247" s="29"/>
      <c r="L247" s="36"/>
      <c r="M247" s="36"/>
      <c r="N247" s="36"/>
      <c r="O247" s="36"/>
    </row>
    <row r="248" spans="1:15">
      <c r="A248" s="34">
        <v>35783</v>
      </c>
      <c r="B248" s="31">
        <v>946.78</v>
      </c>
      <c r="C248" s="94">
        <f t="shared" si="9"/>
        <v>-8.9586736446264376E-3</v>
      </c>
      <c r="D248" s="11">
        <f t="shared" si="8"/>
        <v>-9.3115755556490189E-3</v>
      </c>
      <c r="E248" s="36"/>
      <c r="F248" s="36"/>
      <c r="G248" s="36"/>
      <c r="H248" s="36"/>
      <c r="I248" s="29"/>
      <c r="J248" s="29"/>
      <c r="K248" s="29"/>
      <c r="L248" s="36"/>
      <c r="M248" s="36"/>
      <c r="N248" s="36"/>
      <c r="O248" s="36"/>
    </row>
    <row r="249" spans="1:15">
      <c r="A249" s="34">
        <v>35786</v>
      </c>
      <c r="B249" s="31">
        <v>953.7</v>
      </c>
      <c r="C249" s="94">
        <f t="shared" si="9"/>
        <v>7.28240295353055E-3</v>
      </c>
      <c r="D249" s="11">
        <f t="shared" si="8"/>
        <v>6.9295010425079696E-3</v>
      </c>
      <c r="E249" s="36"/>
      <c r="F249" s="36"/>
      <c r="G249" s="36"/>
      <c r="H249" s="36"/>
      <c r="I249" s="29"/>
      <c r="J249" s="29"/>
      <c r="K249" s="29"/>
      <c r="L249" s="36"/>
      <c r="M249" s="36"/>
      <c r="N249" s="36"/>
      <c r="O249" s="36"/>
    </row>
    <row r="250" spans="1:15">
      <c r="A250" s="34">
        <v>35787</v>
      </c>
      <c r="B250" s="31">
        <v>939.13</v>
      </c>
      <c r="C250" s="94">
        <f t="shared" si="9"/>
        <v>-1.5395241804830193E-2</v>
      </c>
      <c r="D250" s="11">
        <f t="shared" si="8"/>
        <v>-1.5748143715852772E-2</v>
      </c>
      <c r="E250" s="36"/>
      <c r="F250" s="36"/>
      <c r="G250" s="36"/>
      <c r="H250" s="36"/>
      <c r="I250" s="29"/>
      <c r="J250" s="29"/>
      <c r="K250" s="29"/>
      <c r="L250" s="36"/>
      <c r="M250" s="36"/>
      <c r="N250" s="36"/>
      <c r="O250" s="36"/>
    </row>
    <row r="251" spans="1:15">
      <c r="A251" s="34">
        <v>35788</v>
      </c>
      <c r="B251" s="31">
        <v>932.7</v>
      </c>
      <c r="C251" s="94">
        <f t="shared" si="9"/>
        <v>-6.8703090472186238E-3</v>
      </c>
      <c r="D251" s="11">
        <f t="shared" si="8"/>
        <v>-7.2232109582412041E-3</v>
      </c>
      <c r="E251" s="36"/>
      <c r="F251" s="36"/>
      <c r="G251" s="36"/>
      <c r="H251" s="36"/>
      <c r="I251" s="29"/>
      <c r="J251" s="29"/>
      <c r="K251" s="29"/>
      <c r="L251" s="36"/>
      <c r="M251" s="36"/>
      <c r="N251" s="36"/>
      <c r="O251" s="36"/>
    </row>
    <row r="252" spans="1:15">
      <c r="A252" s="34">
        <v>35790</v>
      </c>
      <c r="B252" s="31">
        <v>936.46</v>
      </c>
      <c r="C252" s="94">
        <f t="shared" si="9"/>
        <v>4.0232030127574665E-3</v>
      </c>
      <c r="D252" s="11">
        <f t="shared" si="8"/>
        <v>3.6703011017348861E-3</v>
      </c>
      <c r="E252" s="36"/>
      <c r="F252" s="36"/>
      <c r="G252" s="36"/>
      <c r="H252" s="36"/>
      <c r="I252" s="29"/>
      <c r="J252" s="29"/>
      <c r="K252" s="29"/>
      <c r="L252" s="36"/>
      <c r="M252" s="36"/>
      <c r="N252" s="36"/>
      <c r="O252" s="36"/>
    </row>
    <row r="253" spans="1:15">
      <c r="A253" s="34">
        <v>35793</v>
      </c>
      <c r="B253" s="31">
        <v>953.35</v>
      </c>
      <c r="C253" s="94">
        <f t="shared" si="9"/>
        <v>1.7875288764878351E-2</v>
      </c>
      <c r="D253" s="11">
        <f t="shared" si="8"/>
        <v>1.7522386853855772E-2</v>
      </c>
      <c r="E253" s="36"/>
      <c r="F253" s="36"/>
      <c r="G253" s="36"/>
      <c r="H253" s="36"/>
      <c r="I253" s="29"/>
      <c r="J253" s="29"/>
      <c r="K253" s="29"/>
      <c r="L253" s="36"/>
      <c r="M253" s="36"/>
      <c r="N253" s="36"/>
      <c r="O253" s="36"/>
    </row>
    <row r="254" spans="1:15">
      <c r="A254" s="34">
        <v>35794</v>
      </c>
      <c r="B254" s="31">
        <v>970.84</v>
      </c>
      <c r="C254" s="94">
        <f t="shared" si="9"/>
        <v>1.8179578624604887E-2</v>
      </c>
      <c r="D254" s="11">
        <f t="shared" si="8"/>
        <v>1.7826676713582307E-2</v>
      </c>
      <c r="E254" s="36"/>
      <c r="F254" s="36"/>
      <c r="G254" s="36"/>
      <c r="H254" s="36"/>
      <c r="I254" s="29"/>
      <c r="J254" s="29"/>
      <c r="K254" s="29"/>
      <c r="L254" s="36"/>
      <c r="M254" s="36"/>
      <c r="N254" s="36"/>
      <c r="O254" s="36"/>
    </row>
    <row r="255" spans="1:15">
      <c r="A255" s="34">
        <v>35795</v>
      </c>
      <c r="B255" s="31">
        <v>970.43</v>
      </c>
      <c r="C255" s="94">
        <f t="shared" si="9"/>
        <v>-4.2240389651750131E-4</v>
      </c>
      <c r="D255" s="11">
        <f t="shared" si="8"/>
        <v>-7.7530580754008179E-4</v>
      </c>
      <c r="E255" s="36"/>
      <c r="F255" s="36"/>
      <c r="G255" s="36"/>
      <c r="H255" s="36"/>
      <c r="I255" s="29"/>
      <c r="J255" s="29"/>
      <c r="K255" s="29"/>
      <c r="L255" s="36"/>
      <c r="M255" s="36"/>
      <c r="N255" s="36"/>
      <c r="O255" s="36"/>
    </row>
    <row r="256" spans="1:15">
      <c r="A256" s="34">
        <v>35797</v>
      </c>
      <c r="B256" s="31">
        <v>975.04</v>
      </c>
      <c r="C256" s="94">
        <f t="shared" si="9"/>
        <v>4.7392235588031573E-3</v>
      </c>
      <c r="D256" s="11">
        <f t="shared" si="8"/>
        <v>4.3863216477805769E-3</v>
      </c>
      <c r="E256" s="36"/>
      <c r="F256" s="36"/>
      <c r="G256" s="36"/>
      <c r="H256" s="36"/>
      <c r="I256" s="29"/>
      <c r="J256" s="29"/>
      <c r="K256" s="29"/>
      <c r="L256" s="36"/>
      <c r="M256" s="36"/>
      <c r="N256" s="36"/>
      <c r="O256" s="36"/>
    </row>
    <row r="257" spans="1:15">
      <c r="A257" s="34">
        <v>35800</v>
      </c>
      <c r="B257" s="31">
        <v>977.07</v>
      </c>
      <c r="C257" s="94">
        <f t="shared" si="9"/>
        <v>2.0798015805903493E-3</v>
      </c>
      <c r="D257" s="11">
        <f t="shared" si="8"/>
        <v>1.7268996695677689E-3</v>
      </c>
      <c r="E257" s="36"/>
      <c r="F257" s="36"/>
      <c r="G257" s="36"/>
      <c r="H257" s="36"/>
      <c r="I257" s="29"/>
      <c r="J257" s="29"/>
      <c r="K257" s="29"/>
      <c r="L257" s="36"/>
      <c r="M257" s="36"/>
      <c r="N257" s="36"/>
      <c r="O257" s="36"/>
    </row>
    <row r="258" spans="1:15">
      <c r="A258" s="34">
        <v>35801</v>
      </c>
      <c r="B258" s="31">
        <v>966.58</v>
      </c>
      <c r="C258" s="94">
        <f t="shared" si="9"/>
        <v>-1.0794229263157798E-2</v>
      </c>
      <c r="D258" s="11">
        <f t="shared" si="8"/>
        <v>-1.114713117418038E-2</v>
      </c>
      <c r="E258" s="36"/>
      <c r="F258" s="36"/>
      <c r="G258" s="36"/>
      <c r="H258" s="36"/>
      <c r="I258" s="29"/>
      <c r="J258" s="29"/>
      <c r="K258" s="29"/>
      <c r="L258" s="36"/>
      <c r="M258" s="36"/>
      <c r="N258" s="36"/>
      <c r="O258" s="36"/>
    </row>
    <row r="259" spans="1:15">
      <c r="A259" s="34">
        <v>35802</v>
      </c>
      <c r="B259" s="31">
        <v>964</v>
      </c>
      <c r="C259" s="94">
        <f t="shared" si="9"/>
        <v>-2.6727735042311263E-3</v>
      </c>
      <c r="D259" s="11">
        <f t="shared" si="8"/>
        <v>-3.0256754152537067E-3</v>
      </c>
      <c r="E259" s="36"/>
      <c r="F259" s="36"/>
      <c r="G259" s="36"/>
      <c r="H259" s="36"/>
      <c r="I259" s="29"/>
      <c r="J259" s="29"/>
      <c r="K259" s="29"/>
      <c r="L259" s="36"/>
      <c r="M259" s="36"/>
      <c r="N259" s="36"/>
      <c r="O259" s="36"/>
    </row>
    <row r="260" spans="1:15">
      <c r="A260" s="34">
        <v>35803</v>
      </c>
      <c r="B260" s="31">
        <v>956.05</v>
      </c>
      <c r="C260" s="94">
        <f t="shared" si="9"/>
        <v>-8.2810816715772478E-3</v>
      </c>
      <c r="D260" s="11">
        <f t="shared" si="8"/>
        <v>-8.6339835825998291E-3</v>
      </c>
      <c r="E260" s="36"/>
      <c r="F260" s="36"/>
      <c r="G260" s="36"/>
      <c r="H260" s="36"/>
      <c r="I260" s="29"/>
      <c r="J260" s="29"/>
      <c r="K260" s="29"/>
      <c r="L260" s="36"/>
      <c r="M260" s="36"/>
      <c r="N260" s="36"/>
      <c r="O260" s="36"/>
    </row>
    <row r="261" spans="1:15">
      <c r="A261" s="34">
        <v>35804</v>
      </c>
      <c r="B261" s="31">
        <v>927.69</v>
      </c>
      <c r="C261" s="94">
        <f t="shared" si="9"/>
        <v>-3.0112587684611704E-2</v>
      </c>
      <c r="D261" s="11">
        <f t="shared" ref="D261:D324" si="10">C261-$G$2</f>
        <v>-3.0465489595634283E-2</v>
      </c>
      <c r="E261" s="36"/>
      <c r="F261" s="36"/>
      <c r="G261" s="36"/>
      <c r="H261" s="36"/>
      <c r="I261" s="29"/>
      <c r="J261" s="29"/>
      <c r="K261" s="29"/>
      <c r="L261" s="36"/>
      <c r="M261" s="36"/>
      <c r="N261" s="36"/>
      <c r="O261" s="36"/>
    </row>
    <row r="262" spans="1:15">
      <c r="A262" s="34">
        <v>35807</v>
      </c>
      <c r="B262" s="31">
        <v>939.21</v>
      </c>
      <c r="C262" s="94">
        <f t="shared" si="9"/>
        <v>1.234147112224737E-2</v>
      </c>
      <c r="D262" s="11">
        <f t="shared" si="10"/>
        <v>1.1988569211224789E-2</v>
      </c>
      <c r="E262" s="36"/>
      <c r="F262" s="36"/>
      <c r="G262" s="36"/>
      <c r="H262" s="36"/>
      <c r="I262" s="29"/>
      <c r="J262" s="29"/>
      <c r="K262" s="29"/>
      <c r="L262" s="36"/>
      <c r="M262" s="36"/>
      <c r="N262" s="36"/>
      <c r="O262" s="36"/>
    </row>
    <row r="263" spans="1:15">
      <c r="A263" s="34">
        <v>35808</v>
      </c>
      <c r="B263" s="31">
        <v>952.12</v>
      </c>
      <c r="C263" s="94">
        <f t="shared" si="9"/>
        <v>1.3651980891242489E-2</v>
      </c>
      <c r="D263" s="11">
        <f t="shared" si="10"/>
        <v>1.3299078980219908E-2</v>
      </c>
      <c r="E263" s="36"/>
      <c r="F263" s="36"/>
      <c r="G263" s="36"/>
      <c r="H263" s="36"/>
      <c r="I263" s="29"/>
      <c r="J263" s="29"/>
      <c r="K263" s="29"/>
      <c r="L263" s="36"/>
      <c r="M263" s="36"/>
      <c r="N263" s="36"/>
      <c r="O263" s="36"/>
    </row>
    <row r="264" spans="1:15">
      <c r="A264" s="34">
        <v>35809</v>
      </c>
      <c r="B264" s="31">
        <v>957.94</v>
      </c>
      <c r="C264" s="94">
        <f t="shared" si="9"/>
        <v>6.0940682614764596E-3</v>
      </c>
      <c r="D264" s="11">
        <f t="shared" si="10"/>
        <v>5.7411663504538793E-3</v>
      </c>
      <c r="E264" s="36"/>
      <c r="F264" s="36"/>
      <c r="G264" s="36"/>
      <c r="H264" s="36"/>
      <c r="I264" s="29"/>
      <c r="J264" s="29"/>
      <c r="K264" s="29"/>
      <c r="L264" s="36"/>
      <c r="M264" s="36"/>
      <c r="N264" s="36"/>
      <c r="O264" s="36"/>
    </row>
    <row r="265" spans="1:15">
      <c r="A265" s="34">
        <v>35810</v>
      </c>
      <c r="B265" s="31">
        <v>950.73</v>
      </c>
      <c r="C265" s="94">
        <f t="shared" si="9"/>
        <v>-7.55503496640577E-3</v>
      </c>
      <c r="D265" s="11">
        <f t="shared" si="10"/>
        <v>-7.9079368774283513E-3</v>
      </c>
      <c r="E265" s="36"/>
      <c r="F265" s="36"/>
      <c r="G265" s="36"/>
      <c r="H265" s="36"/>
      <c r="I265" s="29"/>
      <c r="J265" s="29"/>
      <c r="K265" s="29"/>
      <c r="L265" s="36"/>
      <c r="M265" s="36"/>
      <c r="N265" s="36"/>
      <c r="O265" s="36"/>
    </row>
    <row r="266" spans="1:15">
      <c r="A266" s="34">
        <v>35811</v>
      </c>
      <c r="B266" s="31">
        <v>961.51</v>
      </c>
      <c r="C266" s="94">
        <f t="shared" si="9"/>
        <v>1.1274854827849679E-2</v>
      </c>
      <c r="D266" s="11">
        <f t="shared" si="10"/>
        <v>1.0921952916827097E-2</v>
      </c>
      <c r="E266" s="36"/>
      <c r="F266" s="36"/>
      <c r="G266" s="36"/>
      <c r="H266" s="36"/>
      <c r="I266" s="29"/>
      <c r="J266" s="29"/>
      <c r="K266" s="29"/>
      <c r="L266" s="36"/>
      <c r="M266" s="36"/>
      <c r="N266" s="36"/>
      <c r="O266" s="36"/>
    </row>
    <row r="267" spans="1:15">
      <c r="A267" s="34">
        <v>35815</v>
      </c>
      <c r="B267" s="31">
        <v>978.6</v>
      </c>
      <c r="C267" s="94">
        <f t="shared" si="9"/>
        <v>1.7618013464256187E-2</v>
      </c>
      <c r="D267" s="11">
        <f t="shared" si="10"/>
        <v>1.7265111553233608E-2</v>
      </c>
      <c r="E267" s="36"/>
      <c r="F267" s="36"/>
      <c r="G267" s="36"/>
      <c r="H267" s="36"/>
      <c r="I267" s="29"/>
      <c r="J267" s="29"/>
      <c r="K267" s="29"/>
      <c r="L267" s="36"/>
      <c r="M267" s="36"/>
      <c r="N267" s="36"/>
      <c r="O267" s="36"/>
    </row>
    <row r="268" spans="1:15">
      <c r="A268" s="34">
        <v>35816</v>
      </c>
      <c r="B268" s="31">
        <v>970.81</v>
      </c>
      <c r="C268" s="94">
        <f t="shared" si="9"/>
        <v>-7.9922042727701339E-3</v>
      </c>
      <c r="D268" s="11">
        <f t="shared" si="10"/>
        <v>-8.3451061837927151E-3</v>
      </c>
      <c r="E268" s="36"/>
      <c r="F268" s="36"/>
      <c r="G268" s="36"/>
      <c r="H268" s="36"/>
      <c r="I268" s="29"/>
      <c r="J268" s="29"/>
      <c r="K268" s="29"/>
      <c r="L268" s="36"/>
      <c r="M268" s="36"/>
      <c r="N268" s="36"/>
      <c r="O268" s="36"/>
    </row>
    <row r="269" spans="1:15">
      <c r="A269" s="34">
        <v>35817</v>
      </c>
      <c r="B269" s="31">
        <v>963.04</v>
      </c>
      <c r="C269" s="94">
        <f t="shared" si="9"/>
        <v>-8.0358267827924275E-3</v>
      </c>
      <c r="D269" s="11">
        <f t="shared" si="10"/>
        <v>-8.3887286938150087E-3</v>
      </c>
      <c r="E269" s="36"/>
      <c r="F269" s="36"/>
      <c r="G269" s="36"/>
      <c r="H269" s="36"/>
      <c r="I269" s="29"/>
      <c r="J269" s="29"/>
      <c r="K269" s="29"/>
      <c r="L269" s="36"/>
      <c r="M269" s="36"/>
      <c r="N269" s="36"/>
      <c r="O269" s="36"/>
    </row>
    <row r="270" spans="1:15">
      <c r="A270" s="34">
        <v>35818</v>
      </c>
      <c r="B270" s="31">
        <v>957.59</v>
      </c>
      <c r="C270" s="94">
        <f t="shared" si="9"/>
        <v>-5.6752363838239945E-3</v>
      </c>
      <c r="D270" s="11">
        <f t="shared" si="10"/>
        <v>-6.0281382948465748E-3</v>
      </c>
      <c r="E270" s="36"/>
      <c r="F270" s="36"/>
      <c r="G270" s="36"/>
      <c r="H270" s="36"/>
      <c r="I270" s="29"/>
      <c r="J270" s="29"/>
      <c r="K270" s="29"/>
      <c r="L270" s="36"/>
      <c r="M270" s="36"/>
      <c r="N270" s="36"/>
      <c r="O270" s="36"/>
    </row>
    <row r="271" spans="1:15">
      <c r="A271" s="34">
        <v>35821</v>
      </c>
      <c r="B271" s="31">
        <v>956.95</v>
      </c>
      <c r="C271" s="94">
        <f t="shared" si="9"/>
        <v>-6.6856793155434951E-4</v>
      </c>
      <c r="D271" s="11">
        <f t="shared" si="10"/>
        <v>-1.02146984257693E-3</v>
      </c>
      <c r="E271" s="36"/>
      <c r="F271" s="36"/>
      <c r="G271" s="36"/>
      <c r="H271" s="36"/>
      <c r="I271" s="29"/>
      <c r="J271" s="29"/>
      <c r="K271" s="29"/>
      <c r="L271" s="36"/>
      <c r="M271" s="36"/>
      <c r="N271" s="36"/>
      <c r="O271" s="36"/>
    </row>
    <row r="272" spans="1:15">
      <c r="A272" s="34">
        <v>35822</v>
      </c>
      <c r="B272" s="31">
        <v>969.02</v>
      </c>
      <c r="C272" s="94">
        <f t="shared" si="9"/>
        <v>1.253410802856683E-2</v>
      </c>
      <c r="D272" s="11">
        <f t="shared" si="10"/>
        <v>1.2181206117544249E-2</v>
      </c>
      <c r="E272" s="36"/>
      <c r="F272" s="36"/>
      <c r="G272" s="36"/>
      <c r="H272" s="36"/>
      <c r="I272" s="29"/>
      <c r="J272" s="29"/>
      <c r="K272" s="29"/>
      <c r="L272" s="36"/>
      <c r="M272" s="36"/>
      <c r="N272" s="36"/>
      <c r="O272" s="36"/>
    </row>
    <row r="273" spans="1:15">
      <c r="A273" s="34">
        <v>35823</v>
      </c>
      <c r="B273" s="31">
        <v>977.46</v>
      </c>
      <c r="C273" s="94">
        <f t="shared" si="9"/>
        <v>8.6721187934839881E-3</v>
      </c>
      <c r="D273" s="11">
        <f t="shared" si="10"/>
        <v>8.3192168824614068E-3</v>
      </c>
      <c r="E273" s="36"/>
      <c r="F273" s="36"/>
      <c r="G273" s="36"/>
      <c r="H273" s="36"/>
      <c r="I273" s="29"/>
      <c r="J273" s="29"/>
      <c r="K273" s="29"/>
      <c r="L273" s="36"/>
      <c r="M273" s="36"/>
      <c r="N273" s="36"/>
      <c r="O273" s="36"/>
    </row>
    <row r="274" spans="1:15">
      <c r="A274" s="34">
        <v>35824</v>
      </c>
      <c r="B274" s="31">
        <v>985.49</v>
      </c>
      <c r="C274" s="94">
        <f t="shared" si="9"/>
        <v>8.1816091017246056E-3</v>
      </c>
      <c r="D274" s="11">
        <f t="shared" si="10"/>
        <v>7.8287071907020243E-3</v>
      </c>
      <c r="E274" s="36"/>
      <c r="F274" s="36"/>
      <c r="G274" s="36"/>
      <c r="H274" s="36"/>
      <c r="I274" s="29"/>
      <c r="J274" s="29"/>
      <c r="K274" s="29"/>
      <c r="L274" s="36"/>
      <c r="M274" s="36"/>
      <c r="N274" s="36"/>
      <c r="O274" s="36"/>
    </row>
    <row r="275" spans="1:15">
      <c r="A275" s="34">
        <v>35825</v>
      </c>
      <c r="B275" s="31">
        <v>980.28</v>
      </c>
      <c r="C275" s="94">
        <f t="shared" si="9"/>
        <v>-5.300734266079435E-3</v>
      </c>
      <c r="D275" s="11">
        <f t="shared" si="10"/>
        <v>-5.6536361771020154E-3</v>
      </c>
      <c r="E275" s="36"/>
      <c r="F275" s="36"/>
      <c r="G275" s="36"/>
      <c r="H275" s="36"/>
      <c r="I275" s="29"/>
      <c r="J275" s="29"/>
      <c r="K275" s="29"/>
      <c r="L275" s="36"/>
      <c r="M275" s="36"/>
      <c r="N275" s="36"/>
      <c r="O275" s="36"/>
    </row>
    <row r="276" spans="1:15">
      <c r="A276" s="34">
        <v>35828</v>
      </c>
      <c r="B276" s="31">
        <v>1001.27</v>
      </c>
      <c r="C276" s="94">
        <f t="shared" si="9"/>
        <v>2.1186228072503428E-2</v>
      </c>
      <c r="D276" s="11">
        <f t="shared" si="10"/>
        <v>2.0833326161480849E-2</v>
      </c>
      <c r="E276" s="36"/>
      <c r="F276" s="36"/>
      <c r="G276" s="36"/>
      <c r="H276" s="36"/>
      <c r="I276" s="29"/>
      <c r="J276" s="29"/>
      <c r="K276" s="29"/>
      <c r="L276" s="36"/>
      <c r="M276" s="36"/>
      <c r="N276" s="36"/>
      <c r="O276" s="36"/>
    </row>
    <row r="277" spans="1:15">
      <c r="A277" s="34">
        <v>35829</v>
      </c>
      <c r="B277" s="31">
        <v>1006</v>
      </c>
      <c r="C277" s="94">
        <f t="shared" si="9"/>
        <v>4.7128774454029149E-3</v>
      </c>
      <c r="D277" s="11">
        <f t="shared" si="10"/>
        <v>4.3599755343803346E-3</v>
      </c>
      <c r="E277" s="36"/>
      <c r="F277" s="36"/>
      <c r="G277" s="36"/>
      <c r="H277" s="36"/>
      <c r="I277" s="29"/>
      <c r="J277" s="29"/>
      <c r="K277" s="29"/>
      <c r="L277" s="36"/>
      <c r="M277" s="36"/>
      <c r="N277" s="36"/>
      <c r="O277" s="36"/>
    </row>
    <row r="278" spans="1:15">
      <c r="A278" s="34">
        <v>35830</v>
      </c>
      <c r="B278" s="31">
        <v>1006.9</v>
      </c>
      <c r="C278" s="94">
        <f t="shared" si="9"/>
        <v>8.9423226188458825E-4</v>
      </c>
      <c r="D278" s="11">
        <f t="shared" si="10"/>
        <v>5.4133035086200776E-4</v>
      </c>
      <c r="E278" s="36"/>
      <c r="F278" s="36"/>
      <c r="G278" s="36"/>
      <c r="H278" s="36"/>
      <c r="I278" s="29"/>
      <c r="J278" s="29"/>
      <c r="K278" s="29"/>
      <c r="L278" s="36"/>
      <c r="M278" s="36"/>
      <c r="N278" s="36"/>
      <c r="O278" s="36"/>
    </row>
    <row r="279" spans="1:15">
      <c r="A279" s="34">
        <v>35831</v>
      </c>
      <c r="B279" s="31">
        <v>1003.54</v>
      </c>
      <c r="C279" s="94">
        <f t="shared" si="9"/>
        <v>-3.3425549912935266E-3</v>
      </c>
      <c r="D279" s="11">
        <f t="shared" si="10"/>
        <v>-3.695456902316107E-3</v>
      </c>
      <c r="E279" s="36"/>
      <c r="F279" s="36"/>
      <c r="G279" s="36"/>
      <c r="H279" s="36"/>
      <c r="I279" s="29"/>
      <c r="J279" s="29"/>
      <c r="K279" s="29"/>
      <c r="L279" s="36"/>
      <c r="M279" s="36"/>
      <c r="N279" s="36"/>
      <c r="O279" s="36"/>
    </row>
    <row r="280" spans="1:15">
      <c r="A280" s="34">
        <v>35832</v>
      </c>
      <c r="B280" s="31">
        <v>1012.46</v>
      </c>
      <c r="C280" s="94">
        <f t="shared" si="9"/>
        <v>8.8492640971896061E-3</v>
      </c>
      <c r="D280" s="11">
        <f t="shared" si="10"/>
        <v>8.4963621861670249E-3</v>
      </c>
      <c r="E280" s="36"/>
      <c r="F280" s="36"/>
      <c r="G280" s="36"/>
      <c r="H280" s="36"/>
      <c r="I280" s="29"/>
      <c r="J280" s="29"/>
      <c r="K280" s="29"/>
      <c r="L280" s="36"/>
      <c r="M280" s="36"/>
      <c r="N280" s="36"/>
      <c r="O280" s="36"/>
    </row>
    <row r="281" spans="1:15">
      <c r="A281" s="34">
        <v>35835</v>
      </c>
      <c r="B281" s="31">
        <v>1010.74</v>
      </c>
      <c r="C281" s="94">
        <f t="shared" si="9"/>
        <v>-1.7002771988616093E-3</v>
      </c>
      <c r="D281" s="11">
        <f t="shared" si="10"/>
        <v>-2.0531791098841899E-3</v>
      </c>
      <c r="E281" s="36"/>
      <c r="F281" s="36"/>
      <c r="G281" s="36"/>
      <c r="H281" s="36"/>
      <c r="I281" s="29"/>
      <c r="J281" s="29"/>
      <c r="K281" s="29"/>
      <c r="L281" s="36"/>
      <c r="M281" s="36"/>
      <c r="N281" s="36"/>
      <c r="O281" s="36"/>
    </row>
    <row r="282" spans="1:15">
      <c r="A282" s="34">
        <v>35836</v>
      </c>
      <c r="B282" s="31">
        <v>1019.01</v>
      </c>
      <c r="C282" s="94">
        <f t="shared" ref="C282:C345" si="11">LN(B282/B281)</f>
        <v>8.1488318886576289E-3</v>
      </c>
      <c r="D282" s="11">
        <f t="shared" si="10"/>
        <v>7.7959299776350485E-3</v>
      </c>
      <c r="E282" s="36"/>
      <c r="F282" s="36"/>
      <c r="G282" s="36"/>
      <c r="H282" s="36"/>
      <c r="I282" s="29"/>
      <c r="J282" s="29"/>
      <c r="K282" s="29"/>
      <c r="L282" s="36"/>
      <c r="M282" s="36"/>
      <c r="N282" s="36"/>
      <c r="O282" s="36"/>
    </row>
    <row r="283" spans="1:15">
      <c r="A283" s="34">
        <v>35837</v>
      </c>
      <c r="B283" s="31">
        <v>1020.01</v>
      </c>
      <c r="C283" s="94">
        <f t="shared" si="11"/>
        <v>9.8086343456594638E-4</v>
      </c>
      <c r="D283" s="11">
        <f t="shared" si="10"/>
        <v>6.279615235433659E-4</v>
      </c>
      <c r="E283" s="36"/>
      <c r="F283" s="36"/>
      <c r="G283" s="36"/>
      <c r="H283" s="36"/>
      <c r="I283" s="29"/>
      <c r="J283" s="29"/>
      <c r="K283" s="29"/>
      <c r="L283" s="36"/>
      <c r="M283" s="36"/>
      <c r="N283" s="36"/>
      <c r="O283" s="36"/>
    </row>
    <row r="284" spans="1:15">
      <c r="A284" s="34">
        <v>35838</v>
      </c>
      <c r="B284" s="31">
        <v>1024.1400000000001</v>
      </c>
      <c r="C284" s="94">
        <f t="shared" si="11"/>
        <v>4.0408048524694876E-3</v>
      </c>
      <c r="D284" s="11">
        <f t="shared" si="10"/>
        <v>3.6879029414469073E-3</v>
      </c>
      <c r="E284" s="36"/>
      <c r="F284" s="36"/>
      <c r="G284" s="36"/>
      <c r="H284" s="36"/>
      <c r="I284" s="29"/>
      <c r="J284" s="29"/>
      <c r="K284" s="29"/>
      <c r="L284" s="36"/>
      <c r="M284" s="36"/>
      <c r="N284" s="36"/>
      <c r="O284" s="36"/>
    </row>
    <row r="285" spans="1:15">
      <c r="A285" s="34">
        <v>35839</v>
      </c>
      <c r="B285" s="31">
        <v>1020.09</v>
      </c>
      <c r="C285" s="94">
        <f t="shared" si="11"/>
        <v>-3.9623773243668038E-3</v>
      </c>
      <c r="D285" s="11">
        <f t="shared" si="10"/>
        <v>-4.3152792353893842E-3</v>
      </c>
      <c r="E285" s="36"/>
      <c r="F285" s="36"/>
      <c r="G285" s="36"/>
      <c r="H285" s="36"/>
      <c r="I285" s="29"/>
      <c r="J285" s="29"/>
      <c r="K285" s="29"/>
      <c r="L285" s="36"/>
      <c r="M285" s="36"/>
      <c r="N285" s="36"/>
      <c r="O285" s="36"/>
    </row>
    <row r="286" spans="1:15">
      <c r="A286" s="34">
        <v>35843</v>
      </c>
      <c r="B286" s="31">
        <v>1022.76</v>
      </c>
      <c r="C286" s="94">
        <f t="shared" si="11"/>
        <v>2.6139966422767092E-3</v>
      </c>
      <c r="D286" s="11">
        <f t="shared" si="10"/>
        <v>2.2610947312541288E-3</v>
      </c>
      <c r="E286" s="36"/>
      <c r="F286" s="36"/>
      <c r="G286" s="36"/>
      <c r="H286" s="36"/>
      <c r="I286" s="29"/>
      <c r="J286" s="29"/>
      <c r="K286" s="29"/>
      <c r="L286" s="36"/>
      <c r="M286" s="36"/>
      <c r="N286" s="36"/>
      <c r="O286" s="36"/>
    </row>
    <row r="287" spans="1:15">
      <c r="A287" s="34">
        <v>35844</v>
      </c>
      <c r="B287" s="31">
        <v>1032.08</v>
      </c>
      <c r="C287" s="94">
        <f t="shared" si="11"/>
        <v>9.0713280946745703E-3</v>
      </c>
      <c r="D287" s="11">
        <f t="shared" si="10"/>
        <v>8.7184261836519891E-3</v>
      </c>
      <c r="E287" s="36"/>
      <c r="F287" s="36"/>
      <c r="G287" s="36"/>
      <c r="H287" s="36"/>
      <c r="I287" s="29"/>
      <c r="J287" s="29"/>
      <c r="K287" s="29"/>
      <c r="L287" s="36"/>
      <c r="M287" s="36"/>
      <c r="N287" s="36"/>
      <c r="O287" s="36"/>
    </row>
    <row r="288" spans="1:15">
      <c r="A288" s="34">
        <v>35845</v>
      </c>
      <c r="B288" s="31">
        <v>1028.28</v>
      </c>
      <c r="C288" s="94">
        <f t="shared" si="11"/>
        <v>-3.6886799478533842E-3</v>
      </c>
      <c r="D288" s="11">
        <f t="shared" si="10"/>
        <v>-4.041581858875965E-3</v>
      </c>
      <c r="E288" s="36"/>
      <c r="F288" s="36"/>
      <c r="G288" s="36"/>
      <c r="H288" s="36"/>
      <c r="I288" s="29"/>
      <c r="J288" s="29"/>
      <c r="K288" s="29"/>
      <c r="L288" s="36"/>
      <c r="M288" s="36"/>
      <c r="N288" s="36"/>
      <c r="O288" s="36"/>
    </row>
    <row r="289" spans="1:15">
      <c r="A289" s="34">
        <v>35846</v>
      </c>
      <c r="B289" s="31">
        <v>1034.21</v>
      </c>
      <c r="C289" s="94">
        <f t="shared" si="11"/>
        <v>5.7503467559571649E-3</v>
      </c>
      <c r="D289" s="11">
        <f t="shared" si="10"/>
        <v>5.3974448449345845E-3</v>
      </c>
      <c r="E289" s="36"/>
      <c r="F289" s="36"/>
      <c r="G289" s="36"/>
      <c r="H289" s="36"/>
      <c r="I289" s="29"/>
      <c r="J289" s="29"/>
      <c r="K289" s="29"/>
      <c r="L289" s="36"/>
      <c r="M289" s="36"/>
      <c r="N289" s="36"/>
      <c r="O289" s="36"/>
    </row>
    <row r="290" spans="1:15">
      <c r="A290" s="34">
        <v>35849</v>
      </c>
      <c r="B290" s="31">
        <v>1038.1400000000001</v>
      </c>
      <c r="C290" s="94">
        <f t="shared" si="11"/>
        <v>3.7928001652187825E-3</v>
      </c>
      <c r="D290" s="11">
        <f t="shared" si="10"/>
        <v>3.4398982541962021E-3</v>
      </c>
      <c r="E290" s="36"/>
      <c r="F290" s="36"/>
      <c r="G290" s="36"/>
      <c r="H290" s="36"/>
      <c r="I290" s="29"/>
      <c r="J290" s="29"/>
      <c r="K290" s="29"/>
      <c r="L290" s="36"/>
      <c r="M290" s="36"/>
      <c r="N290" s="36"/>
      <c r="O290" s="36"/>
    </row>
    <row r="291" spans="1:15">
      <c r="A291" s="34">
        <v>35850</v>
      </c>
      <c r="B291" s="31">
        <v>1030.56</v>
      </c>
      <c r="C291" s="94">
        <f t="shared" si="11"/>
        <v>-7.3283065916231842E-3</v>
      </c>
      <c r="D291" s="11">
        <f t="shared" si="10"/>
        <v>-7.6812085026457646E-3</v>
      </c>
      <c r="E291" s="36"/>
      <c r="F291" s="36"/>
      <c r="G291" s="36"/>
      <c r="H291" s="36"/>
      <c r="I291" s="29"/>
      <c r="J291" s="29"/>
      <c r="K291" s="29"/>
      <c r="L291" s="36"/>
      <c r="M291" s="36"/>
      <c r="N291" s="36"/>
      <c r="O291" s="36"/>
    </row>
    <row r="292" spans="1:15">
      <c r="A292" s="34">
        <v>35851</v>
      </c>
      <c r="B292" s="31">
        <v>1042.9000000000001</v>
      </c>
      <c r="C292" s="94">
        <f t="shared" si="11"/>
        <v>1.1902950328586726E-2</v>
      </c>
      <c r="D292" s="11">
        <f t="shared" si="10"/>
        <v>1.1550048417564145E-2</v>
      </c>
      <c r="E292" s="36"/>
      <c r="F292" s="36"/>
      <c r="G292" s="36"/>
      <c r="H292" s="36"/>
      <c r="I292" s="29"/>
      <c r="J292" s="29"/>
      <c r="K292" s="29"/>
      <c r="L292" s="36"/>
      <c r="M292" s="36"/>
      <c r="N292" s="36"/>
      <c r="O292" s="36"/>
    </row>
    <row r="293" spans="1:15">
      <c r="A293" s="34">
        <v>35852</v>
      </c>
      <c r="B293" s="31">
        <v>1048.67</v>
      </c>
      <c r="C293" s="94">
        <f t="shared" si="11"/>
        <v>5.5174004574367599E-3</v>
      </c>
      <c r="D293" s="11">
        <f t="shared" si="10"/>
        <v>5.1644985464141795E-3</v>
      </c>
      <c r="E293" s="36"/>
      <c r="F293" s="36"/>
      <c r="G293" s="36"/>
      <c r="H293" s="36"/>
      <c r="I293" s="29"/>
      <c r="J293" s="29"/>
      <c r="K293" s="29"/>
      <c r="L293" s="36"/>
      <c r="M293" s="36"/>
      <c r="N293" s="36"/>
      <c r="O293" s="36"/>
    </row>
    <row r="294" spans="1:15">
      <c r="A294" s="34">
        <v>35853</v>
      </c>
      <c r="B294" s="31">
        <v>1049.3399999999999</v>
      </c>
      <c r="C294" s="94">
        <f t="shared" si="11"/>
        <v>6.3870050455094559E-4</v>
      </c>
      <c r="D294" s="11">
        <f t="shared" si="10"/>
        <v>2.857985935283651E-4</v>
      </c>
      <c r="E294" s="36"/>
      <c r="F294" s="36"/>
      <c r="G294" s="36"/>
      <c r="H294" s="36"/>
      <c r="I294" s="29"/>
      <c r="J294" s="29"/>
      <c r="K294" s="29"/>
      <c r="L294" s="36"/>
      <c r="M294" s="36"/>
      <c r="N294" s="36"/>
      <c r="O294" s="36"/>
    </row>
    <row r="295" spans="1:15">
      <c r="A295" s="34">
        <v>35856</v>
      </c>
      <c r="B295" s="31">
        <v>1047.7</v>
      </c>
      <c r="C295" s="94">
        <f t="shared" si="11"/>
        <v>-1.5641097302355384E-3</v>
      </c>
      <c r="D295" s="11">
        <f t="shared" si="10"/>
        <v>-1.9170116412581188E-3</v>
      </c>
      <c r="E295" s="36"/>
      <c r="F295" s="36"/>
      <c r="G295" s="36"/>
      <c r="H295" s="36"/>
      <c r="I295" s="29"/>
      <c r="J295" s="29"/>
      <c r="K295" s="29"/>
      <c r="L295" s="36"/>
      <c r="M295" s="36"/>
      <c r="N295" s="36"/>
      <c r="O295" s="36"/>
    </row>
    <row r="296" spans="1:15">
      <c r="A296" s="34">
        <v>35857</v>
      </c>
      <c r="B296" s="31">
        <v>1052.02</v>
      </c>
      <c r="C296" s="94">
        <f t="shared" si="11"/>
        <v>4.1148401648654735E-3</v>
      </c>
      <c r="D296" s="11">
        <f t="shared" si="10"/>
        <v>3.7619382538428931E-3</v>
      </c>
      <c r="E296" s="36"/>
      <c r="F296" s="36"/>
      <c r="G296" s="36"/>
      <c r="H296" s="36"/>
      <c r="I296" s="29"/>
      <c r="J296" s="29"/>
      <c r="K296" s="29"/>
      <c r="L296" s="36"/>
      <c r="M296" s="36"/>
      <c r="N296" s="36"/>
      <c r="O296" s="36"/>
    </row>
    <row r="297" spans="1:15">
      <c r="A297" s="34">
        <v>35858</v>
      </c>
      <c r="B297" s="31">
        <v>1047.33</v>
      </c>
      <c r="C297" s="94">
        <f t="shared" si="11"/>
        <v>-4.4680570675799842E-3</v>
      </c>
      <c r="D297" s="11">
        <f t="shared" si="10"/>
        <v>-4.8209589786025646E-3</v>
      </c>
      <c r="E297" s="36"/>
      <c r="F297" s="36"/>
      <c r="G297" s="36"/>
      <c r="H297" s="36"/>
      <c r="I297" s="29"/>
      <c r="J297" s="29"/>
      <c r="K297" s="29"/>
      <c r="L297" s="36"/>
      <c r="M297" s="36"/>
      <c r="N297" s="36"/>
      <c r="O297" s="36"/>
    </row>
    <row r="298" spans="1:15">
      <c r="A298" s="34">
        <v>35859</v>
      </c>
      <c r="B298" s="31">
        <v>1035.05</v>
      </c>
      <c r="C298" s="94">
        <f t="shared" si="11"/>
        <v>-1.1794333744842284E-2</v>
      </c>
      <c r="D298" s="11">
        <f t="shared" si="10"/>
        <v>-1.2147235655864865E-2</v>
      </c>
      <c r="E298" s="36"/>
      <c r="F298" s="36"/>
      <c r="G298" s="36"/>
      <c r="H298" s="36"/>
      <c r="I298" s="29"/>
      <c r="J298" s="29"/>
      <c r="K298" s="29"/>
      <c r="L298" s="36"/>
      <c r="M298" s="36"/>
      <c r="N298" s="36"/>
      <c r="O298" s="36"/>
    </row>
    <row r="299" spans="1:15">
      <c r="A299" s="34">
        <v>35860</v>
      </c>
      <c r="B299" s="31">
        <v>1055.69</v>
      </c>
      <c r="C299" s="94">
        <f t="shared" si="11"/>
        <v>1.9744846851434381E-2</v>
      </c>
      <c r="D299" s="11">
        <f t="shared" si="10"/>
        <v>1.9391944940411802E-2</v>
      </c>
      <c r="E299" s="36"/>
      <c r="F299" s="36"/>
      <c r="G299" s="36"/>
      <c r="H299" s="36"/>
      <c r="I299" s="29"/>
      <c r="J299" s="29"/>
      <c r="K299" s="29"/>
      <c r="L299" s="36"/>
      <c r="M299" s="36"/>
      <c r="N299" s="36"/>
      <c r="O299" s="36"/>
    </row>
    <row r="300" spans="1:15">
      <c r="A300" s="34">
        <v>35863</v>
      </c>
      <c r="B300" s="31">
        <v>1052.31</v>
      </c>
      <c r="C300" s="94">
        <f t="shared" si="11"/>
        <v>-3.206833867740619E-3</v>
      </c>
      <c r="D300" s="11">
        <f t="shared" si="10"/>
        <v>-3.5597357787631994E-3</v>
      </c>
      <c r="E300" s="36"/>
      <c r="F300" s="36"/>
      <c r="G300" s="36"/>
      <c r="H300" s="36"/>
      <c r="I300" s="29"/>
      <c r="J300" s="29"/>
      <c r="K300" s="29"/>
      <c r="L300" s="36"/>
      <c r="M300" s="36"/>
      <c r="N300" s="36"/>
      <c r="O300" s="36"/>
    </row>
    <row r="301" spans="1:15">
      <c r="A301" s="34">
        <v>35864</v>
      </c>
      <c r="B301" s="31">
        <v>1064.25</v>
      </c>
      <c r="C301" s="94">
        <f t="shared" si="11"/>
        <v>1.1282578013205456E-2</v>
      </c>
      <c r="D301" s="11">
        <f t="shared" si="10"/>
        <v>1.0929676102182874E-2</v>
      </c>
      <c r="E301" s="36"/>
      <c r="F301" s="36"/>
      <c r="G301" s="36"/>
      <c r="H301" s="36"/>
      <c r="I301" s="29"/>
      <c r="J301" s="29"/>
      <c r="K301" s="29"/>
      <c r="L301" s="36"/>
      <c r="M301" s="36"/>
      <c r="N301" s="36"/>
      <c r="O301" s="36"/>
    </row>
    <row r="302" spans="1:15">
      <c r="A302" s="34">
        <v>35865</v>
      </c>
      <c r="B302" s="31">
        <v>1068.47</v>
      </c>
      <c r="C302" s="94">
        <f t="shared" si="11"/>
        <v>3.95739291368371E-3</v>
      </c>
      <c r="D302" s="11">
        <f t="shared" si="10"/>
        <v>3.6044910026611296E-3</v>
      </c>
      <c r="E302" s="36"/>
      <c r="F302" s="36"/>
      <c r="G302" s="36"/>
      <c r="H302" s="36"/>
      <c r="I302" s="29"/>
      <c r="J302" s="29"/>
      <c r="K302" s="29"/>
      <c r="L302" s="36"/>
      <c r="M302" s="36"/>
      <c r="N302" s="36"/>
      <c r="O302" s="36"/>
    </row>
    <row r="303" spans="1:15">
      <c r="A303" s="34">
        <v>35866</v>
      </c>
      <c r="B303" s="31">
        <v>1069.92</v>
      </c>
      <c r="C303" s="94">
        <f t="shared" si="11"/>
        <v>1.3561606837230419E-3</v>
      </c>
      <c r="D303" s="11">
        <f t="shared" si="10"/>
        <v>1.0032587727004613E-3</v>
      </c>
      <c r="E303" s="36"/>
      <c r="F303" s="36"/>
      <c r="G303" s="36"/>
      <c r="H303" s="36"/>
      <c r="I303" s="29"/>
      <c r="J303" s="29"/>
      <c r="K303" s="29"/>
      <c r="L303" s="36"/>
      <c r="M303" s="36"/>
      <c r="N303" s="36"/>
      <c r="O303" s="36"/>
    </row>
    <row r="304" spans="1:15">
      <c r="A304" s="34">
        <v>35867</v>
      </c>
      <c r="B304" s="31">
        <v>1068.6099999999999</v>
      </c>
      <c r="C304" s="94">
        <f t="shared" si="11"/>
        <v>-1.2251407872286293E-3</v>
      </c>
      <c r="D304" s="11">
        <f t="shared" si="10"/>
        <v>-1.5780426982512099E-3</v>
      </c>
      <c r="E304" s="36"/>
      <c r="F304" s="36"/>
      <c r="G304" s="36"/>
      <c r="H304" s="36"/>
      <c r="I304" s="29"/>
      <c r="J304" s="29"/>
      <c r="K304" s="29"/>
      <c r="L304" s="36"/>
      <c r="M304" s="36"/>
      <c r="N304" s="36"/>
      <c r="O304" s="36"/>
    </row>
    <row r="305" spans="1:15">
      <c r="A305" s="34">
        <v>35870</v>
      </c>
      <c r="B305" s="31">
        <v>1079.27</v>
      </c>
      <c r="C305" s="94">
        <f t="shared" si="11"/>
        <v>9.926148132980624E-3</v>
      </c>
      <c r="D305" s="11">
        <f t="shared" si="10"/>
        <v>9.5732462219580428E-3</v>
      </c>
      <c r="E305" s="36"/>
      <c r="F305" s="36"/>
      <c r="G305" s="36"/>
      <c r="H305" s="36"/>
      <c r="I305" s="29"/>
      <c r="J305" s="29"/>
      <c r="K305" s="29"/>
      <c r="L305" s="36"/>
      <c r="M305" s="36"/>
      <c r="N305" s="36"/>
      <c r="O305" s="36"/>
    </row>
    <row r="306" spans="1:15">
      <c r="A306" s="34">
        <v>35871</v>
      </c>
      <c r="B306" s="31">
        <v>1080.45</v>
      </c>
      <c r="C306" s="94">
        <f t="shared" si="11"/>
        <v>1.0927343520612477E-3</v>
      </c>
      <c r="D306" s="11">
        <f t="shared" si="10"/>
        <v>7.3983244103866723E-4</v>
      </c>
      <c r="E306" s="36"/>
      <c r="F306" s="36"/>
      <c r="G306" s="36"/>
      <c r="H306" s="36"/>
      <c r="I306" s="29"/>
      <c r="J306" s="29"/>
      <c r="K306" s="29"/>
      <c r="L306" s="36"/>
      <c r="M306" s="36"/>
      <c r="N306" s="36"/>
      <c r="O306" s="36"/>
    </row>
    <row r="307" spans="1:15">
      <c r="A307" s="34">
        <v>35872</v>
      </c>
      <c r="B307" s="31">
        <v>1085.52</v>
      </c>
      <c r="C307" s="94">
        <f t="shared" si="11"/>
        <v>4.6815138342157772E-3</v>
      </c>
      <c r="D307" s="11">
        <f t="shared" si="10"/>
        <v>4.3286119231931968E-3</v>
      </c>
      <c r="E307" s="36"/>
      <c r="F307" s="36"/>
      <c r="G307" s="36"/>
      <c r="H307" s="36"/>
      <c r="I307" s="29"/>
      <c r="J307" s="29"/>
      <c r="K307" s="29"/>
      <c r="L307" s="36"/>
      <c r="M307" s="36"/>
      <c r="N307" s="36"/>
      <c r="O307" s="36"/>
    </row>
    <row r="308" spans="1:15">
      <c r="A308" s="34">
        <v>35873</v>
      </c>
      <c r="B308" s="31">
        <v>1089.74</v>
      </c>
      <c r="C308" s="94">
        <f t="shared" si="11"/>
        <v>3.8800008220917586E-3</v>
      </c>
      <c r="D308" s="11">
        <f t="shared" si="10"/>
        <v>3.5270989110691782E-3</v>
      </c>
      <c r="E308" s="36"/>
      <c r="F308" s="36"/>
      <c r="G308" s="36"/>
      <c r="H308" s="36"/>
      <c r="I308" s="29"/>
      <c r="J308" s="29"/>
      <c r="K308" s="29"/>
      <c r="L308" s="36"/>
      <c r="M308" s="36"/>
      <c r="N308" s="36"/>
      <c r="O308" s="36"/>
    </row>
    <row r="309" spans="1:15">
      <c r="A309" s="34">
        <v>35874</v>
      </c>
      <c r="B309" s="31">
        <v>1099.1600000000001</v>
      </c>
      <c r="C309" s="94">
        <f t="shared" si="11"/>
        <v>8.607116044267794E-3</v>
      </c>
      <c r="D309" s="11">
        <f t="shared" si="10"/>
        <v>8.2542141332452128E-3</v>
      </c>
      <c r="E309" s="36"/>
      <c r="F309" s="36"/>
      <c r="G309" s="36"/>
      <c r="H309" s="36"/>
      <c r="I309" s="29"/>
      <c r="J309" s="29"/>
      <c r="K309" s="29"/>
      <c r="L309" s="36"/>
      <c r="M309" s="36"/>
      <c r="N309" s="36"/>
      <c r="O309" s="36"/>
    </row>
    <row r="310" spans="1:15">
      <c r="A310" s="34">
        <v>35877</v>
      </c>
      <c r="B310" s="31">
        <v>1095.55</v>
      </c>
      <c r="C310" s="94">
        <f t="shared" si="11"/>
        <v>-3.2897314503675694E-3</v>
      </c>
      <c r="D310" s="11">
        <f t="shared" si="10"/>
        <v>-3.6426333613901497E-3</v>
      </c>
      <c r="E310" s="36"/>
      <c r="F310" s="36"/>
      <c r="G310" s="36"/>
      <c r="H310" s="36"/>
      <c r="I310" s="29"/>
      <c r="J310" s="29"/>
      <c r="K310" s="29"/>
      <c r="L310" s="36"/>
      <c r="M310" s="36"/>
      <c r="N310" s="36"/>
      <c r="O310" s="36"/>
    </row>
    <row r="311" spans="1:15">
      <c r="A311" s="34">
        <v>35878</v>
      </c>
      <c r="B311" s="31">
        <v>1105.6500000000001</v>
      </c>
      <c r="C311" s="94">
        <f t="shared" si="11"/>
        <v>9.1768770497183492E-3</v>
      </c>
      <c r="D311" s="11">
        <f t="shared" si="10"/>
        <v>8.8239751386957679E-3</v>
      </c>
      <c r="E311" s="36"/>
      <c r="F311" s="36"/>
      <c r="G311" s="36"/>
      <c r="H311" s="36"/>
      <c r="I311" s="29"/>
      <c r="J311" s="29"/>
      <c r="K311" s="29"/>
      <c r="L311" s="36"/>
      <c r="M311" s="36"/>
      <c r="N311" s="36"/>
      <c r="O311" s="36"/>
    </row>
    <row r="312" spans="1:15">
      <c r="A312" s="34">
        <v>35879</v>
      </c>
      <c r="B312" s="31">
        <v>1101.93</v>
      </c>
      <c r="C312" s="94">
        <f t="shared" si="11"/>
        <v>-3.3702094792270941E-3</v>
      </c>
      <c r="D312" s="11">
        <f t="shared" si="10"/>
        <v>-3.7231113902496745E-3</v>
      </c>
      <c r="E312" s="36"/>
      <c r="F312" s="36"/>
      <c r="G312" s="36"/>
      <c r="H312" s="36"/>
      <c r="I312" s="29"/>
      <c r="J312" s="29"/>
      <c r="K312" s="29"/>
      <c r="L312" s="36"/>
      <c r="M312" s="36"/>
      <c r="N312" s="36"/>
      <c r="O312" s="36"/>
    </row>
    <row r="313" spans="1:15">
      <c r="A313" s="34">
        <v>35880</v>
      </c>
      <c r="B313" s="31">
        <v>1100.8</v>
      </c>
      <c r="C313" s="94">
        <f t="shared" si="11"/>
        <v>-1.0259996451012806E-3</v>
      </c>
      <c r="D313" s="11">
        <f t="shared" si="10"/>
        <v>-1.378901556123861E-3</v>
      </c>
      <c r="E313" s="36"/>
      <c r="F313" s="36"/>
      <c r="G313" s="36"/>
      <c r="H313" s="36"/>
      <c r="I313" s="29"/>
      <c r="J313" s="29"/>
      <c r="K313" s="29"/>
      <c r="L313" s="36"/>
      <c r="M313" s="36"/>
      <c r="N313" s="36"/>
      <c r="O313" s="36"/>
    </row>
    <row r="314" spans="1:15">
      <c r="A314" s="34">
        <v>35881</v>
      </c>
      <c r="B314" s="31">
        <v>1095.44</v>
      </c>
      <c r="C314" s="94">
        <f t="shared" si="11"/>
        <v>-4.8810791551009061E-3</v>
      </c>
      <c r="D314" s="11">
        <f t="shared" si="10"/>
        <v>-5.2339810661234864E-3</v>
      </c>
      <c r="E314" s="36"/>
      <c r="F314" s="36"/>
      <c r="G314" s="36"/>
      <c r="H314" s="36"/>
      <c r="I314" s="29"/>
      <c r="J314" s="29"/>
      <c r="K314" s="29"/>
      <c r="L314" s="36"/>
      <c r="M314" s="36"/>
      <c r="N314" s="36"/>
      <c r="O314" s="36"/>
    </row>
    <row r="315" spans="1:15">
      <c r="A315" s="34">
        <v>35884</v>
      </c>
      <c r="B315" s="31">
        <v>1093.5999999999999</v>
      </c>
      <c r="C315" s="94">
        <f t="shared" si="11"/>
        <v>-1.6811026142385186E-3</v>
      </c>
      <c r="D315" s="11">
        <f t="shared" si="10"/>
        <v>-2.0340045252610992E-3</v>
      </c>
      <c r="E315" s="36"/>
      <c r="F315" s="36"/>
      <c r="G315" s="36"/>
      <c r="H315" s="36"/>
      <c r="I315" s="29"/>
      <c r="J315" s="29"/>
      <c r="K315" s="29"/>
      <c r="L315" s="36"/>
      <c r="M315" s="36"/>
      <c r="N315" s="36"/>
      <c r="O315" s="36"/>
    </row>
    <row r="316" spans="1:15">
      <c r="A316" s="34">
        <v>35885</v>
      </c>
      <c r="B316" s="31">
        <v>1101.75</v>
      </c>
      <c r="C316" s="94">
        <f t="shared" si="11"/>
        <v>7.4248183123566775E-3</v>
      </c>
      <c r="D316" s="11">
        <f t="shared" si="10"/>
        <v>7.0719164013340972E-3</v>
      </c>
      <c r="E316" s="36"/>
      <c r="F316" s="36"/>
      <c r="G316" s="36"/>
      <c r="H316" s="36"/>
      <c r="I316" s="29"/>
      <c r="J316" s="29"/>
      <c r="K316" s="29"/>
      <c r="L316" s="36"/>
      <c r="M316" s="36"/>
      <c r="N316" s="36"/>
      <c r="O316" s="36"/>
    </row>
    <row r="317" spans="1:15">
      <c r="A317" s="34">
        <v>35886</v>
      </c>
      <c r="B317" s="31">
        <v>1108.1500000000001</v>
      </c>
      <c r="C317" s="94">
        <f t="shared" si="11"/>
        <v>5.7921334835865585E-3</v>
      </c>
      <c r="D317" s="11">
        <f t="shared" si="10"/>
        <v>5.4392315725639781E-3</v>
      </c>
      <c r="E317" s="36"/>
      <c r="F317" s="36"/>
      <c r="G317" s="36"/>
      <c r="H317" s="36"/>
      <c r="I317" s="29"/>
      <c r="J317" s="29"/>
      <c r="K317" s="29"/>
      <c r="L317" s="36"/>
      <c r="M317" s="36"/>
      <c r="N317" s="36"/>
      <c r="O317" s="36"/>
    </row>
    <row r="318" spans="1:15">
      <c r="A318" s="34">
        <v>35887</v>
      </c>
      <c r="B318" s="31">
        <v>1120.01</v>
      </c>
      <c r="C318" s="94">
        <f t="shared" si="11"/>
        <v>1.0645655615026402E-2</v>
      </c>
      <c r="D318" s="11">
        <f t="shared" si="10"/>
        <v>1.029275370400382E-2</v>
      </c>
      <c r="E318" s="36"/>
      <c r="F318" s="36"/>
      <c r="G318" s="36"/>
      <c r="H318" s="36"/>
      <c r="I318" s="29"/>
      <c r="J318" s="29"/>
      <c r="K318" s="29"/>
      <c r="L318" s="36"/>
      <c r="M318" s="36"/>
      <c r="N318" s="36"/>
      <c r="O318" s="36"/>
    </row>
    <row r="319" spans="1:15">
      <c r="A319" s="34">
        <v>35888</v>
      </c>
      <c r="B319" s="31">
        <v>1122.7</v>
      </c>
      <c r="C319" s="94">
        <f t="shared" si="11"/>
        <v>2.3988846440244293E-3</v>
      </c>
      <c r="D319" s="11">
        <f t="shared" si="10"/>
        <v>2.0459827330018489E-3</v>
      </c>
      <c r="E319" s="36"/>
      <c r="F319" s="36"/>
      <c r="G319" s="36"/>
      <c r="H319" s="36"/>
      <c r="I319" s="29"/>
      <c r="J319" s="29"/>
      <c r="K319" s="29"/>
      <c r="L319" s="36"/>
      <c r="M319" s="36"/>
      <c r="N319" s="36"/>
      <c r="O319" s="36"/>
    </row>
    <row r="320" spans="1:15">
      <c r="A320" s="34">
        <v>35891</v>
      </c>
      <c r="B320" s="31">
        <v>1121.3800000000001</v>
      </c>
      <c r="C320" s="94">
        <f t="shared" si="11"/>
        <v>-1.1764287834998863E-3</v>
      </c>
      <c r="D320" s="11">
        <f t="shared" si="10"/>
        <v>-1.5293306945224666E-3</v>
      </c>
      <c r="E320" s="36"/>
      <c r="F320" s="36"/>
      <c r="G320" s="36"/>
      <c r="H320" s="36"/>
      <c r="I320" s="29"/>
      <c r="J320" s="29"/>
      <c r="K320" s="29"/>
      <c r="L320" s="36"/>
      <c r="M320" s="36"/>
      <c r="N320" s="36"/>
      <c r="O320" s="36"/>
    </row>
    <row r="321" spans="1:15">
      <c r="A321" s="34">
        <v>35892</v>
      </c>
      <c r="B321" s="31">
        <v>1109.55</v>
      </c>
      <c r="C321" s="94">
        <f t="shared" si="11"/>
        <v>-1.0605541979247604E-2</v>
      </c>
      <c r="D321" s="11">
        <f t="shared" si="10"/>
        <v>-1.0958443890270186E-2</v>
      </c>
      <c r="E321" s="36"/>
      <c r="F321" s="36"/>
      <c r="G321" s="36"/>
      <c r="H321" s="36"/>
      <c r="I321" s="29"/>
      <c r="J321" s="29"/>
      <c r="K321" s="29"/>
      <c r="L321" s="36"/>
      <c r="M321" s="36"/>
      <c r="N321" s="36"/>
      <c r="O321" s="36"/>
    </row>
    <row r="322" spans="1:15">
      <c r="A322" s="34">
        <v>35893</v>
      </c>
      <c r="B322" s="31">
        <v>1101.6500000000001</v>
      </c>
      <c r="C322" s="94">
        <f t="shared" si="11"/>
        <v>-7.1454717917884738E-3</v>
      </c>
      <c r="D322" s="11">
        <f t="shared" si="10"/>
        <v>-7.4983737028110542E-3</v>
      </c>
      <c r="E322" s="36"/>
      <c r="F322" s="36"/>
      <c r="G322" s="36"/>
      <c r="H322" s="36"/>
      <c r="I322" s="29"/>
      <c r="J322" s="29"/>
      <c r="K322" s="29"/>
      <c r="L322" s="36"/>
      <c r="M322" s="36"/>
      <c r="N322" s="36"/>
      <c r="O322" s="36"/>
    </row>
    <row r="323" spans="1:15">
      <c r="A323" s="34">
        <v>35894</v>
      </c>
      <c r="B323" s="31">
        <v>1110.67</v>
      </c>
      <c r="C323" s="94">
        <f t="shared" si="11"/>
        <v>8.1543809044023925E-3</v>
      </c>
      <c r="D323" s="11">
        <f t="shared" si="10"/>
        <v>7.8014789933798121E-3</v>
      </c>
      <c r="E323" s="36"/>
      <c r="F323" s="36"/>
      <c r="G323" s="36"/>
      <c r="H323" s="36"/>
      <c r="I323" s="29"/>
      <c r="J323" s="29"/>
      <c r="K323" s="29"/>
      <c r="L323" s="36"/>
      <c r="M323" s="36"/>
      <c r="N323" s="36"/>
      <c r="O323" s="36"/>
    </row>
    <row r="324" spans="1:15">
      <c r="A324" s="34">
        <v>35898</v>
      </c>
      <c r="B324" s="31">
        <v>1109.69</v>
      </c>
      <c r="C324" s="94">
        <f t="shared" si="11"/>
        <v>-8.827397932201224E-4</v>
      </c>
      <c r="D324" s="11">
        <f t="shared" si="10"/>
        <v>-1.2356417042427028E-3</v>
      </c>
      <c r="E324" s="36"/>
      <c r="F324" s="36"/>
      <c r="G324" s="36"/>
      <c r="H324" s="36"/>
      <c r="I324" s="29"/>
      <c r="J324" s="29"/>
      <c r="K324" s="29"/>
      <c r="L324" s="36"/>
      <c r="M324" s="36"/>
      <c r="N324" s="36"/>
      <c r="O324" s="36"/>
    </row>
    <row r="325" spans="1:15">
      <c r="A325" s="34">
        <v>35899</v>
      </c>
      <c r="B325" s="31">
        <v>1115.75</v>
      </c>
      <c r="C325" s="94">
        <f t="shared" si="11"/>
        <v>5.4461274879992073E-3</v>
      </c>
      <c r="D325" s="11">
        <f t="shared" ref="D325:D388" si="12">C325-$G$2</f>
        <v>5.0932255769766269E-3</v>
      </c>
      <c r="E325" s="36"/>
      <c r="F325" s="36"/>
      <c r="G325" s="36"/>
      <c r="H325" s="36"/>
      <c r="I325" s="29"/>
      <c r="J325" s="29"/>
      <c r="K325" s="29"/>
      <c r="L325" s="36"/>
      <c r="M325" s="36"/>
      <c r="N325" s="36"/>
      <c r="O325" s="36"/>
    </row>
    <row r="326" spans="1:15">
      <c r="A326" s="34">
        <v>35900</v>
      </c>
      <c r="B326" s="31">
        <v>1119.32</v>
      </c>
      <c r="C326" s="94">
        <f t="shared" si="11"/>
        <v>3.1945335367573819E-3</v>
      </c>
      <c r="D326" s="11">
        <f t="shared" si="12"/>
        <v>2.8416316257348015E-3</v>
      </c>
      <c r="E326" s="36"/>
      <c r="F326" s="36"/>
      <c r="G326" s="36"/>
      <c r="H326" s="36"/>
      <c r="I326" s="29"/>
      <c r="J326" s="29"/>
      <c r="K326" s="29"/>
      <c r="L326" s="36"/>
      <c r="M326" s="36"/>
      <c r="N326" s="36"/>
      <c r="O326" s="36"/>
    </row>
    <row r="327" spans="1:15">
      <c r="A327" s="34">
        <v>35901</v>
      </c>
      <c r="B327" s="31">
        <v>1108.17</v>
      </c>
      <c r="C327" s="94">
        <f t="shared" si="11"/>
        <v>-1.0011351905137092E-2</v>
      </c>
      <c r="D327" s="11">
        <f t="shared" si="12"/>
        <v>-1.0364253816159673E-2</v>
      </c>
      <c r="E327" s="36"/>
      <c r="F327" s="36"/>
      <c r="G327" s="36"/>
      <c r="H327" s="36"/>
      <c r="I327" s="29"/>
      <c r="J327" s="29"/>
      <c r="K327" s="29"/>
      <c r="L327" s="36"/>
      <c r="M327" s="36"/>
      <c r="N327" s="36"/>
      <c r="O327" s="36"/>
    </row>
    <row r="328" spans="1:15">
      <c r="A328" s="34">
        <v>35902</v>
      </c>
      <c r="B328" s="31">
        <v>1122.72</v>
      </c>
      <c r="C328" s="94">
        <f t="shared" si="11"/>
        <v>1.3044306362979039E-2</v>
      </c>
      <c r="D328" s="11">
        <f t="shared" si="12"/>
        <v>1.2691404451956458E-2</v>
      </c>
      <c r="E328" s="36"/>
      <c r="F328" s="36"/>
      <c r="G328" s="36"/>
      <c r="H328" s="36"/>
      <c r="I328" s="29"/>
      <c r="J328" s="29"/>
      <c r="K328" s="29"/>
      <c r="L328" s="36"/>
      <c r="M328" s="36"/>
      <c r="N328" s="36"/>
      <c r="O328" s="36"/>
    </row>
    <row r="329" spans="1:15">
      <c r="A329" s="34">
        <v>35905</v>
      </c>
      <c r="B329" s="31">
        <v>1123.6500000000001</v>
      </c>
      <c r="C329" s="94">
        <f t="shared" si="11"/>
        <v>8.2800255802302426E-4</v>
      </c>
      <c r="D329" s="11">
        <f t="shared" si="12"/>
        <v>4.7510064700044378E-4</v>
      </c>
      <c r="E329" s="36"/>
      <c r="F329" s="36"/>
      <c r="G329" s="36"/>
      <c r="H329" s="36"/>
      <c r="I329" s="29"/>
      <c r="J329" s="29"/>
      <c r="K329" s="29"/>
      <c r="L329" s="36"/>
      <c r="M329" s="36"/>
      <c r="N329" s="36"/>
      <c r="O329" s="36"/>
    </row>
    <row r="330" spans="1:15">
      <c r="A330" s="34">
        <v>35906</v>
      </c>
      <c r="B330" s="31">
        <v>1126.67</v>
      </c>
      <c r="C330" s="94">
        <f t="shared" si="11"/>
        <v>2.6840643224581916E-3</v>
      </c>
      <c r="D330" s="11">
        <f t="shared" si="12"/>
        <v>2.3311624114356112E-3</v>
      </c>
      <c r="E330" s="36"/>
      <c r="F330" s="36"/>
      <c r="G330" s="36"/>
      <c r="H330" s="36"/>
      <c r="I330" s="29"/>
      <c r="J330" s="29"/>
      <c r="K330" s="29"/>
      <c r="L330" s="36"/>
      <c r="M330" s="36"/>
      <c r="N330" s="36"/>
      <c r="O330" s="36"/>
    </row>
    <row r="331" spans="1:15">
      <c r="A331" s="34">
        <v>35907</v>
      </c>
      <c r="B331" s="31">
        <v>1130.54</v>
      </c>
      <c r="C331" s="94">
        <f t="shared" si="11"/>
        <v>3.4290152816983215E-3</v>
      </c>
      <c r="D331" s="11">
        <f t="shared" si="12"/>
        <v>3.0761133706757411E-3</v>
      </c>
      <c r="E331" s="36"/>
      <c r="F331" s="36"/>
      <c r="G331" s="36"/>
      <c r="H331" s="36"/>
      <c r="I331" s="29"/>
      <c r="J331" s="29"/>
      <c r="K331" s="29"/>
      <c r="L331" s="36"/>
      <c r="M331" s="36"/>
      <c r="N331" s="36"/>
      <c r="O331" s="36"/>
    </row>
    <row r="332" spans="1:15">
      <c r="A332" s="34">
        <v>35908</v>
      </c>
      <c r="B332" s="31">
        <v>1119.58</v>
      </c>
      <c r="C332" s="94">
        <f t="shared" si="11"/>
        <v>-9.7417797071011232E-3</v>
      </c>
      <c r="D332" s="11">
        <f t="shared" si="12"/>
        <v>-1.0094681618123704E-2</v>
      </c>
      <c r="E332" s="36"/>
      <c r="F332" s="36"/>
      <c r="G332" s="36"/>
      <c r="H332" s="36"/>
      <c r="I332" s="29"/>
      <c r="J332" s="29"/>
      <c r="K332" s="29"/>
      <c r="L332" s="36"/>
      <c r="M332" s="36"/>
      <c r="N332" s="36"/>
      <c r="O332" s="36"/>
    </row>
    <row r="333" spans="1:15">
      <c r="A333" s="34">
        <v>35909</v>
      </c>
      <c r="B333" s="31">
        <v>1107.9000000000001</v>
      </c>
      <c r="C333" s="94">
        <f t="shared" si="11"/>
        <v>-1.0487283432429786E-2</v>
      </c>
      <c r="D333" s="11">
        <f t="shared" si="12"/>
        <v>-1.0840185343452368E-2</v>
      </c>
      <c r="E333" s="36"/>
      <c r="F333" s="36"/>
      <c r="G333" s="36"/>
      <c r="H333" s="36"/>
      <c r="I333" s="29"/>
      <c r="J333" s="29"/>
      <c r="K333" s="29"/>
      <c r="L333" s="36"/>
      <c r="M333" s="36"/>
      <c r="N333" s="36"/>
      <c r="O333" s="36"/>
    </row>
    <row r="334" spans="1:15">
      <c r="A334" s="34">
        <v>35912</v>
      </c>
      <c r="B334" s="31">
        <v>1086.54</v>
      </c>
      <c r="C334" s="94">
        <f t="shared" si="11"/>
        <v>-1.9467996045321279E-2</v>
      </c>
      <c r="D334" s="11">
        <f t="shared" si="12"/>
        <v>-1.9820897956343859E-2</v>
      </c>
      <c r="E334" s="36"/>
      <c r="F334" s="36"/>
      <c r="G334" s="36"/>
      <c r="H334" s="36"/>
      <c r="I334" s="29"/>
      <c r="J334" s="29"/>
      <c r="K334" s="29"/>
      <c r="L334" s="36"/>
      <c r="M334" s="36"/>
      <c r="N334" s="36"/>
      <c r="O334" s="36"/>
    </row>
    <row r="335" spans="1:15">
      <c r="A335" s="34">
        <v>35913</v>
      </c>
      <c r="B335" s="31">
        <v>1085.1099999999999</v>
      </c>
      <c r="C335" s="94">
        <f t="shared" si="11"/>
        <v>-1.3169711571241248E-3</v>
      </c>
      <c r="D335" s="11">
        <f t="shared" si="12"/>
        <v>-1.6698730681467054E-3</v>
      </c>
      <c r="E335" s="36"/>
      <c r="F335" s="36"/>
      <c r="G335" s="36"/>
      <c r="H335" s="36"/>
      <c r="I335" s="29"/>
      <c r="J335" s="29"/>
      <c r="K335" s="29"/>
      <c r="L335" s="36"/>
      <c r="M335" s="36"/>
      <c r="N335" s="36"/>
      <c r="O335" s="36"/>
    </row>
    <row r="336" spans="1:15">
      <c r="A336" s="34">
        <v>35914</v>
      </c>
      <c r="B336" s="31">
        <v>1094.6199999999999</v>
      </c>
      <c r="C336" s="94">
        <f t="shared" si="11"/>
        <v>8.725906733422311E-3</v>
      </c>
      <c r="D336" s="11">
        <f t="shared" si="12"/>
        <v>8.3730048223997298E-3</v>
      </c>
      <c r="E336" s="36"/>
      <c r="F336" s="36"/>
      <c r="G336" s="36"/>
      <c r="H336" s="36"/>
      <c r="I336" s="29"/>
      <c r="J336" s="29"/>
      <c r="K336" s="29"/>
      <c r="L336" s="36"/>
      <c r="M336" s="36"/>
      <c r="N336" s="36"/>
      <c r="O336" s="36"/>
    </row>
    <row r="337" spans="1:15">
      <c r="A337" s="34">
        <v>35915</v>
      </c>
      <c r="B337" s="31">
        <v>1111.75</v>
      </c>
      <c r="C337" s="94">
        <f t="shared" si="11"/>
        <v>1.552807933320177E-2</v>
      </c>
      <c r="D337" s="11">
        <f t="shared" si="12"/>
        <v>1.5175177422179189E-2</v>
      </c>
      <c r="E337" s="36"/>
      <c r="F337" s="36"/>
      <c r="G337" s="36"/>
      <c r="H337" s="36"/>
      <c r="I337" s="29"/>
      <c r="J337" s="29"/>
      <c r="K337" s="29"/>
      <c r="L337" s="36"/>
      <c r="M337" s="36"/>
      <c r="N337" s="36"/>
      <c r="O337" s="36"/>
    </row>
    <row r="338" spans="1:15">
      <c r="A338" s="34">
        <v>35916</v>
      </c>
      <c r="B338" s="31">
        <v>1121</v>
      </c>
      <c r="C338" s="94">
        <f t="shared" si="11"/>
        <v>8.285793681353992E-3</v>
      </c>
      <c r="D338" s="11">
        <f t="shared" si="12"/>
        <v>7.9328917703314107E-3</v>
      </c>
      <c r="E338" s="36"/>
      <c r="F338" s="36"/>
      <c r="G338" s="36"/>
      <c r="H338" s="36"/>
      <c r="I338" s="29"/>
      <c r="J338" s="29"/>
      <c r="K338" s="29"/>
      <c r="L338" s="36"/>
      <c r="M338" s="36"/>
      <c r="N338" s="36"/>
      <c r="O338" s="36"/>
    </row>
    <row r="339" spans="1:15">
      <c r="A339" s="34">
        <v>35919</v>
      </c>
      <c r="B339" s="31">
        <v>1122.07</v>
      </c>
      <c r="C339" s="94">
        <f t="shared" si="11"/>
        <v>9.5404965619471987E-4</v>
      </c>
      <c r="D339" s="11">
        <f t="shared" si="12"/>
        <v>6.0114774517213939E-4</v>
      </c>
      <c r="E339" s="36"/>
      <c r="F339" s="36"/>
      <c r="G339" s="36"/>
      <c r="H339" s="36"/>
      <c r="I339" s="29"/>
      <c r="J339" s="29"/>
      <c r="K339" s="29"/>
      <c r="L339" s="36"/>
      <c r="M339" s="36"/>
      <c r="N339" s="36"/>
      <c r="O339" s="36"/>
    </row>
    <row r="340" spans="1:15">
      <c r="A340" s="34">
        <v>35920</v>
      </c>
      <c r="B340" s="31">
        <v>1115.5</v>
      </c>
      <c r="C340" s="94">
        <f t="shared" si="11"/>
        <v>-5.8724588557675008E-3</v>
      </c>
      <c r="D340" s="11">
        <f t="shared" si="12"/>
        <v>-6.2253607667900812E-3</v>
      </c>
      <c r="E340" s="36"/>
      <c r="F340" s="36"/>
      <c r="G340" s="36"/>
      <c r="H340" s="36"/>
      <c r="I340" s="29"/>
      <c r="J340" s="29"/>
      <c r="K340" s="29"/>
      <c r="L340" s="36"/>
      <c r="M340" s="36"/>
      <c r="N340" s="36"/>
      <c r="O340" s="36"/>
    </row>
    <row r="341" spans="1:15">
      <c r="A341" s="34">
        <v>35921</v>
      </c>
      <c r="B341" s="31">
        <v>1104.92</v>
      </c>
      <c r="C341" s="94">
        <f t="shared" si="11"/>
        <v>-9.5298007316546203E-3</v>
      </c>
      <c r="D341" s="11">
        <f t="shared" si="12"/>
        <v>-9.8827026426772015E-3</v>
      </c>
      <c r="E341" s="36"/>
      <c r="F341" s="36"/>
      <c r="G341" s="36"/>
      <c r="H341" s="36"/>
      <c r="I341" s="29"/>
      <c r="J341" s="29"/>
      <c r="K341" s="29"/>
      <c r="L341" s="36"/>
      <c r="M341" s="36"/>
      <c r="N341" s="36"/>
      <c r="O341" s="36"/>
    </row>
    <row r="342" spans="1:15">
      <c r="A342" s="34">
        <v>35922</v>
      </c>
      <c r="B342" s="31">
        <v>1095.1400000000001</v>
      </c>
      <c r="C342" s="94">
        <f t="shared" si="11"/>
        <v>-8.890725181663655E-3</v>
      </c>
      <c r="D342" s="11">
        <f t="shared" si="12"/>
        <v>-9.2436270926862362E-3</v>
      </c>
      <c r="E342" s="36"/>
      <c r="F342" s="36"/>
      <c r="G342" s="36"/>
      <c r="H342" s="36"/>
      <c r="I342" s="29"/>
      <c r="J342" s="29"/>
      <c r="K342" s="29"/>
      <c r="L342" s="36"/>
      <c r="M342" s="36"/>
      <c r="N342" s="36"/>
      <c r="O342" s="36"/>
    </row>
    <row r="343" spans="1:15">
      <c r="A343" s="34">
        <v>35923</v>
      </c>
      <c r="B343" s="31">
        <v>1108.1400000000001</v>
      </c>
      <c r="C343" s="94">
        <f t="shared" si="11"/>
        <v>1.1800725156606098E-2</v>
      </c>
      <c r="D343" s="11">
        <f t="shared" si="12"/>
        <v>1.1447823245583516E-2</v>
      </c>
      <c r="E343" s="36"/>
      <c r="F343" s="36"/>
      <c r="G343" s="36"/>
      <c r="H343" s="36"/>
      <c r="I343" s="29"/>
      <c r="J343" s="29"/>
      <c r="K343" s="29"/>
      <c r="L343" s="36"/>
      <c r="M343" s="36"/>
      <c r="N343" s="36"/>
      <c r="O343" s="36"/>
    </row>
    <row r="344" spans="1:15">
      <c r="A344" s="34">
        <v>35926</v>
      </c>
      <c r="B344" s="31">
        <v>1106.6400000000001</v>
      </c>
      <c r="C344" s="94">
        <f t="shared" si="11"/>
        <v>-1.3545365493151786E-3</v>
      </c>
      <c r="D344" s="11">
        <f t="shared" si="12"/>
        <v>-1.7074384603377592E-3</v>
      </c>
      <c r="E344" s="36"/>
      <c r="F344" s="36"/>
      <c r="G344" s="36"/>
      <c r="H344" s="36"/>
      <c r="I344" s="29"/>
      <c r="J344" s="29"/>
      <c r="K344" s="29"/>
      <c r="L344" s="36"/>
      <c r="M344" s="36"/>
      <c r="N344" s="36"/>
      <c r="O344" s="36"/>
    </row>
    <row r="345" spans="1:15">
      <c r="A345" s="34">
        <v>35927</v>
      </c>
      <c r="B345" s="31">
        <v>1115.79</v>
      </c>
      <c r="C345" s="94">
        <f t="shared" si="11"/>
        <v>8.234276625105421E-3</v>
      </c>
      <c r="D345" s="11">
        <f t="shared" si="12"/>
        <v>7.8813747140828398E-3</v>
      </c>
      <c r="E345" s="36"/>
      <c r="F345" s="36"/>
      <c r="G345" s="36"/>
      <c r="H345" s="36"/>
      <c r="I345" s="29"/>
      <c r="J345" s="29"/>
      <c r="K345" s="29"/>
      <c r="L345" s="36"/>
      <c r="M345" s="36"/>
      <c r="N345" s="36"/>
      <c r="O345" s="36"/>
    </row>
    <row r="346" spans="1:15">
      <c r="A346" s="34">
        <v>35928</v>
      </c>
      <c r="B346" s="31">
        <v>1118.8599999999999</v>
      </c>
      <c r="C346" s="94">
        <f t="shared" ref="C346:C409" si="13">LN(B346/B345)</f>
        <v>2.7476355862561834E-3</v>
      </c>
      <c r="D346" s="11">
        <f t="shared" si="12"/>
        <v>2.394733675233603E-3</v>
      </c>
      <c r="E346" s="36"/>
      <c r="F346" s="36"/>
      <c r="G346" s="36"/>
      <c r="H346" s="36"/>
      <c r="I346" s="29"/>
      <c r="J346" s="29"/>
      <c r="K346" s="29"/>
      <c r="L346" s="36"/>
      <c r="M346" s="36"/>
      <c r="N346" s="36"/>
      <c r="O346" s="36"/>
    </row>
    <row r="347" spans="1:15">
      <c r="A347" s="34">
        <v>35929</v>
      </c>
      <c r="B347" s="31">
        <v>1117.3699999999999</v>
      </c>
      <c r="C347" s="94">
        <f t="shared" si="13"/>
        <v>-1.3326001533813978E-3</v>
      </c>
      <c r="D347" s="11">
        <f t="shared" si="12"/>
        <v>-1.6855020644039784E-3</v>
      </c>
      <c r="E347" s="36"/>
      <c r="F347" s="36"/>
      <c r="G347" s="36"/>
      <c r="H347" s="36"/>
      <c r="I347" s="29"/>
      <c r="J347" s="29"/>
      <c r="K347" s="29"/>
      <c r="L347" s="36"/>
      <c r="M347" s="36"/>
      <c r="N347" s="36"/>
      <c r="O347" s="36"/>
    </row>
    <row r="348" spans="1:15">
      <c r="A348" s="34">
        <v>35930</v>
      </c>
      <c r="B348" s="31">
        <v>1108.73</v>
      </c>
      <c r="C348" s="94">
        <f t="shared" si="13"/>
        <v>-7.7624934948978342E-3</v>
      </c>
      <c r="D348" s="11">
        <f t="shared" si="12"/>
        <v>-8.1153954059204145E-3</v>
      </c>
      <c r="E348" s="36"/>
      <c r="F348" s="36"/>
      <c r="G348" s="36"/>
      <c r="H348" s="36"/>
      <c r="I348" s="29"/>
      <c r="J348" s="29"/>
      <c r="K348" s="29"/>
      <c r="L348" s="36"/>
      <c r="M348" s="36"/>
      <c r="N348" s="36"/>
      <c r="O348" s="36"/>
    </row>
    <row r="349" spans="1:15">
      <c r="A349" s="34">
        <v>35933</v>
      </c>
      <c r="B349" s="31">
        <v>1105.82</v>
      </c>
      <c r="C349" s="94">
        <f t="shared" si="13"/>
        <v>-2.6280749361211075E-3</v>
      </c>
      <c r="D349" s="11">
        <f t="shared" si="12"/>
        <v>-2.9809768471436879E-3</v>
      </c>
      <c r="E349" s="36"/>
      <c r="F349" s="36"/>
      <c r="G349" s="36"/>
      <c r="H349" s="36"/>
      <c r="I349" s="29"/>
      <c r="J349" s="29"/>
      <c r="K349" s="29"/>
      <c r="L349" s="36"/>
      <c r="M349" s="36"/>
      <c r="N349" s="36"/>
      <c r="O349" s="36"/>
    </row>
    <row r="350" spans="1:15">
      <c r="A350" s="34">
        <v>35934</v>
      </c>
      <c r="B350" s="31">
        <v>1109.52</v>
      </c>
      <c r="C350" s="94">
        <f t="shared" si="13"/>
        <v>3.340348154558566E-3</v>
      </c>
      <c r="D350" s="11">
        <f t="shared" si="12"/>
        <v>2.9874462435359856E-3</v>
      </c>
      <c r="E350" s="36"/>
      <c r="F350" s="36"/>
      <c r="G350" s="36"/>
      <c r="H350" s="36"/>
      <c r="I350" s="29"/>
      <c r="J350" s="29"/>
      <c r="K350" s="29"/>
      <c r="L350" s="36"/>
      <c r="M350" s="36"/>
      <c r="N350" s="36"/>
      <c r="O350" s="36"/>
    </row>
    <row r="351" spans="1:15">
      <c r="A351" s="34">
        <v>35935</v>
      </c>
      <c r="B351" s="31">
        <v>1119.06</v>
      </c>
      <c r="C351" s="94">
        <f t="shared" si="13"/>
        <v>8.561557829331044E-3</v>
      </c>
      <c r="D351" s="11">
        <f t="shared" si="12"/>
        <v>8.2086559183084627E-3</v>
      </c>
      <c r="E351" s="36"/>
      <c r="F351" s="36"/>
      <c r="G351" s="36"/>
      <c r="H351" s="36"/>
      <c r="I351" s="29"/>
      <c r="J351" s="29"/>
      <c r="K351" s="29"/>
      <c r="L351" s="36"/>
      <c r="M351" s="36"/>
      <c r="N351" s="36"/>
      <c r="O351" s="36"/>
    </row>
    <row r="352" spans="1:15">
      <c r="A352" s="34">
        <v>35936</v>
      </c>
      <c r="B352" s="31">
        <v>1114.6400000000001</v>
      </c>
      <c r="C352" s="94">
        <f t="shared" si="13"/>
        <v>-3.9575643720743637E-3</v>
      </c>
      <c r="D352" s="11">
        <f t="shared" si="12"/>
        <v>-4.3104662830969441E-3</v>
      </c>
      <c r="E352" s="36"/>
      <c r="F352" s="36"/>
      <c r="G352" s="36"/>
      <c r="H352" s="36"/>
      <c r="I352" s="29"/>
      <c r="J352" s="29"/>
      <c r="K352" s="29"/>
      <c r="L352" s="36"/>
      <c r="M352" s="36"/>
      <c r="N352" s="36"/>
      <c r="O352" s="36"/>
    </row>
    <row r="353" spans="1:15">
      <c r="A353" s="34">
        <v>35937</v>
      </c>
      <c r="B353" s="31">
        <v>1110.47</v>
      </c>
      <c r="C353" s="94">
        <f t="shared" si="13"/>
        <v>-3.7481336939340251E-3</v>
      </c>
      <c r="D353" s="11">
        <f t="shared" si="12"/>
        <v>-4.1010356049566059E-3</v>
      </c>
      <c r="E353" s="36"/>
      <c r="F353" s="36"/>
      <c r="G353" s="36"/>
      <c r="H353" s="36"/>
      <c r="I353" s="29"/>
      <c r="J353" s="29"/>
      <c r="K353" s="29"/>
      <c r="L353" s="36"/>
      <c r="M353" s="36"/>
      <c r="N353" s="36"/>
      <c r="O353" s="36"/>
    </row>
    <row r="354" spans="1:15">
      <c r="A354" s="34">
        <v>35941</v>
      </c>
      <c r="B354" s="31">
        <v>1094.02</v>
      </c>
      <c r="C354" s="94">
        <f t="shared" si="13"/>
        <v>-1.492436376093207E-2</v>
      </c>
      <c r="D354" s="11">
        <f t="shared" si="12"/>
        <v>-1.5277265671954652E-2</v>
      </c>
      <c r="E354" s="36"/>
      <c r="F354" s="36"/>
      <c r="G354" s="36"/>
      <c r="H354" s="36"/>
      <c r="I354" s="29"/>
      <c r="J354" s="29"/>
      <c r="K354" s="29"/>
      <c r="L354" s="36"/>
      <c r="M354" s="36"/>
      <c r="N354" s="36"/>
      <c r="O354" s="36"/>
    </row>
    <row r="355" spans="1:15">
      <c r="A355" s="34">
        <v>35942</v>
      </c>
      <c r="B355" s="31">
        <v>1092.23</v>
      </c>
      <c r="C355" s="94">
        <f t="shared" si="13"/>
        <v>-1.6375075128461955E-3</v>
      </c>
      <c r="D355" s="11">
        <f t="shared" si="12"/>
        <v>-1.9904094238687759E-3</v>
      </c>
      <c r="E355" s="36"/>
      <c r="F355" s="36"/>
      <c r="G355" s="36"/>
      <c r="H355" s="36"/>
      <c r="I355" s="29"/>
      <c r="J355" s="29"/>
      <c r="K355" s="29"/>
      <c r="L355" s="36"/>
      <c r="M355" s="36"/>
      <c r="N355" s="36"/>
      <c r="O355" s="36"/>
    </row>
    <row r="356" spans="1:15">
      <c r="A356" s="34">
        <v>35943</v>
      </c>
      <c r="B356" s="31">
        <v>1097.5999999999999</v>
      </c>
      <c r="C356" s="94">
        <f t="shared" si="13"/>
        <v>4.9045001339967703E-3</v>
      </c>
      <c r="D356" s="11">
        <f t="shared" si="12"/>
        <v>4.5515982229741899E-3</v>
      </c>
      <c r="E356" s="36"/>
      <c r="F356" s="36"/>
      <c r="G356" s="36"/>
      <c r="H356" s="36"/>
      <c r="I356" s="29"/>
      <c r="J356" s="29"/>
      <c r="K356" s="29"/>
      <c r="L356" s="36"/>
      <c r="M356" s="36"/>
      <c r="N356" s="36"/>
      <c r="O356" s="36"/>
    </row>
    <row r="357" spans="1:15">
      <c r="A357" s="34">
        <v>35944</v>
      </c>
      <c r="B357" s="31">
        <v>1090.82</v>
      </c>
      <c r="C357" s="94">
        <f t="shared" si="13"/>
        <v>-6.1962710014243699E-3</v>
      </c>
      <c r="D357" s="11">
        <f t="shared" si="12"/>
        <v>-6.5491729124469503E-3</v>
      </c>
      <c r="E357" s="36"/>
      <c r="F357" s="36"/>
      <c r="G357" s="36"/>
      <c r="H357" s="36"/>
      <c r="I357" s="29"/>
      <c r="J357" s="29"/>
      <c r="K357" s="29"/>
      <c r="L357" s="36"/>
      <c r="M357" s="36"/>
      <c r="N357" s="36"/>
      <c r="O357" s="36"/>
    </row>
    <row r="358" spans="1:15">
      <c r="A358" s="34">
        <v>35947</v>
      </c>
      <c r="B358" s="31">
        <v>1090.98</v>
      </c>
      <c r="C358" s="94">
        <f t="shared" si="13"/>
        <v>1.4666788916201126E-4</v>
      </c>
      <c r="D358" s="11">
        <f t="shared" si="12"/>
        <v>-2.0623402186056923E-4</v>
      </c>
      <c r="E358" s="36"/>
      <c r="F358" s="36"/>
      <c r="G358" s="36"/>
      <c r="H358" s="36"/>
      <c r="I358" s="29"/>
      <c r="J358" s="29"/>
      <c r="K358" s="29"/>
      <c r="L358" s="36"/>
      <c r="M358" s="36"/>
      <c r="N358" s="36"/>
      <c r="O358" s="36"/>
    </row>
    <row r="359" spans="1:15">
      <c r="A359" s="34">
        <v>35948</v>
      </c>
      <c r="B359" s="31">
        <v>1093.22</v>
      </c>
      <c r="C359" s="94">
        <f t="shared" si="13"/>
        <v>2.0510949412186328E-3</v>
      </c>
      <c r="D359" s="11">
        <f t="shared" si="12"/>
        <v>1.6981930301960524E-3</v>
      </c>
      <c r="E359" s="36"/>
      <c r="F359" s="36"/>
      <c r="G359" s="36"/>
      <c r="H359" s="36"/>
      <c r="I359" s="29"/>
      <c r="J359" s="29"/>
      <c r="K359" s="29"/>
      <c r="L359" s="36"/>
      <c r="M359" s="36"/>
      <c r="N359" s="36"/>
      <c r="O359" s="36"/>
    </row>
    <row r="360" spans="1:15">
      <c r="A360" s="34">
        <v>35949</v>
      </c>
      <c r="B360" s="31">
        <v>1082.73</v>
      </c>
      <c r="C360" s="94">
        <f t="shared" si="13"/>
        <v>-9.6418403610864338E-3</v>
      </c>
      <c r="D360" s="11">
        <f t="shared" si="12"/>
        <v>-9.994742272109015E-3</v>
      </c>
      <c r="E360" s="36"/>
      <c r="F360" s="36"/>
      <c r="G360" s="36"/>
      <c r="H360" s="36"/>
      <c r="I360" s="29"/>
      <c r="J360" s="29"/>
      <c r="K360" s="29"/>
      <c r="L360" s="36"/>
      <c r="M360" s="36"/>
      <c r="N360" s="36"/>
      <c r="O360" s="36"/>
    </row>
    <row r="361" spans="1:15">
      <c r="A361" s="34">
        <v>35950</v>
      </c>
      <c r="B361" s="31">
        <v>1094.83</v>
      </c>
      <c r="C361" s="94">
        <f t="shared" si="13"/>
        <v>1.1113470616852108E-2</v>
      </c>
      <c r="D361" s="11">
        <f t="shared" si="12"/>
        <v>1.0760568705829527E-2</v>
      </c>
      <c r="E361" s="36"/>
      <c r="F361" s="36"/>
      <c r="G361" s="36"/>
      <c r="H361" s="36"/>
      <c r="I361" s="29"/>
      <c r="J361" s="29"/>
      <c r="K361" s="29"/>
      <c r="L361" s="36"/>
      <c r="M361" s="36"/>
      <c r="N361" s="36"/>
      <c r="O361" s="36"/>
    </row>
    <row r="362" spans="1:15">
      <c r="A362" s="34">
        <v>35951</v>
      </c>
      <c r="B362" s="31">
        <v>1113.8599999999999</v>
      </c>
      <c r="C362" s="94">
        <f t="shared" si="13"/>
        <v>1.7232360283790913E-2</v>
      </c>
      <c r="D362" s="11">
        <f t="shared" si="12"/>
        <v>1.6879458372768334E-2</v>
      </c>
      <c r="E362" s="36"/>
      <c r="F362" s="36"/>
      <c r="G362" s="36"/>
      <c r="H362" s="36"/>
      <c r="I362" s="29"/>
      <c r="J362" s="29"/>
      <c r="K362" s="29"/>
      <c r="L362" s="36"/>
      <c r="M362" s="36"/>
      <c r="N362" s="36"/>
      <c r="O362" s="36"/>
    </row>
    <row r="363" spans="1:15">
      <c r="A363" s="34">
        <v>35954</v>
      </c>
      <c r="B363" s="31">
        <v>1115.72</v>
      </c>
      <c r="C363" s="94">
        <f t="shared" si="13"/>
        <v>1.6684760640936788E-3</v>
      </c>
      <c r="D363" s="11">
        <f t="shared" si="12"/>
        <v>1.3155741530710982E-3</v>
      </c>
      <c r="E363" s="36"/>
      <c r="F363" s="36"/>
      <c r="G363" s="36"/>
      <c r="H363" s="36"/>
      <c r="I363" s="29"/>
      <c r="J363" s="29"/>
      <c r="K363" s="29"/>
      <c r="L363" s="36"/>
      <c r="M363" s="36"/>
      <c r="N363" s="36"/>
      <c r="O363" s="36"/>
    </row>
    <row r="364" spans="1:15">
      <c r="A364" s="34">
        <v>35955</v>
      </c>
      <c r="B364" s="31">
        <v>1118.4100000000001</v>
      </c>
      <c r="C364" s="94">
        <f t="shared" si="13"/>
        <v>2.4080973801232967E-3</v>
      </c>
      <c r="D364" s="11">
        <f t="shared" si="12"/>
        <v>2.0551954691007163E-3</v>
      </c>
      <c r="E364" s="36"/>
      <c r="F364" s="36"/>
      <c r="G364" s="36"/>
      <c r="H364" s="36"/>
      <c r="I364" s="29"/>
      <c r="J364" s="29"/>
      <c r="K364" s="29"/>
      <c r="L364" s="36"/>
      <c r="M364" s="36"/>
      <c r="N364" s="36"/>
      <c r="O364" s="36"/>
    </row>
    <row r="365" spans="1:15">
      <c r="A365" s="34">
        <v>35956</v>
      </c>
      <c r="B365" s="31">
        <v>1112.28</v>
      </c>
      <c r="C365" s="94">
        <f t="shared" si="13"/>
        <v>-5.4960711086089117E-3</v>
      </c>
      <c r="D365" s="11">
        <f t="shared" si="12"/>
        <v>-5.8489730196314921E-3</v>
      </c>
      <c r="E365" s="36"/>
      <c r="F365" s="36"/>
      <c r="G365" s="36"/>
      <c r="H365" s="36"/>
      <c r="I365" s="29"/>
      <c r="J365" s="29"/>
      <c r="K365" s="29"/>
      <c r="L365" s="36"/>
      <c r="M365" s="36"/>
      <c r="N365" s="36"/>
      <c r="O365" s="36"/>
    </row>
    <row r="366" spans="1:15">
      <c r="A366" s="34">
        <v>35957</v>
      </c>
      <c r="B366" s="31">
        <v>1094.58</v>
      </c>
      <c r="C366" s="94">
        <f t="shared" si="13"/>
        <v>-1.604123464755864E-2</v>
      </c>
      <c r="D366" s="11">
        <f t="shared" si="12"/>
        <v>-1.639413655858122E-2</v>
      </c>
      <c r="E366" s="36"/>
      <c r="F366" s="36"/>
      <c r="G366" s="36"/>
      <c r="H366" s="36"/>
      <c r="I366" s="29"/>
      <c r="J366" s="29"/>
      <c r="K366" s="29"/>
      <c r="L366" s="36"/>
      <c r="M366" s="36"/>
      <c r="N366" s="36"/>
      <c r="O366" s="36"/>
    </row>
    <row r="367" spans="1:15">
      <c r="A367" s="34">
        <v>35958</v>
      </c>
      <c r="B367" s="31">
        <v>1098.8399999999999</v>
      </c>
      <c r="C367" s="94">
        <f t="shared" si="13"/>
        <v>3.8843498794580646E-3</v>
      </c>
      <c r="D367" s="11">
        <f t="shared" si="12"/>
        <v>3.5314479684354842E-3</v>
      </c>
      <c r="E367" s="36"/>
      <c r="F367" s="36"/>
      <c r="G367" s="36"/>
      <c r="H367" s="36"/>
      <c r="I367" s="29"/>
      <c r="J367" s="29"/>
      <c r="K367" s="29"/>
      <c r="L367" s="36"/>
      <c r="M367" s="36"/>
      <c r="N367" s="36"/>
      <c r="O367" s="36"/>
    </row>
    <row r="368" spans="1:15">
      <c r="A368" s="34">
        <v>35961</v>
      </c>
      <c r="B368" s="31">
        <v>1077.01</v>
      </c>
      <c r="C368" s="94">
        <f t="shared" si="13"/>
        <v>-2.0066394743290444E-2</v>
      </c>
      <c r="D368" s="11">
        <f t="shared" si="12"/>
        <v>-2.0419296654313024E-2</v>
      </c>
      <c r="E368" s="36"/>
      <c r="F368" s="36"/>
      <c r="G368" s="36"/>
      <c r="H368" s="36"/>
      <c r="I368" s="29"/>
      <c r="J368" s="29"/>
      <c r="K368" s="29"/>
      <c r="L368" s="36"/>
      <c r="M368" s="36"/>
      <c r="N368" s="36"/>
      <c r="O368" s="36"/>
    </row>
    <row r="369" spans="1:15">
      <c r="A369" s="34">
        <v>35962</v>
      </c>
      <c r="B369" s="31">
        <v>1087.5899999999999</v>
      </c>
      <c r="C369" s="94">
        <f t="shared" si="13"/>
        <v>9.7755559948724761E-3</v>
      </c>
      <c r="D369" s="11">
        <f t="shared" si="12"/>
        <v>9.4226540838498948E-3</v>
      </c>
      <c r="E369" s="36"/>
      <c r="F369" s="36"/>
      <c r="G369" s="36"/>
      <c r="H369" s="36"/>
      <c r="I369" s="29"/>
      <c r="J369" s="29"/>
      <c r="K369" s="29"/>
      <c r="L369" s="36"/>
      <c r="M369" s="36"/>
      <c r="N369" s="36"/>
      <c r="O369" s="36"/>
    </row>
    <row r="370" spans="1:15">
      <c r="A370" s="34">
        <v>35963</v>
      </c>
      <c r="B370" s="31">
        <v>1107.1099999999999</v>
      </c>
      <c r="C370" s="94">
        <f t="shared" si="13"/>
        <v>1.7788777273118124E-2</v>
      </c>
      <c r="D370" s="11">
        <f t="shared" si="12"/>
        <v>1.7435875362095545E-2</v>
      </c>
      <c r="E370" s="36"/>
      <c r="F370" s="36"/>
      <c r="G370" s="36"/>
      <c r="H370" s="36"/>
      <c r="I370" s="29"/>
      <c r="J370" s="29"/>
      <c r="K370" s="29"/>
      <c r="L370" s="36"/>
      <c r="M370" s="36"/>
      <c r="N370" s="36"/>
      <c r="O370" s="36"/>
    </row>
    <row r="371" spans="1:15">
      <c r="A371" s="34">
        <v>35964</v>
      </c>
      <c r="B371" s="31">
        <v>1106.3699999999999</v>
      </c>
      <c r="C371" s="94">
        <f t="shared" si="13"/>
        <v>-6.6863041687223457E-4</v>
      </c>
      <c r="D371" s="11">
        <f t="shared" si="12"/>
        <v>-1.0215323278948149E-3</v>
      </c>
      <c r="E371" s="36"/>
      <c r="F371" s="36"/>
      <c r="G371" s="36"/>
      <c r="H371" s="36"/>
      <c r="I371" s="29"/>
      <c r="J371" s="29"/>
      <c r="K371" s="29"/>
      <c r="L371" s="36"/>
      <c r="M371" s="36"/>
      <c r="N371" s="36"/>
      <c r="O371" s="36"/>
    </row>
    <row r="372" spans="1:15">
      <c r="A372" s="34">
        <v>35965</v>
      </c>
      <c r="B372" s="31">
        <v>1100.6500000000001</v>
      </c>
      <c r="C372" s="94">
        <f t="shared" si="13"/>
        <v>-5.1834716561285936E-3</v>
      </c>
      <c r="D372" s="11">
        <f t="shared" si="12"/>
        <v>-5.5363735671511739E-3</v>
      </c>
      <c r="E372" s="36"/>
      <c r="F372" s="36"/>
      <c r="G372" s="36"/>
      <c r="H372" s="36"/>
      <c r="I372" s="29"/>
      <c r="J372" s="29"/>
      <c r="K372" s="29"/>
      <c r="L372" s="36"/>
      <c r="M372" s="36"/>
      <c r="N372" s="36"/>
      <c r="O372" s="36"/>
    </row>
    <row r="373" spans="1:15">
      <c r="A373" s="34">
        <v>35968</v>
      </c>
      <c r="B373" s="31">
        <v>1103.21</v>
      </c>
      <c r="C373" s="94">
        <f t="shared" si="13"/>
        <v>2.3231976181905174E-3</v>
      </c>
      <c r="D373" s="11">
        <f t="shared" si="12"/>
        <v>1.970295707167937E-3</v>
      </c>
      <c r="E373" s="36"/>
      <c r="F373" s="36"/>
      <c r="G373" s="36"/>
      <c r="H373" s="36"/>
      <c r="I373" s="29"/>
      <c r="J373" s="29"/>
      <c r="K373" s="29"/>
      <c r="L373" s="36"/>
      <c r="M373" s="36"/>
      <c r="N373" s="36"/>
      <c r="O373" s="36"/>
    </row>
    <row r="374" spans="1:15">
      <c r="A374" s="34">
        <v>35969</v>
      </c>
      <c r="B374" s="31">
        <v>1119.49</v>
      </c>
      <c r="C374" s="94">
        <f t="shared" si="13"/>
        <v>1.4649112462204995E-2</v>
      </c>
      <c r="D374" s="11">
        <f t="shared" si="12"/>
        <v>1.4296210551182414E-2</v>
      </c>
      <c r="E374" s="36"/>
      <c r="F374" s="36"/>
      <c r="G374" s="36"/>
      <c r="H374" s="36"/>
      <c r="I374" s="29"/>
      <c r="J374" s="29"/>
      <c r="K374" s="29"/>
      <c r="L374" s="36"/>
      <c r="M374" s="36"/>
      <c r="N374" s="36"/>
      <c r="O374" s="36"/>
    </row>
    <row r="375" spans="1:15">
      <c r="A375" s="34">
        <v>35970</v>
      </c>
      <c r="B375" s="31">
        <v>1132.8800000000001</v>
      </c>
      <c r="C375" s="94">
        <f t="shared" si="13"/>
        <v>1.1889838475067548E-2</v>
      </c>
      <c r="D375" s="11">
        <f t="shared" si="12"/>
        <v>1.1536936564044966E-2</v>
      </c>
      <c r="E375" s="36"/>
      <c r="F375" s="36"/>
      <c r="G375" s="36"/>
      <c r="H375" s="36"/>
      <c r="I375" s="29"/>
      <c r="J375" s="29"/>
      <c r="K375" s="29"/>
      <c r="L375" s="36"/>
      <c r="M375" s="36"/>
      <c r="N375" s="36"/>
      <c r="O375" s="36"/>
    </row>
    <row r="376" spans="1:15">
      <c r="A376" s="34">
        <v>35971</v>
      </c>
      <c r="B376" s="31">
        <v>1129.28</v>
      </c>
      <c r="C376" s="94">
        <f t="shared" si="13"/>
        <v>-3.1828014278981903E-3</v>
      </c>
      <c r="D376" s="11">
        <f t="shared" si="12"/>
        <v>-3.5357033389207706E-3</v>
      </c>
      <c r="E376" s="36"/>
      <c r="F376" s="36"/>
      <c r="G376" s="36"/>
      <c r="H376" s="36"/>
      <c r="I376" s="29"/>
      <c r="J376" s="29"/>
      <c r="K376" s="29"/>
      <c r="L376" s="36"/>
      <c r="M376" s="36"/>
      <c r="N376" s="36"/>
      <c r="O376" s="36"/>
    </row>
    <row r="377" spans="1:15">
      <c r="A377" s="34">
        <v>35972</v>
      </c>
      <c r="B377" s="31">
        <v>1133.2</v>
      </c>
      <c r="C377" s="94">
        <f t="shared" si="13"/>
        <v>3.4652274694563228E-3</v>
      </c>
      <c r="D377" s="11">
        <f t="shared" si="12"/>
        <v>3.1123255584337424E-3</v>
      </c>
      <c r="E377" s="36"/>
      <c r="F377" s="36"/>
      <c r="G377" s="36"/>
      <c r="H377" s="36"/>
      <c r="I377" s="29"/>
      <c r="J377" s="29"/>
      <c r="K377" s="29"/>
      <c r="L377" s="36"/>
      <c r="M377" s="36"/>
      <c r="N377" s="36"/>
      <c r="O377" s="36"/>
    </row>
    <row r="378" spans="1:15">
      <c r="A378" s="34">
        <v>35975</v>
      </c>
      <c r="B378" s="31">
        <v>1138.49</v>
      </c>
      <c r="C378" s="94">
        <f t="shared" si="13"/>
        <v>4.657334021813295E-3</v>
      </c>
      <c r="D378" s="11">
        <f t="shared" si="12"/>
        <v>4.3044321107907147E-3</v>
      </c>
      <c r="E378" s="36"/>
      <c r="F378" s="36"/>
      <c r="G378" s="36"/>
      <c r="H378" s="36"/>
      <c r="I378" s="29"/>
      <c r="J378" s="29"/>
      <c r="K378" s="29"/>
      <c r="L378" s="36"/>
      <c r="M378" s="36"/>
      <c r="N378" s="36"/>
      <c r="O378" s="36"/>
    </row>
    <row r="379" spans="1:15">
      <c r="A379" s="34">
        <v>35976</v>
      </c>
      <c r="B379" s="31">
        <v>1133.8399999999999</v>
      </c>
      <c r="C379" s="94">
        <f t="shared" si="13"/>
        <v>-4.092721119525077E-3</v>
      </c>
      <c r="D379" s="11">
        <f t="shared" si="12"/>
        <v>-4.4456230305476574E-3</v>
      </c>
      <c r="E379" s="36"/>
      <c r="F379" s="36"/>
      <c r="G379" s="36"/>
      <c r="H379" s="36"/>
      <c r="I379" s="29"/>
      <c r="J379" s="29"/>
      <c r="K379" s="29"/>
      <c r="L379" s="36"/>
      <c r="M379" s="36"/>
      <c r="N379" s="36"/>
      <c r="O379" s="36"/>
    </row>
    <row r="380" spans="1:15">
      <c r="A380" s="34">
        <v>35977</v>
      </c>
      <c r="B380" s="31">
        <v>1148.56</v>
      </c>
      <c r="C380" s="94">
        <f t="shared" si="13"/>
        <v>1.2898881960788453E-2</v>
      </c>
      <c r="D380" s="11">
        <f t="shared" si="12"/>
        <v>1.2545980049765872E-2</v>
      </c>
      <c r="E380" s="36"/>
      <c r="F380" s="36"/>
      <c r="G380" s="36"/>
      <c r="H380" s="36"/>
      <c r="I380" s="29"/>
      <c r="J380" s="29"/>
      <c r="K380" s="29"/>
      <c r="L380" s="36"/>
      <c r="M380" s="36"/>
      <c r="N380" s="36"/>
      <c r="O380" s="36"/>
    </row>
    <row r="381" spans="1:15">
      <c r="A381" s="34">
        <v>35978</v>
      </c>
      <c r="B381" s="31">
        <v>1146.42</v>
      </c>
      <c r="C381" s="94">
        <f t="shared" si="13"/>
        <v>-1.8649405399993029E-3</v>
      </c>
      <c r="D381" s="11">
        <f t="shared" si="12"/>
        <v>-2.2178424510218833E-3</v>
      </c>
      <c r="E381" s="36"/>
      <c r="F381" s="36"/>
      <c r="G381" s="36"/>
      <c r="H381" s="36"/>
      <c r="I381" s="29"/>
      <c r="J381" s="29"/>
      <c r="K381" s="29"/>
      <c r="L381" s="36"/>
      <c r="M381" s="36"/>
      <c r="N381" s="36"/>
      <c r="O381" s="36"/>
    </row>
    <row r="382" spans="1:15">
      <c r="A382" s="34">
        <v>35982</v>
      </c>
      <c r="B382" s="31">
        <v>1157.33</v>
      </c>
      <c r="C382" s="94">
        <f t="shared" si="13"/>
        <v>9.4715846442122182E-3</v>
      </c>
      <c r="D382" s="11">
        <f t="shared" si="12"/>
        <v>9.118682733189637E-3</v>
      </c>
      <c r="E382" s="36"/>
      <c r="F382" s="36"/>
      <c r="G382" s="36"/>
      <c r="H382" s="36"/>
      <c r="I382" s="29"/>
      <c r="J382" s="29"/>
      <c r="K382" s="29"/>
      <c r="L382" s="36"/>
      <c r="M382" s="36"/>
      <c r="N382" s="36"/>
      <c r="O382" s="36"/>
    </row>
    <row r="383" spans="1:15">
      <c r="A383" s="34">
        <v>35983</v>
      </c>
      <c r="B383" s="31">
        <v>1154.6600000000001</v>
      </c>
      <c r="C383" s="94">
        <f t="shared" si="13"/>
        <v>-2.3096995981584474E-3</v>
      </c>
      <c r="D383" s="11">
        <f t="shared" si="12"/>
        <v>-2.6626015091810278E-3</v>
      </c>
      <c r="E383" s="36"/>
      <c r="F383" s="36"/>
      <c r="G383" s="36"/>
      <c r="H383" s="36"/>
      <c r="I383" s="29"/>
      <c r="J383" s="29"/>
      <c r="K383" s="29"/>
      <c r="L383" s="36"/>
      <c r="M383" s="36"/>
      <c r="N383" s="36"/>
      <c r="O383" s="36"/>
    </row>
    <row r="384" spans="1:15">
      <c r="A384" s="34">
        <v>35984</v>
      </c>
      <c r="B384" s="31">
        <v>1166.3800000000001</v>
      </c>
      <c r="C384" s="94">
        <f t="shared" si="13"/>
        <v>1.0099007005487163E-2</v>
      </c>
      <c r="D384" s="11">
        <f t="shared" si="12"/>
        <v>9.7461050944645817E-3</v>
      </c>
      <c r="E384" s="36"/>
      <c r="F384" s="36"/>
      <c r="G384" s="36"/>
      <c r="H384" s="36"/>
      <c r="I384" s="29"/>
      <c r="J384" s="29"/>
      <c r="K384" s="29"/>
      <c r="L384" s="36"/>
      <c r="M384" s="36"/>
      <c r="N384" s="36"/>
      <c r="O384" s="36"/>
    </row>
    <row r="385" spans="1:15">
      <c r="A385" s="34">
        <v>35985</v>
      </c>
      <c r="B385" s="31">
        <v>1158.56</v>
      </c>
      <c r="C385" s="94">
        <f t="shared" si="13"/>
        <v>-6.7270806904695417E-3</v>
      </c>
      <c r="D385" s="11">
        <f t="shared" si="12"/>
        <v>-7.079982601492122E-3</v>
      </c>
      <c r="E385" s="36"/>
      <c r="F385" s="36"/>
      <c r="G385" s="36"/>
      <c r="H385" s="36"/>
      <c r="I385" s="29"/>
      <c r="J385" s="29"/>
      <c r="K385" s="29"/>
      <c r="L385" s="36"/>
      <c r="M385" s="36"/>
      <c r="N385" s="36"/>
      <c r="O385" s="36"/>
    </row>
    <row r="386" spans="1:15">
      <c r="A386" s="34">
        <v>35986</v>
      </c>
      <c r="B386" s="31">
        <v>1164.33</v>
      </c>
      <c r="C386" s="94">
        <f t="shared" si="13"/>
        <v>4.9679596255191791E-3</v>
      </c>
      <c r="D386" s="11">
        <f t="shared" si="12"/>
        <v>4.6150577144965987E-3</v>
      </c>
      <c r="E386" s="36"/>
      <c r="F386" s="36"/>
      <c r="G386" s="36"/>
      <c r="H386" s="36"/>
      <c r="I386" s="29"/>
      <c r="J386" s="29"/>
      <c r="K386" s="29"/>
      <c r="L386" s="36"/>
      <c r="M386" s="36"/>
      <c r="N386" s="36"/>
      <c r="O386" s="36"/>
    </row>
    <row r="387" spans="1:15">
      <c r="A387" s="34">
        <v>35989</v>
      </c>
      <c r="B387" s="31">
        <v>1165.19</v>
      </c>
      <c r="C387" s="94">
        <f t="shared" si="13"/>
        <v>7.3834956477715616E-4</v>
      </c>
      <c r="D387" s="11">
        <f t="shared" si="12"/>
        <v>3.8544765375457567E-4</v>
      </c>
      <c r="E387" s="36"/>
      <c r="F387" s="36"/>
      <c r="G387" s="36"/>
      <c r="H387" s="36"/>
      <c r="I387" s="29"/>
      <c r="J387" s="29"/>
      <c r="K387" s="29"/>
      <c r="L387" s="36"/>
      <c r="M387" s="36"/>
      <c r="N387" s="36"/>
      <c r="O387" s="36"/>
    </row>
    <row r="388" spans="1:15">
      <c r="A388" s="34">
        <v>35990</v>
      </c>
      <c r="B388" s="31">
        <v>1177.58</v>
      </c>
      <c r="C388" s="94">
        <f t="shared" si="13"/>
        <v>1.0577321303927816E-2</v>
      </c>
      <c r="D388" s="11">
        <f t="shared" si="12"/>
        <v>1.0224419392905235E-2</v>
      </c>
      <c r="E388" s="36"/>
      <c r="F388" s="36"/>
      <c r="G388" s="36"/>
      <c r="H388" s="36"/>
      <c r="I388" s="29"/>
      <c r="J388" s="29"/>
      <c r="K388" s="29"/>
      <c r="L388" s="36"/>
      <c r="M388" s="36"/>
      <c r="N388" s="36"/>
      <c r="O388" s="36"/>
    </row>
    <row r="389" spans="1:15">
      <c r="A389" s="34">
        <v>35991</v>
      </c>
      <c r="B389" s="31">
        <v>1174.81</v>
      </c>
      <c r="C389" s="94">
        <f t="shared" si="13"/>
        <v>-2.3550527593338044E-3</v>
      </c>
      <c r="D389" s="11">
        <f t="shared" ref="D389:D452" si="14">C389-$G$2</f>
        <v>-2.7079546703563848E-3</v>
      </c>
      <c r="E389" s="36"/>
      <c r="F389" s="36"/>
      <c r="G389" s="36"/>
      <c r="H389" s="36"/>
      <c r="I389" s="29"/>
      <c r="J389" s="29"/>
      <c r="K389" s="29"/>
      <c r="L389" s="36"/>
      <c r="M389" s="36"/>
      <c r="N389" s="36"/>
      <c r="O389" s="36"/>
    </row>
    <row r="390" spans="1:15">
      <c r="A390" s="34">
        <v>35992</v>
      </c>
      <c r="B390" s="31">
        <v>1183.99</v>
      </c>
      <c r="C390" s="94">
        <f t="shared" si="13"/>
        <v>7.7836580869366729E-3</v>
      </c>
      <c r="D390" s="11">
        <f t="shared" si="14"/>
        <v>7.4307561759140925E-3</v>
      </c>
      <c r="E390" s="36"/>
      <c r="F390" s="36"/>
      <c r="G390" s="36"/>
      <c r="H390" s="36"/>
      <c r="I390" s="29"/>
      <c r="J390" s="29"/>
      <c r="K390" s="29"/>
      <c r="L390" s="36"/>
      <c r="M390" s="36"/>
      <c r="N390" s="36"/>
      <c r="O390" s="36"/>
    </row>
    <row r="391" spans="1:15">
      <c r="A391" s="34">
        <v>35993</v>
      </c>
      <c r="B391" s="31">
        <v>1186.75</v>
      </c>
      <c r="C391" s="94">
        <f t="shared" si="13"/>
        <v>2.3283879690896162E-3</v>
      </c>
      <c r="D391" s="11">
        <f t="shared" si="14"/>
        <v>1.9754860580670358E-3</v>
      </c>
      <c r="E391" s="36"/>
      <c r="F391" s="36"/>
      <c r="G391" s="36"/>
      <c r="H391" s="36"/>
      <c r="I391" s="29"/>
      <c r="J391" s="29"/>
      <c r="K391" s="29"/>
      <c r="L391" s="36"/>
      <c r="M391" s="36"/>
      <c r="N391" s="36"/>
      <c r="O391" s="36"/>
    </row>
    <row r="392" spans="1:15">
      <c r="A392" s="34">
        <v>35996</v>
      </c>
      <c r="B392" s="31">
        <v>1184.0999999999999</v>
      </c>
      <c r="C392" s="94">
        <f t="shared" si="13"/>
        <v>-2.235486094516351E-3</v>
      </c>
      <c r="D392" s="11">
        <f t="shared" si="14"/>
        <v>-2.5883880055389314E-3</v>
      </c>
      <c r="E392" s="36"/>
      <c r="F392" s="36"/>
      <c r="G392" s="36"/>
      <c r="H392" s="36"/>
      <c r="I392" s="29"/>
      <c r="J392" s="29"/>
      <c r="K392" s="29"/>
      <c r="L392" s="36"/>
      <c r="M392" s="36"/>
      <c r="N392" s="36"/>
      <c r="O392" s="36"/>
    </row>
    <row r="393" spans="1:15">
      <c r="A393" s="34">
        <v>35997</v>
      </c>
      <c r="B393" s="31">
        <v>1165.07</v>
      </c>
      <c r="C393" s="94">
        <f t="shared" si="13"/>
        <v>-1.6201821305281829E-2</v>
      </c>
      <c r="D393" s="11">
        <f t="shared" si="14"/>
        <v>-1.6554723216304409E-2</v>
      </c>
      <c r="E393" s="36"/>
      <c r="F393" s="36"/>
      <c r="G393" s="36"/>
      <c r="H393" s="36"/>
      <c r="I393" s="29"/>
      <c r="J393" s="29"/>
      <c r="K393" s="29"/>
      <c r="L393" s="36"/>
      <c r="M393" s="36"/>
      <c r="N393" s="36"/>
      <c r="O393" s="36"/>
    </row>
    <row r="394" spans="1:15">
      <c r="A394" s="34">
        <v>35998</v>
      </c>
      <c r="B394" s="31">
        <v>1164.08</v>
      </c>
      <c r="C394" s="94">
        <f t="shared" si="13"/>
        <v>-8.5009557960595203E-4</v>
      </c>
      <c r="D394" s="11">
        <f t="shared" si="14"/>
        <v>-1.2029974906285325E-3</v>
      </c>
      <c r="E394" s="36"/>
      <c r="F394" s="36"/>
      <c r="G394" s="36"/>
      <c r="H394" s="36"/>
      <c r="I394" s="29"/>
      <c r="J394" s="29"/>
      <c r="K394" s="29"/>
      <c r="L394" s="36"/>
      <c r="M394" s="36"/>
      <c r="N394" s="36"/>
      <c r="O394" s="36"/>
    </row>
    <row r="395" spans="1:15">
      <c r="A395" s="34">
        <v>35999</v>
      </c>
      <c r="B395" s="31">
        <v>1139.75</v>
      </c>
      <c r="C395" s="94">
        <f t="shared" si="13"/>
        <v>-2.1122135358472398E-2</v>
      </c>
      <c r="D395" s="11">
        <f t="shared" si="14"/>
        <v>-2.1475037269494977E-2</v>
      </c>
      <c r="E395" s="36"/>
      <c r="F395" s="36"/>
      <c r="G395" s="36"/>
      <c r="H395" s="36"/>
      <c r="I395" s="29"/>
      <c r="J395" s="29"/>
      <c r="K395" s="29"/>
      <c r="L395" s="36"/>
      <c r="M395" s="36"/>
      <c r="N395" s="36"/>
      <c r="O395" s="36"/>
    </row>
    <row r="396" spans="1:15">
      <c r="A396" s="34">
        <v>36000</v>
      </c>
      <c r="B396" s="31">
        <v>1140.8</v>
      </c>
      <c r="C396" s="94">
        <f t="shared" si="13"/>
        <v>9.208305664807348E-4</v>
      </c>
      <c r="D396" s="11">
        <f t="shared" si="14"/>
        <v>5.6792865545815432E-4</v>
      </c>
      <c r="E396" s="36"/>
      <c r="F396" s="36"/>
      <c r="G396" s="36"/>
      <c r="H396" s="36"/>
      <c r="I396" s="29"/>
      <c r="J396" s="29"/>
      <c r="K396" s="29"/>
      <c r="L396" s="36"/>
      <c r="M396" s="36"/>
      <c r="N396" s="36"/>
      <c r="O396" s="36"/>
    </row>
    <row r="397" spans="1:15">
      <c r="A397" s="34">
        <v>36003</v>
      </c>
      <c r="B397" s="31">
        <v>1147.27</v>
      </c>
      <c r="C397" s="94">
        <f t="shared" si="13"/>
        <v>5.6554364548958335E-3</v>
      </c>
      <c r="D397" s="11">
        <f t="shared" si="14"/>
        <v>5.3025345438732531E-3</v>
      </c>
      <c r="E397" s="36"/>
      <c r="F397" s="36"/>
      <c r="G397" s="36"/>
      <c r="H397" s="36"/>
      <c r="I397" s="29"/>
      <c r="J397" s="29"/>
      <c r="K397" s="29"/>
      <c r="L397" s="36"/>
      <c r="M397" s="36"/>
      <c r="N397" s="36"/>
      <c r="O397" s="36"/>
    </row>
    <row r="398" spans="1:15">
      <c r="A398" s="34">
        <v>36004</v>
      </c>
      <c r="B398" s="31">
        <v>1130.24</v>
      </c>
      <c r="C398" s="94">
        <f t="shared" si="13"/>
        <v>-1.4955207579441507E-2</v>
      </c>
      <c r="D398" s="11">
        <f t="shared" si="14"/>
        <v>-1.5308109490464088E-2</v>
      </c>
      <c r="E398" s="36"/>
      <c r="F398" s="36"/>
      <c r="G398" s="36"/>
      <c r="H398" s="36"/>
      <c r="I398" s="29"/>
      <c r="J398" s="29"/>
      <c r="K398" s="29"/>
      <c r="L398" s="36"/>
      <c r="M398" s="36"/>
      <c r="N398" s="36"/>
      <c r="O398" s="36"/>
    </row>
    <row r="399" spans="1:15">
      <c r="A399" s="34">
        <v>36005</v>
      </c>
      <c r="B399" s="31">
        <v>1125.21</v>
      </c>
      <c r="C399" s="94">
        <f t="shared" si="13"/>
        <v>-4.4603146503530222E-3</v>
      </c>
      <c r="D399" s="11">
        <f t="shared" si="14"/>
        <v>-4.8132165613756026E-3</v>
      </c>
      <c r="E399" s="36"/>
      <c r="F399" s="36"/>
      <c r="G399" s="36"/>
      <c r="H399" s="36"/>
      <c r="I399" s="29"/>
      <c r="J399" s="29"/>
      <c r="K399" s="29"/>
      <c r="L399" s="36"/>
      <c r="M399" s="36"/>
      <c r="N399" s="36"/>
      <c r="O399" s="36"/>
    </row>
    <row r="400" spans="1:15">
      <c r="A400" s="34">
        <v>36006</v>
      </c>
      <c r="B400" s="31">
        <v>1142.95</v>
      </c>
      <c r="C400" s="94">
        <f t="shared" si="13"/>
        <v>1.5642954420924376E-2</v>
      </c>
      <c r="D400" s="11">
        <f t="shared" si="14"/>
        <v>1.5290052509901795E-2</v>
      </c>
      <c r="E400" s="36"/>
      <c r="F400" s="36"/>
      <c r="G400" s="36"/>
      <c r="H400" s="36"/>
      <c r="I400" s="29"/>
      <c r="J400" s="29"/>
      <c r="K400" s="29"/>
      <c r="L400" s="36"/>
      <c r="M400" s="36"/>
      <c r="N400" s="36"/>
      <c r="O400" s="36"/>
    </row>
    <row r="401" spans="1:15">
      <c r="A401" s="34">
        <v>36007</v>
      </c>
      <c r="B401" s="31">
        <v>1120.67</v>
      </c>
      <c r="C401" s="94">
        <f t="shared" si="13"/>
        <v>-1.9685918590041387E-2</v>
      </c>
      <c r="D401" s="11">
        <f t="shared" si="14"/>
        <v>-2.0038820501063967E-2</v>
      </c>
      <c r="E401" s="36"/>
      <c r="F401" s="36"/>
      <c r="G401" s="36"/>
      <c r="H401" s="36"/>
      <c r="I401" s="29"/>
      <c r="J401" s="29"/>
      <c r="K401" s="29"/>
      <c r="L401" s="36"/>
      <c r="M401" s="36"/>
      <c r="N401" s="36"/>
      <c r="O401" s="36"/>
    </row>
    <row r="402" spans="1:15">
      <c r="A402" s="34">
        <v>36010</v>
      </c>
      <c r="B402" s="31">
        <v>1112.44</v>
      </c>
      <c r="C402" s="94">
        <f t="shared" si="13"/>
        <v>-7.3709197143042816E-3</v>
      </c>
      <c r="D402" s="11">
        <f t="shared" si="14"/>
        <v>-7.723821625326862E-3</v>
      </c>
      <c r="E402" s="36"/>
      <c r="F402" s="36"/>
      <c r="G402" s="36"/>
      <c r="H402" s="36"/>
      <c r="I402" s="29"/>
      <c r="J402" s="29"/>
      <c r="K402" s="29"/>
      <c r="L402" s="36"/>
      <c r="M402" s="36"/>
      <c r="N402" s="36"/>
      <c r="O402" s="36"/>
    </row>
    <row r="403" spans="1:15">
      <c r="A403" s="34">
        <v>36011</v>
      </c>
      <c r="B403" s="31">
        <v>1072.1199999999999</v>
      </c>
      <c r="C403" s="94">
        <f t="shared" si="13"/>
        <v>-3.6917804337304613E-2</v>
      </c>
      <c r="D403" s="11">
        <f t="shared" si="14"/>
        <v>-3.7270706248327193E-2</v>
      </c>
      <c r="E403" s="36"/>
      <c r="F403" s="36"/>
      <c r="G403" s="36"/>
      <c r="H403" s="36"/>
      <c r="I403" s="29"/>
      <c r="J403" s="29"/>
      <c r="K403" s="29"/>
      <c r="L403" s="36"/>
      <c r="M403" s="36"/>
      <c r="N403" s="36"/>
      <c r="O403" s="36"/>
    </row>
    <row r="404" spans="1:15">
      <c r="A404" s="34">
        <v>36012</v>
      </c>
      <c r="B404" s="31">
        <v>1081.43</v>
      </c>
      <c r="C404" s="94">
        <f t="shared" si="13"/>
        <v>8.6462427148646277E-3</v>
      </c>
      <c r="D404" s="11">
        <f t="shared" si="14"/>
        <v>8.2933408038420465E-3</v>
      </c>
      <c r="E404" s="36"/>
      <c r="F404" s="36"/>
      <c r="G404" s="36"/>
      <c r="H404" s="36"/>
      <c r="I404" s="29"/>
      <c r="J404" s="29"/>
      <c r="K404" s="29"/>
      <c r="L404" s="36"/>
      <c r="M404" s="36"/>
      <c r="N404" s="36"/>
      <c r="O404" s="36"/>
    </row>
    <row r="405" spans="1:15">
      <c r="A405" s="34">
        <v>36013</v>
      </c>
      <c r="B405" s="31">
        <v>1089.6300000000001</v>
      </c>
      <c r="C405" s="94">
        <f t="shared" si="13"/>
        <v>7.5539496765966146E-3</v>
      </c>
      <c r="D405" s="11">
        <f t="shared" si="14"/>
        <v>7.2010477655740342E-3</v>
      </c>
      <c r="E405" s="36"/>
      <c r="F405" s="36"/>
      <c r="G405" s="36"/>
      <c r="H405" s="36"/>
      <c r="I405" s="29"/>
      <c r="J405" s="29"/>
      <c r="K405" s="29"/>
      <c r="L405" s="36"/>
      <c r="M405" s="36"/>
      <c r="N405" s="36"/>
      <c r="O405" s="36"/>
    </row>
    <row r="406" spans="1:15">
      <c r="A406" s="34">
        <v>36014</v>
      </c>
      <c r="B406" s="31">
        <v>1089.45</v>
      </c>
      <c r="C406" s="94">
        <f t="shared" si="13"/>
        <v>-1.6520733558148895E-4</v>
      </c>
      <c r="D406" s="11">
        <f t="shared" si="14"/>
        <v>-5.1810924660406941E-4</v>
      </c>
      <c r="E406" s="36"/>
      <c r="F406" s="36"/>
      <c r="G406" s="36"/>
      <c r="H406" s="36"/>
      <c r="I406" s="29"/>
      <c r="J406" s="29"/>
      <c r="K406" s="29"/>
      <c r="L406" s="36"/>
      <c r="M406" s="36"/>
      <c r="N406" s="36"/>
      <c r="O406" s="36"/>
    </row>
    <row r="407" spans="1:15">
      <c r="A407" s="34">
        <v>36017</v>
      </c>
      <c r="B407" s="31">
        <v>1083.1400000000001</v>
      </c>
      <c r="C407" s="94">
        <f t="shared" si="13"/>
        <v>-5.8087515292300253E-3</v>
      </c>
      <c r="D407" s="11">
        <f t="shared" si="14"/>
        <v>-6.1616534402526056E-3</v>
      </c>
      <c r="E407" s="36"/>
      <c r="F407" s="36"/>
      <c r="G407" s="36"/>
      <c r="H407" s="36"/>
      <c r="I407" s="29"/>
      <c r="J407" s="29"/>
      <c r="K407" s="29"/>
      <c r="L407" s="36"/>
      <c r="M407" s="36"/>
      <c r="N407" s="36"/>
      <c r="O407" s="36"/>
    </row>
    <row r="408" spans="1:15">
      <c r="A408" s="34">
        <v>36018</v>
      </c>
      <c r="B408" s="31">
        <v>1068.98</v>
      </c>
      <c r="C408" s="94">
        <f t="shared" si="13"/>
        <v>-1.3159307414929378E-2</v>
      </c>
      <c r="D408" s="11">
        <f t="shared" si="14"/>
        <v>-1.3512209325951959E-2</v>
      </c>
      <c r="E408" s="36"/>
      <c r="F408" s="36"/>
      <c r="G408" s="36"/>
      <c r="H408" s="36"/>
      <c r="I408" s="29"/>
      <c r="J408" s="29"/>
      <c r="K408" s="29"/>
      <c r="L408" s="36"/>
      <c r="M408" s="36"/>
      <c r="N408" s="36"/>
      <c r="O408" s="36"/>
    </row>
    <row r="409" spans="1:15">
      <c r="A409" s="34">
        <v>36019</v>
      </c>
      <c r="B409" s="31">
        <v>1084.22</v>
      </c>
      <c r="C409" s="94">
        <f t="shared" si="13"/>
        <v>1.4155911661007306E-2</v>
      </c>
      <c r="D409" s="11">
        <f t="shared" si="14"/>
        <v>1.3803009749984725E-2</v>
      </c>
      <c r="E409" s="36"/>
      <c r="F409" s="36"/>
      <c r="G409" s="36"/>
      <c r="H409" s="36"/>
      <c r="I409" s="29"/>
      <c r="J409" s="29"/>
      <c r="K409" s="29"/>
      <c r="L409" s="36"/>
      <c r="M409" s="36"/>
      <c r="N409" s="36"/>
      <c r="O409" s="36"/>
    </row>
    <row r="410" spans="1:15">
      <c r="A410" s="34">
        <v>36020</v>
      </c>
      <c r="B410" s="31">
        <v>1074.9100000000001</v>
      </c>
      <c r="C410" s="94">
        <f t="shared" ref="C410:C473" si="15">LN(B410/B409)</f>
        <v>-8.623897310396823E-3</v>
      </c>
      <c r="D410" s="11">
        <f t="shared" si="14"/>
        <v>-8.9767992214194042E-3</v>
      </c>
      <c r="E410" s="36"/>
      <c r="F410" s="36"/>
      <c r="G410" s="36"/>
      <c r="H410" s="36"/>
      <c r="I410" s="29"/>
      <c r="J410" s="29"/>
      <c r="K410" s="29"/>
      <c r="L410" s="36"/>
      <c r="M410" s="36"/>
      <c r="N410" s="36"/>
      <c r="O410" s="36"/>
    </row>
    <row r="411" spans="1:15">
      <c r="A411" s="34">
        <v>36021</v>
      </c>
      <c r="B411" s="31">
        <v>1062.75</v>
      </c>
      <c r="C411" s="94">
        <f t="shared" si="15"/>
        <v>-1.1377048887838505E-2</v>
      </c>
      <c r="D411" s="11">
        <f t="shared" si="14"/>
        <v>-1.1729950798861086E-2</v>
      </c>
      <c r="E411" s="36"/>
      <c r="F411" s="36"/>
      <c r="G411" s="36"/>
      <c r="H411" s="36"/>
      <c r="I411" s="29"/>
      <c r="J411" s="29"/>
      <c r="K411" s="29"/>
      <c r="L411" s="36"/>
      <c r="M411" s="36"/>
      <c r="N411" s="36"/>
      <c r="O411" s="36"/>
    </row>
    <row r="412" spans="1:15">
      <c r="A412" s="34">
        <v>36024</v>
      </c>
      <c r="B412" s="31">
        <v>1083.67</v>
      </c>
      <c r="C412" s="94">
        <f t="shared" si="15"/>
        <v>1.9493540368787941E-2</v>
      </c>
      <c r="D412" s="11">
        <f t="shared" si="14"/>
        <v>1.9140638457765362E-2</v>
      </c>
      <c r="E412" s="36"/>
      <c r="F412" s="36"/>
      <c r="G412" s="36"/>
      <c r="H412" s="36"/>
      <c r="I412" s="29"/>
      <c r="J412" s="29"/>
      <c r="K412" s="29"/>
      <c r="L412" s="36"/>
      <c r="M412" s="36"/>
      <c r="N412" s="36"/>
      <c r="O412" s="36"/>
    </row>
    <row r="413" spans="1:15">
      <c r="A413" s="34">
        <v>36025</v>
      </c>
      <c r="B413" s="31">
        <v>1101.2</v>
      </c>
      <c r="C413" s="94">
        <f t="shared" si="15"/>
        <v>1.6047065660764786E-2</v>
      </c>
      <c r="D413" s="11">
        <f t="shared" si="14"/>
        <v>1.5694163749742206E-2</v>
      </c>
      <c r="E413" s="36"/>
      <c r="F413" s="36"/>
      <c r="G413" s="36"/>
      <c r="H413" s="36"/>
      <c r="I413" s="29"/>
      <c r="J413" s="29"/>
      <c r="K413" s="29"/>
      <c r="L413" s="36"/>
      <c r="M413" s="36"/>
      <c r="N413" s="36"/>
      <c r="O413" s="36"/>
    </row>
    <row r="414" spans="1:15">
      <c r="A414" s="34">
        <v>36026</v>
      </c>
      <c r="B414" s="31">
        <v>1098.06</v>
      </c>
      <c r="C414" s="94">
        <f t="shared" si="15"/>
        <v>-2.8555078832064543E-3</v>
      </c>
      <c r="D414" s="11">
        <f t="shared" si="14"/>
        <v>-3.2084097942290347E-3</v>
      </c>
      <c r="E414" s="36"/>
      <c r="F414" s="36"/>
      <c r="G414" s="36"/>
      <c r="H414" s="36"/>
      <c r="I414" s="29"/>
      <c r="J414" s="29"/>
      <c r="K414" s="29"/>
      <c r="L414" s="36"/>
      <c r="M414" s="36"/>
      <c r="N414" s="36"/>
      <c r="O414" s="36"/>
    </row>
    <row r="415" spans="1:15">
      <c r="A415" s="34">
        <v>36027</v>
      </c>
      <c r="B415" s="31">
        <v>1091.5999999999999</v>
      </c>
      <c r="C415" s="94">
        <f t="shared" si="15"/>
        <v>-5.9004765510625758E-3</v>
      </c>
      <c r="D415" s="11">
        <f t="shared" si="14"/>
        <v>-6.2533784620851561E-3</v>
      </c>
      <c r="E415" s="36"/>
      <c r="F415" s="36"/>
      <c r="G415" s="36"/>
      <c r="H415" s="36"/>
      <c r="I415" s="29"/>
      <c r="J415" s="29"/>
      <c r="K415" s="29"/>
      <c r="L415" s="36"/>
      <c r="M415" s="36"/>
      <c r="N415" s="36"/>
      <c r="O415" s="36"/>
    </row>
    <row r="416" spans="1:15">
      <c r="A416" s="34">
        <v>36028</v>
      </c>
      <c r="B416" s="31">
        <v>1081.24</v>
      </c>
      <c r="C416" s="94">
        <f t="shared" si="15"/>
        <v>-9.5359791857756518E-3</v>
      </c>
      <c r="D416" s="11">
        <f t="shared" si="14"/>
        <v>-9.888881096798233E-3</v>
      </c>
      <c r="E416" s="36"/>
      <c r="F416" s="36"/>
      <c r="G416" s="36"/>
      <c r="H416" s="36"/>
      <c r="I416" s="29"/>
      <c r="J416" s="29"/>
      <c r="K416" s="29"/>
      <c r="L416" s="36"/>
      <c r="M416" s="36"/>
      <c r="N416" s="36"/>
      <c r="O416" s="36"/>
    </row>
    <row r="417" spans="1:15">
      <c r="A417" s="34">
        <v>36031</v>
      </c>
      <c r="B417" s="31">
        <v>1088.1400000000001</v>
      </c>
      <c r="C417" s="94">
        <f t="shared" si="15"/>
        <v>6.3612859599617389E-3</v>
      </c>
      <c r="D417" s="11">
        <f t="shared" si="14"/>
        <v>6.0083840489391586E-3</v>
      </c>
      <c r="E417" s="36"/>
      <c r="F417" s="36"/>
      <c r="G417" s="36"/>
      <c r="H417" s="36"/>
      <c r="I417" s="29"/>
      <c r="J417" s="29"/>
      <c r="K417" s="29"/>
      <c r="L417" s="36"/>
      <c r="M417" s="36"/>
      <c r="N417" s="36"/>
      <c r="O417" s="36"/>
    </row>
    <row r="418" spans="1:15">
      <c r="A418" s="34">
        <v>36032</v>
      </c>
      <c r="B418" s="31">
        <v>1092.8499999999999</v>
      </c>
      <c r="C418" s="94">
        <f t="shared" si="15"/>
        <v>4.3191461878269938E-3</v>
      </c>
      <c r="D418" s="11">
        <f t="shared" si="14"/>
        <v>3.9662442768044134E-3</v>
      </c>
      <c r="E418" s="36"/>
      <c r="F418" s="36"/>
      <c r="G418" s="36"/>
      <c r="H418" s="36"/>
      <c r="I418" s="29"/>
      <c r="J418" s="29"/>
      <c r="K418" s="29"/>
      <c r="L418" s="36"/>
      <c r="M418" s="36"/>
      <c r="N418" s="36"/>
      <c r="O418" s="36"/>
    </row>
    <row r="419" spans="1:15">
      <c r="A419" s="34">
        <v>36033</v>
      </c>
      <c r="B419" s="31">
        <v>1084.19</v>
      </c>
      <c r="C419" s="94">
        <f t="shared" si="15"/>
        <v>-7.9557984030125418E-3</v>
      </c>
      <c r="D419" s="11">
        <f t="shared" si="14"/>
        <v>-8.308700314035123E-3</v>
      </c>
      <c r="E419" s="36"/>
      <c r="F419" s="36"/>
      <c r="G419" s="36"/>
      <c r="H419" s="36"/>
      <c r="I419" s="29"/>
      <c r="J419" s="29"/>
      <c r="K419" s="29"/>
      <c r="L419" s="36"/>
      <c r="M419" s="36"/>
      <c r="N419" s="36"/>
      <c r="O419" s="36"/>
    </row>
    <row r="420" spans="1:15">
      <c r="A420" s="34">
        <v>36034</v>
      </c>
      <c r="B420" s="31">
        <v>1042.5899999999999</v>
      </c>
      <c r="C420" s="94">
        <f t="shared" si="15"/>
        <v>-3.9125162511276221E-2</v>
      </c>
      <c r="D420" s="11">
        <f t="shared" si="14"/>
        <v>-3.94780644222988E-2</v>
      </c>
      <c r="E420" s="36"/>
      <c r="F420" s="36"/>
      <c r="G420" s="36"/>
      <c r="H420" s="36"/>
      <c r="I420" s="29"/>
      <c r="J420" s="29"/>
      <c r="K420" s="29"/>
      <c r="L420" s="36"/>
      <c r="M420" s="36"/>
      <c r="N420" s="36"/>
      <c r="O420" s="36"/>
    </row>
    <row r="421" spans="1:15">
      <c r="A421" s="34">
        <v>36035</v>
      </c>
      <c r="B421" s="31">
        <v>1027.1400000000001</v>
      </c>
      <c r="C421" s="94">
        <f t="shared" si="15"/>
        <v>-1.4929760867165345E-2</v>
      </c>
      <c r="D421" s="11">
        <f t="shared" si="14"/>
        <v>-1.5282662778187926E-2</v>
      </c>
      <c r="E421" s="36"/>
      <c r="F421" s="36"/>
      <c r="G421" s="36"/>
      <c r="H421" s="36"/>
      <c r="I421" s="29"/>
      <c r="J421" s="29"/>
      <c r="K421" s="29"/>
      <c r="L421" s="36"/>
      <c r="M421" s="36"/>
      <c r="N421" s="36"/>
      <c r="O421" s="36"/>
    </row>
    <row r="422" spans="1:15">
      <c r="A422" s="34">
        <v>36038</v>
      </c>
      <c r="B422" s="31">
        <v>957.28</v>
      </c>
      <c r="C422" s="94">
        <f t="shared" si="15"/>
        <v>-7.0437590373020428E-2</v>
      </c>
      <c r="D422" s="11">
        <f t="shared" si="14"/>
        <v>-7.0790492284043008E-2</v>
      </c>
      <c r="E422" s="36"/>
      <c r="F422" s="36"/>
      <c r="G422" s="36"/>
      <c r="H422" s="36"/>
      <c r="I422" s="29"/>
      <c r="J422" s="29"/>
      <c r="K422" s="29"/>
      <c r="L422" s="36"/>
      <c r="M422" s="36"/>
      <c r="N422" s="36"/>
      <c r="O422" s="36"/>
    </row>
    <row r="423" spans="1:15">
      <c r="A423" s="34">
        <v>36039</v>
      </c>
      <c r="B423" s="31">
        <v>994.26</v>
      </c>
      <c r="C423" s="94">
        <f t="shared" si="15"/>
        <v>3.7902812228035793E-2</v>
      </c>
      <c r="D423" s="11">
        <f t="shared" si="14"/>
        <v>3.7549910317013213E-2</v>
      </c>
      <c r="E423" s="36"/>
      <c r="F423" s="36"/>
      <c r="G423" s="36"/>
      <c r="H423" s="36"/>
      <c r="I423" s="29"/>
      <c r="J423" s="29"/>
      <c r="K423" s="29"/>
      <c r="L423" s="36"/>
      <c r="M423" s="36"/>
      <c r="N423" s="36"/>
      <c r="O423" s="36"/>
    </row>
    <row r="424" spans="1:15">
      <c r="A424" s="34">
        <v>36040</v>
      </c>
      <c r="B424" s="31">
        <v>990.48</v>
      </c>
      <c r="C424" s="94">
        <f t="shared" si="15"/>
        <v>-3.8090677573212957E-3</v>
      </c>
      <c r="D424" s="11">
        <f t="shared" si="14"/>
        <v>-4.1619696683438765E-3</v>
      </c>
      <c r="E424" s="36"/>
      <c r="F424" s="36"/>
      <c r="G424" s="36"/>
      <c r="H424" s="36"/>
      <c r="I424" s="29"/>
      <c r="J424" s="29"/>
      <c r="K424" s="29"/>
      <c r="L424" s="36"/>
      <c r="M424" s="36"/>
      <c r="N424" s="36"/>
      <c r="O424" s="36"/>
    </row>
    <row r="425" spans="1:15">
      <c r="A425" s="34">
        <v>36041</v>
      </c>
      <c r="B425" s="31">
        <v>982.26</v>
      </c>
      <c r="C425" s="94">
        <f t="shared" si="15"/>
        <v>-8.3336350181308187E-3</v>
      </c>
      <c r="D425" s="11">
        <f t="shared" si="14"/>
        <v>-8.6865369291534E-3</v>
      </c>
      <c r="E425" s="36"/>
      <c r="F425" s="36"/>
      <c r="G425" s="36"/>
      <c r="H425" s="36"/>
      <c r="I425" s="29"/>
      <c r="J425" s="29"/>
      <c r="K425" s="29"/>
      <c r="L425" s="36"/>
      <c r="M425" s="36"/>
      <c r="N425" s="36"/>
      <c r="O425" s="36"/>
    </row>
    <row r="426" spans="1:15">
      <c r="A426" s="34">
        <v>36042</v>
      </c>
      <c r="B426" s="31">
        <v>973.89</v>
      </c>
      <c r="C426" s="94">
        <f t="shared" si="15"/>
        <v>-8.5576781745286129E-3</v>
      </c>
      <c r="D426" s="11">
        <f t="shared" si="14"/>
        <v>-8.9105800855511941E-3</v>
      </c>
      <c r="E426" s="36"/>
      <c r="F426" s="36"/>
      <c r="G426" s="36"/>
      <c r="H426" s="36"/>
      <c r="I426" s="29"/>
      <c r="J426" s="29"/>
      <c r="K426" s="29"/>
      <c r="L426" s="36"/>
      <c r="M426" s="36"/>
      <c r="N426" s="36"/>
      <c r="O426" s="36"/>
    </row>
    <row r="427" spans="1:15">
      <c r="A427" s="34">
        <v>36046</v>
      </c>
      <c r="B427" s="31">
        <v>1023.46</v>
      </c>
      <c r="C427" s="94">
        <f t="shared" si="15"/>
        <v>4.9645961835058545E-2</v>
      </c>
      <c r="D427" s="11">
        <f t="shared" si="14"/>
        <v>4.9293059924035966E-2</v>
      </c>
      <c r="E427" s="36"/>
      <c r="F427" s="36"/>
      <c r="G427" s="36"/>
      <c r="H427" s="36"/>
      <c r="I427" s="29"/>
      <c r="J427" s="29"/>
      <c r="K427" s="29"/>
      <c r="L427" s="36"/>
      <c r="M427" s="36"/>
      <c r="N427" s="36"/>
      <c r="O427" s="36"/>
    </row>
    <row r="428" spans="1:15">
      <c r="A428" s="34">
        <v>36047</v>
      </c>
      <c r="B428" s="31">
        <v>1006.2</v>
      </c>
      <c r="C428" s="94">
        <f t="shared" si="15"/>
        <v>-1.7008184697617012E-2</v>
      </c>
      <c r="D428" s="11">
        <f t="shared" si="14"/>
        <v>-1.7361086608639591E-2</v>
      </c>
      <c r="E428" s="36"/>
      <c r="F428" s="36"/>
      <c r="G428" s="36"/>
      <c r="H428" s="36"/>
      <c r="I428" s="29"/>
      <c r="J428" s="29"/>
      <c r="K428" s="29"/>
      <c r="L428" s="36"/>
      <c r="M428" s="36"/>
      <c r="N428" s="36"/>
      <c r="O428" s="36"/>
    </row>
    <row r="429" spans="1:15">
      <c r="A429" s="34">
        <v>36048</v>
      </c>
      <c r="B429" s="31">
        <v>980.19</v>
      </c>
      <c r="C429" s="94">
        <f t="shared" si="15"/>
        <v>-2.6189707633403655E-2</v>
      </c>
      <c r="D429" s="11">
        <f t="shared" si="14"/>
        <v>-2.6542609544426235E-2</v>
      </c>
      <c r="E429" s="36"/>
      <c r="F429" s="36"/>
      <c r="G429" s="36"/>
      <c r="H429" s="36"/>
      <c r="I429" s="29"/>
      <c r="J429" s="29"/>
      <c r="K429" s="29"/>
      <c r="L429" s="36"/>
      <c r="M429" s="36"/>
      <c r="N429" s="36"/>
      <c r="O429" s="36"/>
    </row>
    <row r="430" spans="1:15">
      <c r="A430" s="34">
        <v>36049</v>
      </c>
      <c r="B430" s="31">
        <v>1009.06</v>
      </c>
      <c r="C430" s="94">
        <f t="shared" si="15"/>
        <v>2.9028052978482318E-2</v>
      </c>
      <c r="D430" s="11">
        <f t="shared" si="14"/>
        <v>2.8675151067459739E-2</v>
      </c>
      <c r="E430" s="36"/>
      <c r="F430" s="36"/>
      <c r="G430" s="36"/>
      <c r="H430" s="36"/>
      <c r="I430" s="29"/>
      <c r="J430" s="29"/>
      <c r="K430" s="29"/>
      <c r="L430" s="36"/>
      <c r="M430" s="36"/>
      <c r="N430" s="36"/>
      <c r="O430" s="36"/>
    </row>
    <row r="431" spans="1:15">
      <c r="A431" s="34">
        <v>36052</v>
      </c>
      <c r="B431" s="31">
        <v>1029.72</v>
      </c>
      <c r="C431" s="94">
        <f t="shared" si="15"/>
        <v>2.026771620473301E-2</v>
      </c>
      <c r="D431" s="11">
        <f t="shared" si="14"/>
        <v>1.991481429371043E-2</v>
      </c>
      <c r="E431" s="36"/>
      <c r="F431" s="36"/>
      <c r="G431" s="36"/>
      <c r="H431" s="36"/>
      <c r="I431" s="29"/>
      <c r="J431" s="29"/>
      <c r="K431" s="29"/>
      <c r="L431" s="36"/>
      <c r="M431" s="36"/>
      <c r="N431" s="36"/>
      <c r="O431" s="36"/>
    </row>
    <row r="432" spans="1:15">
      <c r="A432" s="34">
        <v>36053</v>
      </c>
      <c r="B432" s="31">
        <v>1037.68</v>
      </c>
      <c r="C432" s="94">
        <f t="shared" si="15"/>
        <v>7.7005314253878387E-3</v>
      </c>
      <c r="D432" s="11">
        <f t="shared" si="14"/>
        <v>7.3476295143652583E-3</v>
      </c>
      <c r="E432" s="36"/>
      <c r="F432" s="36"/>
      <c r="G432" s="36"/>
      <c r="H432" s="36"/>
      <c r="I432" s="29"/>
      <c r="J432" s="29"/>
      <c r="K432" s="29"/>
      <c r="L432" s="36"/>
      <c r="M432" s="36"/>
      <c r="N432" s="36"/>
      <c r="O432" s="36"/>
    </row>
    <row r="433" spans="1:15">
      <c r="A433" s="34">
        <v>36054</v>
      </c>
      <c r="B433" s="31">
        <v>1045.48</v>
      </c>
      <c r="C433" s="94">
        <f t="shared" si="15"/>
        <v>7.4886580502367258E-3</v>
      </c>
      <c r="D433" s="11">
        <f t="shared" si="14"/>
        <v>7.1357561392141455E-3</v>
      </c>
      <c r="E433" s="36"/>
      <c r="F433" s="36"/>
      <c r="G433" s="36"/>
      <c r="H433" s="36"/>
      <c r="I433" s="29"/>
      <c r="J433" s="29"/>
      <c r="K433" s="29"/>
      <c r="L433" s="36"/>
      <c r="M433" s="36"/>
      <c r="N433" s="36"/>
      <c r="O433" s="36"/>
    </row>
    <row r="434" spans="1:15">
      <c r="A434" s="34">
        <v>36055</v>
      </c>
      <c r="B434" s="31">
        <v>1018.87</v>
      </c>
      <c r="C434" s="94">
        <f t="shared" si="15"/>
        <v>-2.5781940053402421E-2</v>
      </c>
      <c r="D434" s="11">
        <f t="shared" si="14"/>
        <v>-2.6134841964425001E-2</v>
      </c>
      <c r="E434" s="36"/>
      <c r="F434" s="36"/>
      <c r="G434" s="36"/>
      <c r="H434" s="36"/>
      <c r="I434" s="29"/>
      <c r="J434" s="29"/>
      <c r="K434" s="29"/>
      <c r="L434" s="36"/>
      <c r="M434" s="36"/>
      <c r="N434" s="36"/>
      <c r="O434" s="36"/>
    </row>
    <row r="435" spans="1:15">
      <c r="A435" s="34">
        <v>36056</v>
      </c>
      <c r="B435" s="31">
        <v>1020.09</v>
      </c>
      <c r="C435" s="94">
        <f t="shared" si="15"/>
        <v>1.1966886506780685E-3</v>
      </c>
      <c r="D435" s="11">
        <f t="shared" si="14"/>
        <v>8.4378673965548802E-4</v>
      </c>
      <c r="E435" s="36"/>
      <c r="F435" s="36"/>
      <c r="G435" s="36"/>
      <c r="H435" s="36"/>
      <c r="I435" s="29"/>
      <c r="J435" s="29"/>
      <c r="K435" s="29"/>
      <c r="L435" s="36"/>
      <c r="M435" s="36"/>
      <c r="N435" s="36"/>
      <c r="O435" s="36"/>
    </row>
    <row r="436" spans="1:15">
      <c r="A436" s="34">
        <v>36059</v>
      </c>
      <c r="B436" s="31">
        <v>1023.89</v>
      </c>
      <c r="C436" s="94">
        <f t="shared" si="15"/>
        <v>3.7182402743803507E-3</v>
      </c>
      <c r="D436" s="11">
        <f t="shared" si="14"/>
        <v>3.3653383633577704E-3</v>
      </c>
      <c r="E436" s="36"/>
      <c r="F436" s="36"/>
      <c r="G436" s="36"/>
      <c r="H436" s="36"/>
      <c r="I436" s="29"/>
      <c r="J436" s="29"/>
      <c r="K436" s="29"/>
      <c r="L436" s="36"/>
      <c r="M436" s="36"/>
      <c r="N436" s="36"/>
      <c r="O436" s="36"/>
    </row>
    <row r="437" spans="1:15">
      <c r="A437" s="34">
        <v>36060</v>
      </c>
      <c r="B437" s="31">
        <v>1029.6300000000001</v>
      </c>
      <c r="C437" s="94">
        <f t="shared" si="15"/>
        <v>5.5904154322548201E-3</v>
      </c>
      <c r="D437" s="11">
        <f t="shared" si="14"/>
        <v>5.2375135212322397E-3</v>
      </c>
      <c r="E437" s="36"/>
      <c r="F437" s="36"/>
      <c r="G437" s="36"/>
      <c r="H437" s="36"/>
      <c r="I437" s="29"/>
      <c r="J437" s="29"/>
      <c r="K437" s="29"/>
      <c r="L437" s="36"/>
      <c r="M437" s="36"/>
      <c r="N437" s="36"/>
      <c r="O437" s="36"/>
    </row>
    <row r="438" spans="1:15">
      <c r="A438" s="34">
        <v>36061</v>
      </c>
      <c r="B438" s="31">
        <v>1066.0899999999999</v>
      </c>
      <c r="C438" s="94">
        <f t="shared" si="15"/>
        <v>3.4798235542756045E-2</v>
      </c>
      <c r="D438" s="11">
        <f t="shared" si="14"/>
        <v>3.4445333631733466E-2</v>
      </c>
      <c r="E438" s="36"/>
      <c r="F438" s="36"/>
      <c r="G438" s="36"/>
      <c r="H438" s="36"/>
      <c r="I438" s="29"/>
      <c r="J438" s="29"/>
      <c r="K438" s="29"/>
      <c r="L438" s="36"/>
      <c r="M438" s="36"/>
      <c r="N438" s="36"/>
      <c r="O438" s="36"/>
    </row>
    <row r="439" spans="1:15">
      <c r="A439" s="34">
        <v>36062</v>
      </c>
      <c r="B439" s="31">
        <v>1042.72</v>
      </c>
      <c r="C439" s="94">
        <f t="shared" si="15"/>
        <v>-2.2165066345250794E-2</v>
      </c>
      <c r="D439" s="11">
        <f t="shared" si="14"/>
        <v>-2.2517968256273373E-2</v>
      </c>
      <c r="E439" s="36"/>
      <c r="F439" s="36"/>
      <c r="G439" s="36"/>
      <c r="H439" s="36"/>
      <c r="I439" s="29"/>
      <c r="J439" s="29"/>
      <c r="K439" s="29"/>
      <c r="L439" s="36"/>
      <c r="M439" s="36"/>
      <c r="N439" s="36"/>
      <c r="O439" s="36"/>
    </row>
    <row r="440" spans="1:15">
      <c r="A440" s="34">
        <v>36063</v>
      </c>
      <c r="B440" s="31">
        <v>1044.75</v>
      </c>
      <c r="C440" s="94">
        <f t="shared" si="15"/>
        <v>1.9449387439545878E-3</v>
      </c>
      <c r="D440" s="11">
        <f t="shared" si="14"/>
        <v>1.5920368329320075E-3</v>
      </c>
      <c r="E440" s="36"/>
      <c r="F440" s="36"/>
      <c r="G440" s="36"/>
      <c r="H440" s="36"/>
      <c r="I440" s="29"/>
      <c r="J440" s="29"/>
      <c r="K440" s="29"/>
      <c r="L440" s="36"/>
      <c r="M440" s="36"/>
      <c r="N440" s="36"/>
      <c r="O440" s="36"/>
    </row>
    <row r="441" spans="1:15">
      <c r="A441" s="34">
        <v>36066</v>
      </c>
      <c r="B441" s="31">
        <v>1048.69</v>
      </c>
      <c r="C441" s="94">
        <f t="shared" si="15"/>
        <v>3.7641438513464748E-3</v>
      </c>
      <c r="D441" s="11">
        <f t="shared" si="14"/>
        <v>3.4112419403238945E-3</v>
      </c>
      <c r="E441" s="36"/>
      <c r="F441" s="36"/>
      <c r="G441" s="36"/>
      <c r="H441" s="36"/>
      <c r="I441" s="29"/>
      <c r="J441" s="29"/>
      <c r="K441" s="29"/>
      <c r="L441" s="36"/>
      <c r="M441" s="36"/>
      <c r="N441" s="36"/>
      <c r="O441" s="36"/>
    </row>
    <row r="442" spans="1:15">
      <c r="A442" s="34">
        <v>36067</v>
      </c>
      <c r="B442" s="31">
        <v>1049.02</v>
      </c>
      <c r="C442" s="94">
        <f t="shared" si="15"/>
        <v>3.1462881210682017E-4</v>
      </c>
      <c r="D442" s="11">
        <f t="shared" si="14"/>
        <v>-3.8273098915760312E-5</v>
      </c>
      <c r="E442" s="36"/>
      <c r="F442" s="36"/>
      <c r="G442" s="36"/>
      <c r="H442" s="36"/>
      <c r="I442" s="29"/>
      <c r="J442" s="29"/>
      <c r="K442" s="29"/>
      <c r="L442" s="36"/>
      <c r="M442" s="36"/>
      <c r="N442" s="36"/>
      <c r="O442" s="36"/>
    </row>
    <row r="443" spans="1:15">
      <c r="A443" s="34">
        <v>36068</v>
      </c>
      <c r="B443" s="31">
        <v>1017.01</v>
      </c>
      <c r="C443" s="94">
        <f t="shared" si="15"/>
        <v>-3.098944514956882E-2</v>
      </c>
      <c r="D443" s="11">
        <f t="shared" si="14"/>
        <v>-3.13423470605914E-2</v>
      </c>
      <c r="E443" s="36"/>
      <c r="F443" s="36"/>
      <c r="G443" s="36"/>
      <c r="H443" s="36"/>
      <c r="I443" s="29"/>
      <c r="J443" s="29"/>
      <c r="K443" s="29"/>
      <c r="L443" s="36"/>
      <c r="M443" s="36"/>
      <c r="N443" s="36"/>
      <c r="O443" s="36"/>
    </row>
    <row r="444" spans="1:15">
      <c r="A444" s="34">
        <v>36069</v>
      </c>
      <c r="B444" s="31">
        <v>986.39</v>
      </c>
      <c r="C444" s="94">
        <f t="shared" si="15"/>
        <v>-3.0570414918264587E-2</v>
      </c>
      <c r="D444" s="11">
        <f t="shared" si="14"/>
        <v>-3.0923316829287166E-2</v>
      </c>
      <c r="E444" s="36"/>
      <c r="F444" s="36"/>
      <c r="G444" s="36"/>
      <c r="H444" s="36"/>
      <c r="I444" s="29"/>
      <c r="J444" s="29"/>
      <c r="K444" s="29"/>
      <c r="L444" s="36"/>
      <c r="M444" s="36"/>
      <c r="N444" s="36"/>
      <c r="O444" s="36"/>
    </row>
    <row r="445" spans="1:15">
      <c r="A445" s="34">
        <v>36070</v>
      </c>
      <c r="B445" s="31">
        <v>1002.6</v>
      </c>
      <c r="C445" s="94">
        <f t="shared" si="15"/>
        <v>1.630009090575861E-2</v>
      </c>
      <c r="D445" s="11">
        <f t="shared" si="14"/>
        <v>1.5947188994736031E-2</v>
      </c>
      <c r="E445" s="36"/>
      <c r="F445" s="36"/>
      <c r="G445" s="36"/>
      <c r="H445" s="36"/>
      <c r="I445" s="29"/>
      <c r="J445" s="29"/>
      <c r="K445" s="29"/>
      <c r="L445" s="36"/>
      <c r="M445" s="36"/>
      <c r="N445" s="36"/>
      <c r="O445" s="36"/>
    </row>
    <row r="446" spans="1:15">
      <c r="A446" s="34">
        <v>36073</v>
      </c>
      <c r="B446" s="31">
        <v>988.56</v>
      </c>
      <c r="C446" s="94">
        <f t="shared" si="15"/>
        <v>-1.4102566033468072E-2</v>
      </c>
      <c r="D446" s="11">
        <f t="shared" si="14"/>
        <v>-1.4455467944490654E-2</v>
      </c>
      <c r="E446" s="36"/>
      <c r="F446" s="36"/>
      <c r="G446" s="36"/>
      <c r="H446" s="36"/>
      <c r="I446" s="29"/>
      <c r="J446" s="29"/>
      <c r="K446" s="29"/>
      <c r="L446" s="36"/>
      <c r="M446" s="36"/>
      <c r="N446" s="36"/>
      <c r="O446" s="36"/>
    </row>
    <row r="447" spans="1:15">
      <c r="A447" s="34">
        <v>36074</v>
      </c>
      <c r="B447" s="31">
        <v>984.59</v>
      </c>
      <c r="C447" s="94">
        <f t="shared" si="15"/>
        <v>-4.0240279321052492E-3</v>
      </c>
      <c r="D447" s="11">
        <f t="shared" si="14"/>
        <v>-4.3769298431278296E-3</v>
      </c>
      <c r="E447" s="36"/>
      <c r="F447" s="36"/>
      <c r="G447" s="36"/>
      <c r="H447" s="36"/>
      <c r="I447" s="29"/>
      <c r="J447" s="29"/>
      <c r="K447" s="29"/>
      <c r="L447" s="36"/>
      <c r="M447" s="36"/>
      <c r="N447" s="36"/>
      <c r="O447" s="36"/>
    </row>
    <row r="448" spans="1:15">
      <c r="A448" s="34">
        <v>36075</v>
      </c>
      <c r="B448" s="31">
        <v>970.68</v>
      </c>
      <c r="C448" s="94">
        <f t="shared" si="15"/>
        <v>-1.4228454045968175E-2</v>
      </c>
      <c r="D448" s="11">
        <f t="shared" si="14"/>
        <v>-1.4581355956990756E-2</v>
      </c>
      <c r="E448" s="36"/>
      <c r="F448" s="36"/>
      <c r="G448" s="36"/>
      <c r="H448" s="36"/>
      <c r="I448" s="29"/>
      <c r="J448" s="29"/>
      <c r="K448" s="29"/>
      <c r="L448" s="36"/>
      <c r="M448" s="36"/>
      <c r="N448" s="36"/>
      <c r="O448" s="36"/>
    </row>
    <row r="449" spans="1:15">
      <c r="A449" s="34">
        <v>36076</v>
      </c>
      <c r="B449" s="31">
        <v>959.44</v>
      </c>
      <c r="C449" s="94">
        <f t="shared" si="15"/>
        <v>-1.1647075894395781E-2</v>
      </c>
      <c r="D449" s="11">
        <f t="shared" si="14"/>
        <v>-1.1999977805418362E-2</v>
      </c>
      <c r="E449" s="36"/>
      <c r="F449" s="36"/>
      <c r="G449" s="36"/>
      <c r="H449" s="36"/>
      <c r="I449" s="29"/>
      <c r="J449" s="29"/>
      <c r="K449" s="29"/>
      <c r="L449" s="36"/>
      <c r="M449" s="36"/>
      <c r="N449" s="36"/>
      <c r="O449" s="36"/>
    </row>
    <row r="450" spans="1:15">
      <c r="A450" s="34">
        <v>36077</v>
      </c>
      <c r="B450" s="31">
        <v>984.39</v>
      </c>
      <c r="C450" s="94">
        <f t="shared" si="15"/>
        <v>2.5672379069671687E-2</v>
      </c>
      <c r="D450" s="11">
        <f t="shared" si="14"/>
        <v>2.5319477158649108E-2</v>
      </c>
      <c r="E450" s="36"/>
      <c r="F450" s="36"/>
      <c r="G450" s="36"/>
      <c r="H450" s="36"/>
      <c r="I450" s="29"/>
      <c r="J450" s="29"/>
      <c r="K450" s="29"/>
      <c r="L450" s="36"/>
      <c r="M450" s="36"/>
      <c r="N450" s="36"/>
      <c r="O450" s="36"/>
    </row>
    <row r="451" spans="1:15">
      <c r="A451" s="34">
        <v>36080</v>
      </c>
      <c r="B451" s="31">
        <v>997.71</v>
      </c>
      <c r="C451" s="94">
        <f t="shared" si="15"/>
        <v>1.3440492929115607E-2</v>
      </c>
      <c r="D451" s="11">
        <f t="shared" si="14"/>
        <v>1.3087591018093026E-2</v>
      </c>
      <c r="E451" s="36"/>
      <c r="F451" s="36"/>
      <c r="G451" s="36"/>
      <c r="H451" s="36"/>
      <c r="I451" s="29"/>
      <c r="J451" s="29"/>
      <c r="K451" s="29"/>
      <c r="L451" s="36"/>
      <c r="M451" s="36"/>
      <c r="N451" s="36"/>
      <c r="O451" s="36"/>
    </row>
    <row r="452" spans="1:15">
      <c r="A452" s="34">
        <v>36081</v>
      </c>
      <c r="B452" s="31">
        <v>994.8</v>
      </c>
      <c r="C452" s="94">
        <f t="shared" si="15"/>
        <v>-2.9209409930034142E-3</v>
      </c>
      <c r="D452" s="11">
        <f t="shared" si="14"/>
        <v>-3.2738429040259946E-3</v>
      </c>
      <c r="E452" s="36"/>
      <c r="F452" s="36"/>
      <c r="G452" s="36"/>
      <c r="H452" s="36"/>
      <c r="I452" s="29"/>
      <c r="J452" s="29"/>
      <c r="K452" s="29"/>
      <c r="L452" s="36"/>
      <c r="M452" s="36"/>
      <c r="N452" s="36"/>
      <c r="O452" s="36"/>
    </row>
    <row r="453" spans="1:15">
      <c r="A453" s="34">
        <v>36082</v>
      </c>
      <c r="B453" s="31">
        <v>1005.53</v>
      </c>
      <c r="C453" s="94">
        <f t="shared" si="15"/>
        <v>1.0728332740911417E-2</v>
      </c>
      <c r="D453" s="11">
        <f t="shared" ref="D453:D516" si="16">C453-$G$2</f>
        <v>1.0375430829888836E-2</v>
      </c>
      <c r="E453" s="36"/>
      <c r="F453" s="36"/>
      <c r="G453" s="36"/>
      <c r="H453" s="36"/>
      <c r="I453" s="29"/>
      <c r="J453" s="29"/>
      <c r="K453" s="29"/>
      <c r="L453" s="36"/>
      <c r="M453" s="36"/>
      <c r="N453" s="36"/>
      <c r="O453" s="36"/>
    </row>
    <row r="454" spans="1:15">
      <c r="A454" s="34">
        <v>36083</v>
      </c>
      <c r="B454" s="31">
        <v>1047.49</v>
      </c>
      <c r="C454" s="94">
        <f t="shared" si="15"/>
        <v>4.0882060541183686E-2</v>
      </c>
      <c r="D454" s="11">
        <f t="shared" si="16"/>
        <v>4.0529158630161106E-2</v>
      </c>
      <c r="E454" s="36"/>
      <c r="F454" s="36"/>
      <c r="G454" s="36"/>
      <c r="H454" s="36"/>
      <c r="I454" s="29"/>
      <c r="J454" s="29"/>
      <c r="K454" s="29"/>
      <c r="L454" s="36"/>
      <c r="M454" s="36"/>
      <c r="N454" s="36"/>
      <c r="O454" s="36"/>
    </row>
    <row r="455" spans="1:15">
      <c r="A455" s="34">
        <v>36084</v>
      </c>
      <c r="B455" s="31">
        <v>1056.42</v>
      </c>
      <c r="C455" s="94">
        <f t="shared" si="15"/>
        <v>8.4890072550630712E-3</v>
      </c>
      <c r="D455" s="11">
        <f t="shared" si="16"/>
        <v>8.1361053440404899E-3</v>
      </c>
      <c r="E455" s="36"/>
      <c r="F455" s="36"/>
      <c r="G455" s="36"/>
      <c r="H455" s="36"/>
      <c r="I455" s="29"/>
      <c r="J455" s="29"/>
      <c r="K455" s="29"/>
      <c r="L455" s="36"/>
      <c r="M455" s="36"/>
      <c r="N455" s="36"/>
      <c r="O455" s="36"/>
    </row>
    <row r="456" spans="1:15">
      <c r="A456" s="34">
        <v>36087</v>
      </c>
      <c r="B456" s="31">
        <v>1062.3900000000001</v>
      </c>
      <c r="C456" s="94">
        <f t="shared" si="15"/>
        <v>5.6352535608599503E-3</v>
      </c>
      <c r="D456" s="11">
        <f t="shared" si="16"/>
        <v>5.2823516498373699E-3</v>
      </c>
      <c r="E456" s="36"/>
      <c r="F456" s="36"/>
      <c r="G456" s="36"/>
      <c r="H456" s="36"/>
      <c r="I456" s="29"/>
      <c r="J456" s="29"/>
      <c r="K456" s="29"/>
      <c r="L456" s="36"/>
      <c r="M456" s="36"/>
      <c r="N456" s="36"/>
      <c r="O456" s="36"/>
    </row>
    <row r="457" spans="1:15">
      <c r="A457" s="34">
        <v>36088</v>
      </c>
      <c r="B457" s="31">
        <v>1063.93</v>
      </c>
      <c r="C457" s="94">
        <f t="shared" si="15"/>
        <v>1.4485122364153084E-3</v>
      </c>
      <c r="D457" s="11">
        <f t="shared" si="16"/>
        <v>1.0956103253927279E-3</v>
      </c>
      <c r="E457" s="36"/>
      <c r="F457" s="36"/>
      <c r="G457" s="36"/>
      <c r="H457" s="36"/>
      <c r="I457" s="29"/>
      <c r="J457" s="29"/>
      <c r="K457" s="29"/>
      <c r="L457" s="36"/>
      <c r="M457" s="36"/>
      <c r="N457" s="36"/>
      <c r="O457" s="36"/>
    </row>
    <row r="458" spans="1:15">
      <c r="A458" s="34">
        <v>36089</v>
      </c>
      <c r="B458" s="31">
        <v>1069.92</v>
      </c>
      <c r="C458" s="94">
        <f t="shared" si="15"/>
        <v>5.6142800419852427E-3</v>
      </c>
      <c r="D458" s="11">
        <f t="shared" si="16"/>
        <v>5.2613781309626623E-3</v>
      </c>
      <c r="E458" s="36"/>
      <c r="F458" s="36"/>
      <c r="G458" s="36"/>
      <c r="H458" s="36"/>
      <c r="I458" s="29"/>
      <c r="J458" s="29"/>
      <c r="K458" s="29"/>
      <c r="L458" s="36"/>
      <c r="M458" s="36"/>
      <c r="N458" s="36"/>
      <c r="O458" s="36"/>
    </row>
    <row r="459" spans="1:15">
      <c r="A459" s="34">
        <v>36090</v>
      </c>
      <c r="B459" s="31">
        <v>1078.48</v>
      </c>
      <c r="C459" s="94">
        <f t="shared" si="15"/>
        <v>7.9687630771401018E-3</v>
      </c>
      <c r="D459" s="11">
        <f t="shared" si="16"/>
        <v>7.6158611661175215E-3</v>
      </c>
      <c r="E459" s="36"/>
      <c r="F459" s="36"/>
      <c r="G459" s="36"/>
      <c r="H459" s="36"/>
      <c r="I459" s="29"/>
      <c r="J459" s="29"/>
      <c r="K459" s="29"/>
      <c r="L459" s="36"/>
      <c r="M459" s="36"/>
      <c r="N459" s="36"/>
      <c r="O459" s="36"/>
    </row>
    <row r="460" spans="1:15">
      <c r="A460" s="34">
        <v>36091</v>
      </c>
      <c r="B460" s="31">
        <v>1070.67</v>
      </c>
      <c r="C460" s="94">
        <f t="shared" si="15"/>
        <v>-7.2680216640812808E-3</v>
      </c>
      <c r="D460" s="11">
        <f t="shared" si="16"/>
        <v>-7.6209235751038612E-3</v>
      </c>
      <c r="E460" s="36"/>
      <c r="F460" s="36"/>
      <c r="G460" s="36"/>
      <c r="H460" s="36"/>
      <c r="I460" s="29"/>
      <c r="J460" s="29"/>
      <c r="K460" s="29"/>
      <c r="L460" s="36"/>
      <c r="M460" s="36"/>
      <c r="N460" s="36"/>
      <c r="O460" s="36"/>
    </row>
    <row r="461" spans="1:15">
      <c r="A461" s="34">
        <v>36094</v>
      </c>
      <c r="B461" s="31">
        <v>1072.32</v>
      </c>
      <c r="C461" s="94">
        <f t="shared" si="15"/>
        <v>1.5399048302180871E-3</v>
      </c>
      <c r="D461" s="11">
        <f t="shared" si="16"/>
        <v>1.1870029191955065E-3</v>
      </c>
      <c r="E461" s="36"/>
      <c r="F461" s="36"/>
      <c r="G461" s="36"/>
      <c r="H461" s="36"/>
      <c r="I461" s="29"/>
      <c r="J461" s="29"/>
      <c r="K461" s="29"/>
      <c r="L461" s="36"/>
      <c r="M461" s="36"/>
      <c r="N461" s="36"/>
      <c r="O461" s="36"/>
    </row>
    <row r="462" spans="1:15">
      <c r="A462" s="34">
        <v>36095</v>
      </c>
      <c r="B462" s="31">
        <v>1065.3399999999999</v>
      </c>
      <c r="C462" s="94">
        <f t="shared" si="15"/>
        <v>-6.5305285281922519E-3</v>
      </c>
      <c r="D462" s="11">
        <f t="shared" si="16"/>
        <v>-6.8834304392148323E-3</v>
      </c>
      <c r="E462" s="36"/>
      <c r="F462" s="36"/>
      <c r="G462" s="36"/>
      <c r="H462" s="36"/>
      <c r="I462" s="29"/>
      <c r="J462" s="29"/>
      <c r="K462" s="29"/>
      <c r="L462" s="36"/>
      <c r="M462" s="36"/>
      <c r="N462" s="36"/>
      <c r="O462" s="36"/>
    </row>
    <row r="463" spans="1:15">
      <c r="A463" s="34">
        <v>36096</v>
      </c>
      <c r="B463" s="31">
        <v>1068.0899999999999</v>
      </c>
      <c r="C463" s="94">
        <f t="shared" si="15"/>
        <v>2.5780096118196648E-3</v>
      </c>
      <c r="D463" s="11">
        <f t="shared" si="16"/>
        <v>2.2251077007970845E-3</v>
      </c>
      <c r="E463" s="36"/>
      <c r="F463" s="36"/>
      <c r="G463" s="36"/>
      <c r="H463" s="36"/>
      <c r="I463" s="29"/>
      <c r="J463" s="29"/>
      <c r="K463" s="29"/>
      <c r="L463" s="36"/>
      <c r="M463" s="36"/>
      <c r="N463" s="36"/>
      <c r="O463" s="36"/>
    </row>
    <row r="464" spans="1:15">
      <c r="A464" s="34">
        <v>36097</v>
      </c>
      <c r="B464" s="31">
        <v>1085.93</v>
      </c>
      <c r="C464" s="94">
        <f t="shared" si="15"/>
        <v>1.6564756061968819E-2</v>
      </c>
      <c r="D464" s="11">
        <f t="shared" si="16"/>
        <v>1.6211854150946239E-2</v>
      </c>
      <c r="E464" s="36"/>
      <c r="F464" s="36"/>
      <c r="G464" s="36"/>
      <c r="H464" s="36"/>
      <c r="I464" s="29"/>
      <c r="J464" s="29"/>
      <c r="K464" s="29"/>
      <c r="L464" s="36"/>
      <c r="M464" s="36"/>
      <c r="N464" s="36"/>
      <c r="O464" s="36"/>
    </row>
    <row r="465" spans="1:15">
      <c r="A465" s="34">
        <v>36098</v>
      </c>
      <c r="B465" s="31">
        <v>1098.67</v>
      </c>
      <c r="C465" s="94">
        <f t="shared" si="15"/>
        <v>1.1663594642690903E-2</v>
      </c>
      <c r="D465" s="11">
        <f t="shared" si="16"/>
        <v>1.1310692731668322E-2</v>
      </c>
      <c r="E465" s="36"/>
      <c r="F465" s="36"/>
      <c r="G465" s="36"/>
      <c r="H465" s="36"/>
      <c r="I465" s="29"/>
      <c r="J465" s="29"/>
      <c r="K465" s="29"/>
      <c r="L465" s="36"/>
      <c r="M465" s="36"/>
      <c r="N465" s="36"/>
      <c r="O465" s="36"/>
    </row>
    <row r="466" spans="1:15">
      <c r="A466" s="34">
        <v>36101</v>
      </c>
      <c r="B466" s="31">
        <v>1111.5999999999999</v>
      </c>
      <c r="C466" s="94">
        <f t="shared" si="15"/>
        <v>1.1700061531115918E-2</v>
      </c>
      <c r="D466" s="11">
        <f t="shared" si="16"/>
        <v>1.1347159620093337E-2</v>
      </c>
      <c r="E466" s="36"/>
      <c r="F466" s="36"/>
      <c r="G466" s="36"/>
      <c r="H466" s="36"/>
      <c r="I466" s="29"/>
      <c r="J466" s="29"/>
      <c r="K466" s="29"/>
      <c r="L466" s="36"/>
      <c r="M466" s="36"/>
      <c r="N466" s="36"/>
      <c r="O466" s="36"/>
    </row>
    <row r="467" spans="1:15">
      <c r="A467" s="34">
        <v>36102</v>
      </c>
      <c r="B467" s="31">
        <v>1110.8399999999999</v>
      </c>
      <c r="C467" s="94">
        <f t="shared" si="15"/>
        <v>-6.8393300122839256E-4</v>
      </c>
      <c r="D467" s="11">
        <f t="shared" si="16"/>
        <v>-1.036834912250973E-3</v>
      </c>
      <c r="E467" s="36"/>
      <c r="F467" s="36"/>
      <c r="G467" s="36"/>
      <c r="H467" s="36"/>
      <c r="I467" s="29"/>
      <c r="J467" s="29"/>
      <c r="K467" s="29"/>
      <c r="L467" s="36"/>
      <c r="M467" s="36"/>
      <c r="N467" s="36"/>
      <c r="O467" s="36"/>
    </row>
    <row r="468" spans="1:15">
      <c r="A468" s="34">
        <v>36103</v>
      </c>
      <c r="B468" s="31">
        <v>1118.67</v>
      </c>
      <c r="C468" s="94">
        <f t="shared" si="15"/>
        <v>7.0239937852107411E-3</v>
      </c>
      <c r="D468" s="11">
        <f t="shared" si="16"/>
        <v>6.6710918741881607E-3</v>
      </c>
      <c r="E468" s="36"/>
      <c r="F468" s="36"/>
      <c r="G468" s="36"/>
      <c r="H468" s="36"/>
      <c r="I468" s="29"/>
      <c r="J468" s="29"/>
      <c r="K468" s="29"/>
      <c r="L468" s="36"/>
      <c r="M468" s="36"/>
      <c r="N468" s="36"/>
      <c r="O468" s="36"/>
    </row>
    <row r="469" spans="1:15">
      <c r="A469" s="34">
        <v>36104</v>
      </c>
      <c r="B469" s="31">
        <v>1133.8499999999999</v>
      </c>
      <c r="C469" s="94">
        <f t="shared" si="15"/>
        <v>1.3478441753964411E-2</v>
      </c>
      <c r="D469" s="11">
        <f t="shared" si="16"/>
        <v>1.3125539842941829E-2</v>
      </c>
      <c r="E469" s="36"/>
      <c r="F469" s="36"/>
      <c r="G469" s="36"/>
      <c r="H469" s="36"/>
      <c r="I469" s="29"/>
      <c r="J469" s="29"/>
      <c r="K469" s="29"/>
      <c r="L469" s="36"/>
      <c r="M469" s="36"/>
      <c r="N469" s="36"/>
      <c r="O469" s="36"/>
    </row>
    <row r="470" spans="1:15">
      <c r="A470" s="34">
        <v>36105</v>
      </c>
      <c r="B470" s="31">
        <v>1141.01</v>
      </c>
      <c r="C470" s="94">
        <f t="shared" si="15"/>
        <v>6.2949136592676857E-3</v>
      </c>
      <c r="D470" s="11">
        <f t="shared" si="16"/>
        <v>5.9420117482451053E-3</v>
      </c>
      <c r="E470" s="36"/>
      <c r="F470" s="36"/>
      <c r="G470" s="36"/>
      <c r="H470" s="36"/>
      <c r="I470" s="29"/>
      <c r="J470" s="29"/>
      <c r="K470" s="29"/>
      <c r="L470" s="36"/>
      <c r="M470" s="36"/>
      <c r="N470" s="36"/>
      <c r="O470" s="36"/>
    </row>
    <row r="471" spans="1:15">
      <c r="A471" s="34">
        <v>36108</v>
      </c>
      <c r="B471" s="31">
        <v>1130.2</v>
      </c>
      <c r="C471" s="94">
        <f t="shared" si="15"/>
        <v>-9.519226869819937E-3</v>
      </c>
      <c r="D471" s="11">
        <f t="shared" si="16"/>
        <v>-9.8721287808425182E-3</v>
      </c>
      <c r="E471" s="36"/>
      <c r="F471" s="36"/>
      <c r="G471" s="36"/>
      <c r="H471" s="36"/>
      <c r="I471" s="29"/>
      <c r="J471" s="29"/>
      <c r="K471" s="29"/>
      <c r="L471" s="36"/>
      <c r="M471" s="36"/>
      <c r="N471" s="36"/>
      <c r="O471" s="36"/>
    </row>
    <row r="472" spans="1:15">
      <c r="A472" s="34">
        <v>36109</v>
      </c>
      <c r="B472" s="31">
        <v>1128.26</v>
      </c>
      <c r="C472" s="94">
        <f t="shared" si="15"/>
        <v>-1.7179852440644709E-3</v>
      </c>
      <c r="D472" s="11">
        <f t="shared" si="16"/>
        <v>-2.0708871550870513E-3</v>
      </c>
      <c r="E472" s="36"/>
      <c r="F472" s="36"/>
      <c r="G472" s="36"/>
      <c r="H472" s="36"/>
      <c r="I472" s="29"/>
      <c r="J472" s="29"/>
      <c r="K472" s="29"/>
      <c r="L472" s="36"/>
      <c r="M472" s="36"/>
      <c r="N472" s="36"/>
      <c r="O472" s="36"/>
    </row>
    <row r="473" spans="1:15">
      <c r="A473" s="34">
        <v>36110</v>
      </c>
      <c r="B473" s="31">
        <v>1120.97</v>
      </c>
      <c r="C473" s="94">
        <f t="shared" si="15"/>
        <v>-6.4822410574262466E-3</v>
      </c>
      <c r="D473" s="11">
        <f t="shared" si="16"/>
        <v>-6.835142968448827E-3</v>
      </c>
      <c r="E473" s="36"/>
      <c r="F473" s="36"/>
      <c r="G473" s="36"/>
      <c r="H473" s="36"/>
      <c r="I473" s="29"/>
      <c r="J473" s="29"/>
      <c r="K473" s="29"/>
      <c r="L473" s="36"/>
      <c r="M473" s="36"/>
      <c r="N473" s="36"/>
      <c r="O473" s="36"/>
    </row>
    <row r="474" spans="1:15">
      <c r="A474" s="34">
        <v>36111</v>
      </c>
      <c r="B474" s="31">
        <v>1117.69</v>
      </c>
      <c r="C474" s="94">
        <f t="shared" ref="C474:C537" si="17">LN(B474/B473)</f>
        <v>-2.9303264873289897E-3</v>
      </c>
      <c r="D474" s="11">
        <f t="shared" si="16"/>
        <v>-3.2832283983515701E-3</v>
      </c>
      <c r="E474" s="36"/>
      <c r="F474" s="36"/>
      <c r="G474" s="36"/>
      <c r="H474" s="36"/>
      <c r="I474" s="29"/>
      <c r="J474" s="29"/>
      <c r="K474" s="29"/>
      <c r="L474" s="36"/>
      <c r="M474" s="36"/>
      <c r="N474" s="36"/>
      <c r="O474" s="36"/>
    </row>
    <row r="475" spans="1:15">
      <c r="A475" s="34">
        <v>36112</v>
      </c>
      <c r="B475" s="31">
        <v>1125.72</v>
      </c>
      <c r="C475" s="94">
        <f t="shared" si="17"/>
        <v>7.1587755189366116E-3</v>
      </c>
      <c r="D475" s="11">
        <f t="shared" si="16"/>
        <v>6.8058736079140312E-3</v>
      </c>
      <c r="E475" s="36"/>
      <c r="F475" s="36"/>
      <c r="G475" s="36"/>
      <c r="H475" s="36"/>
      <c r="I475" s="29"/>
      <c r="J475" s="29"/>
      <c r="K475" s="29"/>
      <c r="L475" s="36"/>
      <c r="M475" s="36"/>
      <c r="N475" s="36"/>
      <c r="O475" s="36"/>
    </row>
    <row r="476" spans="1:15">
      <c r="A476" s="34">
        <v>36115</v>
      </c>
      <c r="B476" s="31">
        <v>1135.8699999999999</v>
      </c>
      <c r="C476" s="94">
        <f t="shared" si="17"/>
        <v>8.9760461871488464E-3</v>
      </c>
      <c r="D476" s="11">
        <f t="shared" si="16"/>
        <v>8.6231442761262652E-3</v>
      </c>
      <c r="E476" s="36"/>
      <c r="F476" s="36"/>
      <c r="G476" s="36"/>
      <c r="H476" s="36"/>
      <c r="I476" s="29"/>
      <c r="J476" s="29"/>
      <c r="K476" s="29"/>
      <c r="L476" s="36"/>
      <c r="M476" s="36"/>
      <c r="N476" s="36"/>
      <c r="O476" s="36"/>
    </row>
    <row r="477" spans="1:15">
      <c r="A477" s="34">
        <v>36116</v>
      </c>
      <c r="B477" s="31">
        <v>1139.32</v>
      </c>
      <c r="C477" s="94">
        <f t="shared" si="17"/>
        <v>3.0327160757938313E-3</v>
      </c>
      <c r="D477" s="11">
        <f t="shared" si="16"/>
        <v>2.6798141647712509E-3</v>
      </c>
      <c r="E477" s="36"/>
      <c r="F477" s="36"/>
      <c r="G477" s="36"/>
      <c r="H477" s="36"/>
      <c r="I477" s="29"/>
      <c r="J477" s="29"/>
      <c r="K477" s="29"/>
      <c r="L477" s="36"/>
      <c r="M477" s="36"/>
      <c r="N477" s="36"/>
      <c r="O477" s="36"/>
    </row>
    <row r="478" spans="1:15">
      <c r="A478" s="34">
        <v>36117</v>
      </c>
      <c r="B478" s="31">
        <v>1144.48</v>
      </c>
      <c r="C478" s="94">
        <f t="shared" si="17"/>
        <v>4.518792171271299E-3</v>
      </c>
      <c r="D478" s="11">
        <f t="shared" si="16"/>
        <v>4.1658902602487186E-3</v>
      </c>
      <c r="E478" s="36"/>
      <c r="F478" s="36"/>
      <c r="G478" s="36"/>
      <c r="H478" s="36"/>
      <c r="I478" s="29"/>
      <c r="J478" s="29"/>
      <c r="K478" s="29"/>
      <c r="L478" s="36"/>
      <c r="M478" s="36"/>
      <c r="N478" s="36"/>
      <c r="O478" s="36"/>
    </row>
    <row r="479" spans="1:15">
      <c r="A479" s="34">
        <v>36118</v>
      </c>
      <c r="B479" s="31">
        <v>1152.6099999999999</v>
      </c>
      <c r="C479" s="94">
        <f t="shared" si="17"/>
        <v>7.0785506416418719E-3</v>
      </c>
      <c r="D479" s="11">
        <f t="shared" si="16"/>
        <v>6.7256487306192915E-3</v>
      </c>
      <c r="E479" s="36"/>
      <c r="F479" s="36"/>
      <c r="G479" s="36"/>
      <c r="H479" s="36"/>
      <c r="I479" s="29"/>
      <c r="J479" s="29"/>
      <c r="K479" s="29"/>
      <c r="L479" s="36"/>
      <c r="M479" s="36"/>
      <c r="N479" s="36"/>
      <c r="O479" s="36"/>
    </row>
    <row r="480" spans="1:15">
      <c r="A480" s="34">
        <v>36119</v>
      </c>
      <c r="B480" s="31">
        <v>1163.55</v>
      </c>
      <c r="C480" s="94">
        <f t="shared" si="17"/>
        <v>9.4467406032745019E-3</v>
      </c>
      <c r="D480" s="11">
        <f t="shared" si="16"/>
        <v>9.0938386922519206E-3</v>
      </c>
      <c r="E480" s="36"/>
      <c r="F480" s="36"/>
      <c r="G480" s="36"/>
      <c r="H480" s="36"/>
      <c r="I480" s="29"/>
      <c r="J480" s="29"/>
      <c r="K480" s="29"/>
      <c r="L480" s="36"/>
      <c r="M480" s="36"/>
      <c r="N480" s="36"/>
      <c r="O480" s="36"/>
    </row>
    <row r="481" spans="1:15">
      <c r="A481" s="34">
        <v>36122</v>
      </c>
      <c r="B481" s="31">
        <v>1188.21</v>
      </c>
      <c r="C481" s="94">
        <f t="shared" si="17"/>
        <v>2.0972296372802894E-2</v>
      </c>
      <c r="D481" s="11">
        <f t="shared" si="16"/>
        <v>2.0619394461780315E-2</v>
      </c>
      <c r="E481" s="36"/>
      <c r="F481" s="36"/>
      <c r="G481" s="36"/>
      <c r="H481" s="36"/>
      <c r="I481" s="29"/>
      <c r="J481" s="29"/>
      <c r="K481" s="29"/>
      <c r="L481" s="36"/>
      <c r="M481" s="36"/>
      <c r="N481" s="36"/>
      <c r="O481" s="36"/>
    </row>
    <row r="482" spans="1:15">
      <c r="A482" s="34">
        <v>36123</v>
      </c>
      <c r="B482" s="31">
        <v>1182.99</v>
      </c>
      <c r="C482" s="94">
        <f t="shared" si="17"/>
        <v>-4.4028411205099659E-3</v>
      </c>
      <c r="D482" s="11">
        <f t="shared" si="16"/>
        <v>-4.7557430315325463E-3</v>
      </c>
      <c r="E482" s="36"/>
      <c r="F482" s="36"/>
      <c r="G482" s="36"/>
      <c r="H482" s="36"/>
      <c r="I482" s="29"/>
      <c r="J482" s="29"/>
      <c r="K482" s="29"/>
      <c r="L482" s="36"/>
      <c r="M482" s="36"/>
      <c r="N482" s="36"/>
      <c r="O482" s="36"/>
    </row>
    <row r="483" spans="1:15">
      <c r="A483" s="34">
        <v>36124</v>
      </c>
      <c r="B483" s="31">
        <v>1186.8699999999999</v>
      </c>
      <c r="C483" s="94">
        <f t="shared" si="17"/>
        <v>3.2744579568442268E-3</v>
      </c>
      <c r="D483" s="11">
        <f t="shared" si="16"/>
        <v>2.9215560458216465E-3</v>
      </c>
      <c r="E483" s="36"/>
      <c r="F483" s="36"/>
      <c r="G483" s="36"/>
      <c r="H483" s="36"/>
      <c r="I483" s="29"/>
      <c r="J483" s="29"/>
      <c r="K483" s="29"/>
      <c r="L483" s="36"/>
      <c r="M483" s="36"/>
      <c r="N483" s="36"/>
      <c r="O483" s="36"/>
    </row>
    <row r="484" spans="1:15">
      <c r="A484" s="34">
        <v>36126</v>
      </c>
      <c r="B484" s="31">
        <v>1192.33</v>
      </c>
      <c r="C484" s="94">
        <f t="shared" si="17"/>
        <v>4.5897861340694016E-3</v>
      </c>
      <c r="D484" s="11">
        <f t="shared" si="16"/>
        <v>4.2368842230468213E-3</v>
      </c>
      <c r="E484" s="36"/>
      <c r="F484" s="36"/>
      <c r="G484" s="36"/>
      <c r="H484" s="36"/>
      <c r="I484" s="29"/>
      <c r="J484" s="29"/>
      <c r="K484" s="29"/>
      <c r="L484" s="36"/>
      <c r="M484" s="36"/>
      <c r="N484" s="36"/>
      <c r="O484" s="36"/>
    </row>
    <row r="485" spans="1:15">
      <c r="A485" s="34">
        <v>36129</v>
      </c>
      <c r="B485" s="31">
        <v>1163.6300000000001</v>
      </c>
      <c r="C485" s="94">
        <f t="shared" si="17"/>
        <v>-2.436494660381228E-2</v>
      </c>
      <c r="D485" s="11">
        <f t="shared" si="16"/>
        <v>-2.4717848514834859E-2</v>
      </c>
      <c r="E485" s="36"/>
      <c r="F485" s="36"/>
      <c r="G485" s="36"/>
      <c r="H485" s="36"/>
      <c r="I485" s="29"/>
      <c r="J485" s="29"/>
      <c r="K485" s="29"/>
      <c r="L485" s="36"/>
      <c r="M485" s="36"/>
      <c r="N485" s="36"/>
      <c r="O485" s="36"/>
    </row>
    <row r="486" spans="1:15">
      <c r="A486" s="34">
        <v>36130</v>
      </c>
      <c r="B486" s="31">
        <v>1175.28</v>
      </c>
      <c r="C486" s="94">
        <f t="shared" si="17"/>
        <v>9.9619877177872778E-3</v>
      </c>
      <c r="D486" s="11">
        <f t="shared" si="16"/>
        <v>9.6090858067646966E-3</v>
      </c>
      <c r="E486" s="36"/>
      <c r="F486" s="36"/>
      <c r="G486" s="36"/>
      <c r="H486" s="36"/>
      <c r="I486" s="29"/>
      <c r="J486" s="29"/>
      <c r="K486" s="29"/>
      <c r="L486" s="36"/>
      <c r="M486" s="36"/>
      <c r="N486" s="36"/>
      <c r="O486" s="36"/>
    </row>
    <row r="487" spans="1:15">
      <c r="A487" s="34">
        <v>36131</v>
      </c>
      <c r="B487" s="31">
        <v>1171.25</v>
      </c>
      <c r="C487" s="94">
        <f t="shared" si="17"/>
        <v>-3.4348625095396209E-3</v>
      </c>
      <c r="D487" s="11">
        <f t="shared" si="16"/>
        <v>-3.7877644205622013E-3</v>
      </c>
      <c r="E487" s="36"/>
      <c r="F487" s="36"/>
      <c r="G487" s="36"/>
      <c r="H487" s="36"/>
      <c r="I487" s="29"/>
      <c r="J487" s="29"/>
      <c r="K487" s="29"/>
      <c r="L487" s="36"/>
      <c r="M487" s="36"/>
      <c r="N487" s="36"/>
      <c r="O487" s="36"/>
    </row>
    <row r="488" spans="1:15">
      <c r="A488" s="34">
        <v>36132</v>
      </c>
      <c r="B488" s="31">
        <v>1150.1400000000001</v>
      </c>
      <c r="C488" s="94">
        <f t="shared" si="17"/>
        <v>-1.8187880474507933E-2</v>
      </c>
      <c r="D488" s="11">
        <f t="shared" si="16"/>
        <v>-1.8540782385530512E-2</v>
      </c>
      <c r="E488" s="36"/>
      <c r="F488" s="36"/>
      <c r="G488" s="36"/>
      <c r="H488" s="36"/>
      <c r="I488" s="29"/>
      <c r="J488" s="29"/>
      <c r="K488" s="29"/>
      <c r="L488" s="36"/>
      <c r="M488" s="36"/>
      <c r="N488" s="36"/>
      <c r="O488" s="36"/>
    </row>
    <row r="489" spans="1:15">
      <c r="A489" s="34">
        <v>36133</v>
      </c>
      <c r="B489" s="31">
        <v>1176.74</v>
      </c>
      <c r="C489" s="94">
        <f t="shared" si="17"/>
        <v>2.2864229185290248E-2</v>
      </c>
      <c r="D489" s="11">
        <f t="shared" si="16"/>
        <v>2.2511327274267669E-2</v>
      </c>
      <c r="E489" s="36"/>
      <c r="F489" s="36"/>
      <c r="G489" s="36"/>
      <c r="H489" s="36"/>
      <c r="I489" s="29"/>
      <c r="J489" s="29"/>
      <c r="K489" s="29"/>
      <c r="L489" s="36"/>
      <c r="M489" s="36"/>
      <c r="N489" s="36"/>
      <c r="O489" s="36"/>
    </row>
    <row r="490" spans="1:15">
      <c r="A490" s="34">
        <v>36136</v>
      </c>
      <c r="B490" s="31">
        <v>1187.7</v>
      </c>
      <c r="C490" s="94">
        <f t="shared" si="17"/>
        <v>9.2707605167804547E-3</v>
      </c>
      <c r="D490" s="11">
        <f t="shared" si="16"/>
        <v>8.9178586057578734E-3</v>
      </c>
      <c r="E490" s="36"/>
      <c r="F490" s="36"/>
      <c r="G490" s="36"/>
      <c r="H490" s="36"/>
      <c r="I490" s="29"/>
      <c r="J490" s="29"/>
      <c r="K490" s="29"/>
      <c r="L490" s="36"/>
      <c r="M490" s="36"/>
      <c r="N490" s="36"/>
      <c r="O490" s="36"/>
    </row>
    <row r="491" spans="1:15">
      <c r="A491" s="34">
        <v>36137</v>
      </c>
      <c r="B491" s="31">
        <v>1181.3800000000001</v>
      </c>
      <c r="C491" s="94">
        <f t="shared" si="17"/>
        <v>-5.3354171175663337E-3</v>
      </c>
      <c r="D491" s="11">
        <f t="shared" si="16"/>
        <v>-5.6883190285889141E-3</v>
      </c>
      <c r="E491" s="36"/>
      <c r="F491" s="36"/>
      <c r="G491" s="36"/>
      <c r="H491" s="36"/>
      <c r="I491" s="29"/>
      <c r="J491" s="29"/>
      <c r="K491" s="29"/>
      <c r="L491" s="36"/>
      <c r="M491" s="36"/>
      <c r="N491" s="36"/>
      <c r="O491" s="36"/>
    </row>
    <row r="492" spans="1:15">
      <c r="A492" s="34">
        <v>36138</v>
      </c>
      <c r="B492" s="31">
        <v>1183.49</v>
      </c>
      <c r="C492" s="94">
        <f t="shared" si="17"/>
        <v>1.7844537415599758E-3</v>
      </c>
      <c r="D492" s="11">
        <f t="shared" si="16"/>
        <v>1.4315518305373955E-3</v>
      </c>
      <c r="E492" s="36"/>
      <c r="F492" s="36"/>
      <c r="G492" s="36"/>
      <c r="H492" s="36"/>
      <c r="I492" s="29"/>
      <c r="J492" s="29"/>
      <c r="K492" s="29"/>
      <c r="L492" s="36"/>
      <c r="M492" s="36"/>
      <c r="N492" s="36"/>
      <c r="O492" s="36"/>
    </row>
    <row r="493" spans="1:15">
      <c r="A493" s="34">
        <v>36139</v>
      </c>
      <c r="B493" s="31">
        <v>1165.02</v>
      </c>
      <c r="C493" s="94">
        <f t="shared" si="17"/>
        <v>-1.5729446169770962E-2</v>
      </c>
      <c r="D493" s="11">
        <f t="shared" si="16"/>
        <v>-1.6082348080793542E-2</v>
      </c>
      <c r="E493" s="36"/>
      <c r="F493" s="36"/>
      <c r="G493" s="36"/>
      <c r="H493" s="36"/>
      <c r="I493" s="29"/>
      <c r="J493" s="29"/>
      <c r="K493" s="29"/>
      <c r="L493" s="36"/>
      <c r="M493" s="36"/>
      <c r="N493" s="36"/>
      <c r="O493" s="36"/>
    </row>
    <row r="494" spans="1:15">
      <c r="A494" s="34">
        <v>36140</v>
      </c>
      <c r="B494" s="31">
        <v>1166.46</v>
      </c>
      <c r="C494" s="94">
        <f t="shared" si="17"/>
        <v>1.2352670261860284E-3</v>
      </c>
      <c r="D494" s="11">
        <f t="shared" si="16"/>
        <v>8.8236511516344787E-4</v>
      </c>
      <c r="E494" s="36"/>
      <c r="F494" s="36"/>
      <c r="G494" s="36"/>
      <c r="H494" s="36"/>
      <c r="I494" s="29"/>
      <c r="J494" s="29"/>
      <c r="K494" s="29"/>
      <c r="L494" s="36"/>
      <c r="M494" s="36"/>
      <c r="N494" s="36"/>
      <c r="O494" s="36"/>
    </row>
    <row r="495" spans="1:15">
      <c r="A495" s="34">
        <v>36143</v>
      </c>
      <c r="B495" s="31">
        <v>1141.2</v>
      </c>
      <c r="C495" s="94">
        <f t="shared" si="17"/>
        <v>-2.1893180921258488E-2</v>
      </c>
      <c r="D495" s="11">
        <f t="shared" si="16"/>
        <v>-2.2246082832281067E-2</v>
      </c>
      <c r="E495" s="36"/>
      <c r="F495" s="36"/>
      <c r="G495" s="36"/>
      <c r="H495" s="36"/>
      <c r="I495" s="29"/>
      <c r="J495" s="29"/>
      <c r="K495" s="29"/>
      <c r="L495" s="36"/>
      <c r="M495" s="36"/>
      <c r="N495" s="36"/>
      <c r="O495" s="36"/>
    </row>
    <row r="496" spans="1:15">
      <c r="A496" s="34">
        <v>36144</v>
      </c>
      <c r="B496" s="31">
        <v>1162.83</v>
      </c>
      <c r="C496" s="94">
        <f t="shared" si="17"/>
        <v>1.8776348806168575E-2</v>
      </c>
      <c r="D496" s="11">
        <f t="shared" si="16"/>
        <v>1.8423446895145995E-2</v>
      </c>
      <c r="E496" s="36"/>
      <c r="F496" s="36"/>
      <c r="G496" s="36"/>
      <c r="H496" s="36"/>
      <c r="I496" s="29"/>
      <c r="J496" s="29"/>
      <c r="K496" s="29"/>
      <c r="L496" s="36"/>
      <c r="M496" s="36"/>
      <c r="N496" s="36"/>
      <c r="O496" s="36"/>
    </row>
    <row r="497" spans="1:15">
      <c r="A497" s="34">
        <v>36145</v>
      </c>
      <c r="B497" s="31">
        <v>1161.94</v>
      </c>
      <c r="C497" s="94">
        <f t="shared" si="17"/>
        <v>-7.6566717867125079E-4</v>
      </c>
      <c r="D497" s="11">
        <f t="shared" si="16"/>
        <v>-1.1185690896938312E-3</v>
      </c>
      <c r="E497" s="36"/>
      <c r="F497" s="36"/>
      <c r="G497" s="36"/>
      <c r="H497" s="36"/>
      <c r="I497" s="29"/>
      <c r="J497" s="29"/>
      <c r="K497" s="29"/>
      <c r="L497" s="36"/>
      <c r="M497" s="36"/>
      <c r="N497" s="36"/>
      <c r="O497" s="36"/>
    </row>
    <row r="498" spans="1:15">
      <c r="A498" s="34">
        <v>36146</v>
      </c>
      <c r="B498" s="31">
        <v>1179.98</v>
      </c>
      <c r="C498" s="94">
        <f t="shared" si="17"/>
        <v>1.5406467196687272E-2</v>
      </c>
      <c r="D498" s="11">
        <f t="shared" si="16"/>
        <v>1.5053565285664691E-2</v>
      </c>
      <c r="E498" s="36"/>
      <c r="F498" s="36"/>
      <c r="G498" s="36"/>
      <c r="H498" s="36"/>
      <c r="I498" s="29"/>
      <c r="J498" s="29"/>
      <c r="K498" s="29"/>
      <c r="L498" s="36"/>
      <c r="M498" s="36"/>
      <c r="N498" s="36"/>
      <c r="O498" s="36"/>
    </row>
    <row r="499" spans="1:15">
      <c r="A499" s="34">
        <v>36147</v>
      </c>
      <c r="B499" s="31">
        <v>1188.03</v>
      </c>
      <c r="C499" s="94">
        <f t="shared" si="17"/>
        <v>6.7989839654735724E-3</v>
      </c>
      <c r="D499" s="11">
        <f t="shared" si="16"/>
        <v>6.446082054450992E-3</v>
      </c>
      <c r="E499" s="36"/>
      <c r="F499" s="36"/>
      <c r="G499" s="36"/>
      <c r="H499" s="36"/>
      <c r="I499" s="29"/>
      <c r="J499" s="29"/>
      <c r="K499" s="29"/>
      <c r="L499" s="36"/>
      <c r="M499" s="36"/>
      <c r="N499" s="36"/>
      <c r="O499" s="36"/>
    </row>
    <row r="500" spans="1:15">
      <c r="A500" s="34">
        <v>36150</v>
      </c>
      <c r="B500" s="31">
        <v>1202.8399999999999</v>
      </c>
      <c r="C500" s="94">
        <f t="shared" si="17"/>
        <v>1.2388954169025758E-2</v>
      </c>
      <c r="D500" s="11">
        <f t="shared" si="16"/>
        <v>1.2036052258003176E-2</v>
      </c>
      <c r="E500" s="36"/>
      <c r="F500" s="36"/>
      <c r="G500" s="36"/>
      <c r="H500" s="36"/>
      <c r="I500" s="29"/>
      <c r="J500" s="29"/>
      <c r="K500" s="29"/>
      <c r="L500" s="36"/>
      <c r="M500" s="36"/>
      <c r="N500" s="36"/>
      <c r="O500" s="36"/>
    </row>
    <row r="501" spans="1:15">
      <c r="A501" s="34">
        <v>36151</v>
      </c>
      <c r="B501" s="31">
        <v>1203.57</v>
      </c>
      <c r="C501" s="94">
        <f t="shared" si="17"/>
        <v>6.0671292289577827E-4</v>
      </c>
      <c r="D501" s="11">
        <f t="shared" si="16"/>
        <v>2.5381101187319779E-4</v>
      </c>
      <c r="E501" s="36"/>
      <c r="F501" s="36"/>
      <c r="G501" s="36"/>
      <c r="H501" s="36"/>
      <c r="I501" s="29"/>
      <c r="J501" s="29"/>
      <c r="K501" s="29"/>
      <c r="L501" s="36"/>
      <c r="M501" s="36"/>
      <c r="N501" s="36"/>
      <c r="O501" s="36"/>
    </row>
    <row r="502" spans="1:15">
      <c r="A502" s="34">
        <v>36152</v>
      </c>
      <c r="B502" s="31">
        <v>1228.54</v>
      </c>
      <c r="C502" s="94">
        <f t="shared" si="17"/>
        <v>2.0534332242802881E-2</v>
      </c>
      <c r="D502" s="11">
        <f t="shared" si="16"/>
        <v>2.0181430331780301E-2</v>
      </c>
      <c r="E502" s="36"/>
      <c r="F502" s="36"/>
      <c r="G502" s="36"/>
      <c r="H502" s="36"/>
      <c r="I502" s="29"/>
      <c r="J502" s="29"/>
      <c r="K502" s="29"/>
      <c r="L502" s="36"/>
      <c r="M502" s="36"/>
      <c r="N502" s="36"/>
      <c r="O502" s="36"/>
    </row>
    <row r="503" spans="1:15">
      <c r="A503" s="34">
        <v>36153</v>
      </c>
      <c r="B503" s="31">
        <v>1226.27</v>
      </c>
      <c r="C503" s="94">
        <f t="shared" si="17"/>
        <v>-1.8494308292898315E-3</v>
      </c>
      <c r="D503" s="11">
        <f t="shared" si="16"/>
        <v>-2.2023327403124121E-3</v>
      </c>
      <c r="E503" s="36"/>
      <c r="F503" s="36"/>
      <c r="G503" s="36"/>
      <c r="H503" s="36"/>
      <c r="I503" s="29"/>
      <c r="J503" s="29"/>
      <c r="K503" s="29"/>
      <c r="L503" s="36"/>
      <c r="M503" s="36"/>
      <c r="N503" s="36"/>
      <c r="O503" s="36"/>
    </row>
    <row r="504" spans="1:15">
      <c r="A504" s="34">
        <v>36157</v>
      </c>
      <c r="B504" s="31">
        <v>1225.49</v>
      </c>
      <c r="C504" s="94">
        <f t="shared" si="17"/>
        <v>-6.3627763428325773E-4</v>
      </c>
      <c r="D504" s="11">
        <f t="shared" si="16"/>
        <v>-9.8917954530583821E-4</v>
      </c>
      <c r="E504" s="36"/>
      <c r="F504" s="36"/>
      <c r="G504" s="36"/>
      <c r="H504" s="36"/>
      <c r="I504" s="29"/>
      <c r="J504" s="29"/>
      <c r="K504" s="29"/>
      <c r="L504" s="36"/>
      <c r="M504" s="36"/>
      <c r="N504" s="36"/>
      <c r="O504" s="36"/>
    </row>
    <row r="505" spans="1:15">
      <c r="A505" s="34">
        <v>36158</v>
      </c>
      <c r="B505" s="31">
        <v>1241.81</v>
      </c>
      <c r="C505" s="94">
        <f t="shared" si="17"/>
        <v>1.3229228724756412E-2</v>
      </c>
      <c r="D505" s="11">
        <f t="shared" si="16"/>
        <v>1.2876326813733831E-2</v>
      </c>
      <c r="E505" s="36"/>
      <c r="F505" s="36"/>
      <c r="G505" s="36"/>
      <c r="H505" s="36"/>
      <c r="I505" s="29"/>
      <c r="J505" s="29"/>
      <c r="K505" s="29"/>
      <c r="L505" s="36"/>
      <c r="M505" s="36"/>
      <c r="N505" s="36"/>
      <c r="O505" s="36"/>
    </row>
    <row r="506" spans="1:15">
      <c r="A506" s="34">
        <v>36159</v>
      </c>
      <c r="B506" s="31">
        <v>1231.93</v>
      </c>
      <c r="C506" s="94">
        <f t="shared" si="17"/>
        <v>-7.9879474274777654E-3</v>
      </c>
      <c r="D506" s="11">
        <f t="shared" si="16"/>
        <v>-8.3408493385003467E-3</v>
      </c>
      <c r="E506" s="36"/>
      <c r="F506" s="36"/>
      <c r="G506" s="36"/>
      <c r="H506" s="36"/>
      <c r="I506" s="29"/>
      <c r="J506" s="29"/>
      <c r="K506" s="29"/>
      <c r="L506" s="36"/>
      <c r="M506" s="36"/>
      <c r="N506" s="36"/>
      <c r="O506" s="36"/>
    </row>
    <row r="507" spans="1:15">
      <c r="A507" s="34">
        <v>36160</v>
      </c>
      <c r="B507" s="31">
        <v>1229.23</v>
      </c>
      <c r="C507" s="94">
        <f t="shared" si="17"/>
        <v>-2.1940882211275207E-3</v>
      </c>
      <c r="D507" s="11">
        <f t="shared" si="16"/>
        <v>-2.546990132150101E-3</v>
      </c>
      <c r="E507" s="36"/>
      <c r="F507" s="36"/>
      <c r="G507" s="36"/>
      <c r="H507" s="36"/>
      <c r="I507" s="29"/>
      <c r="J507" s="29"/>
      <c r="K507" s="29"/>
      <c r="L507" s="36"/>
      <c r="M507" s="36"/>
      <c r="N507" s="36"/>
      <c r="O507" s="36"/>
    </row>
    <row r="508" spans="1:15">
      <c r="A508" s="34">
        <v>36164</v>
      </c>
      <c r="B508" s="31">
        <v>1228.0999999999999</v>
      </c>
      <c r="C508" s="94">
        <f t="shared" si="17"/>
        <v>-9.1969745996695268E-4</v>
      </c>
      <c r="D508" s="11">
        <f t="shared" si="16"/>
        <v>-1.2725993709895331E-3</v>
      </c>
      <c r="E508" s="36"/>
      <c r="F508" s="36"/>
      <c r="G508" s="36"/>
      <c r="H508" s="36"/>
      <c r="I508" s="29"/>
      <c r="J508" s="29"/>
      <c r="K508" s="29"/>
      <c r="L508" s="36"/>
      <c r="M508" s="36"/>
      <c r="N508" s="36"/>
      <c r="O508" s="36"/>
    </row>
    <row r="509" spans="1:15">
      <c r="A509" s="34">
        <v>36165</v>
      </c>
      <c r="B509" s="31">
        <v>1244.78</v>
      </c>
      <c r="C509" s="94">
        <f t="shared" si="17"/>
        <v>1.3490547840669578E-2</v>
      </c>
      <c r="D509" s="11">
        <f t="shared" si="16"/>
        <v>1.3137645929646996E-2</v>
      </c>
      <c r="E509" s="36"/>
      <c r="F509" s="36"/>
      <c r="G509" s="36"/>
      <c r="H509" s="36"/>
      <c r="I509" s="29"/>
      <c r="J509" s="29"/>
      <c r="K509" s="29"/>
      <c r="L509" s="36"/>
      <c r="M509" s="36"/>
      <c r="N509" s="36"/>
      <c r="O509" s="36"/>
    </row>
    <row r="510" spans="1:15">
      <c r="A510" s="34">
        <v>36166</v>
      </c>
      <c r="B510" s="31">
        <v>1272.3399999999999</v>
      </c>
      <c r="C510" s="94">
        <f t="shared" si="17"/>
        <v>2.189891732344024E-2</v>
      </c>
      <c r="D510" s="11">
        <f t="shared" si="16"/>
        <v>2.1546015412417661E-2</v>
      </c>
      <c r="E510" s="36"/>
      <c r="F510" s="36"/>
      <c r="G510" s="36"/>
      <c r="H510" s="36"/>
      <c r="I510" s="29"/>
      <c r="J510" s="29"/>
      <c r="K510" s="29"/>
      <c r="L510" s="36"/>
      <c r="M510" s="36"/>
      <c r="N510" s="36"/>
      <c r="O510" s="36"/>
    </row>
    <row r="511" spans="1:15">
      <c r="A511" s="34">
        <v>36167</v>
      </c>
      <c r="B511" s="31">
        <v>1269.73</v>
      </c>
      <c r="C511" s="94">
        <f t="shared" si="17"/>
        <v>-2.0534453552565695E-3</v>
      </c>
      <c r="D511" s="11">
        <f t="shared" si="16"/>
        <v>-2.4063472662791499E-3</v>
      </c>
      <c r="E511" s="36"/>
      <c r="F511" s="36"/>
      <c r="G511" s="36"/>
      <c r="H511" s="36"/>
      <c r="I511" s="29"/>
      <c r="J511" s="29"/>
      <c r="K511" s="29"/>
      <c r="L511" s="36"/>
      <c r="M511" s="36"/>
      <c r="N511" s="36"/>
      <c r="O511" s="36"/>
    </row>
    <row r="512" spans="1:15">
      <c r="A512" s="34">
        <v>36168</v>
      </c>
      <c r="B512" s="31">
        <v>1275.0899999999999</v>
      </c>
      <c r="C512" s="94">
        <f t="shared" si="17"/>
        <v>4.2124849113970332E-3</v>
      </c>
      <c r="D512" s="11">
        <f t="shared" si="16"/>
        <v>3.8595830003744528E-3</v>
      </c>
      <c r="E512" s="36"/>
      <c r="F512" s="36"/>
      <c r="G512" s="36"/>
      <c r="H512" s="36"/>
      <c r="I512" s="29"/>
      <c r="J512" s="29"/>
      <c r="K512" s="29"/>
      <c r="L512" s="36"/>
      <c r="M512" s="36"/>
      <c r="N512" s="36"/>
      <c r="O512" s="36"/>
    </row>
    <row r="513" spans="1:15">
      <c r="A513" s="34">
        <v>36171</v>
      </c>
      <c r="B513" s="31">
        <v>1263.8800000000001</v>
      </c>
      <c r="C513" s="94">
        <f t="shared" si="17"/>
        <v>-8.830409845420906E-3</v>
      </c>
      <c r="D513" s="11">
        <f t="shared" si="16"/>
        <v>-9.1833117564434873E-3</v>
      </c>
      <c r="E513" s="36"/>
      <c r="F513" s="36"/>
      <c r="G513" s="36"/>
      <c r="H513" s="36"/>
      <c r="I513" s="29"/>
      <c r="J513" s="29"/>
      <c r="K513" s="29"/>
      <c r="L513" s="36"/>
      <c r="M513" s="36"/>
      <c r="N513" s="36"/>
      <c r="O513" s="36"/>
    </row>
    <row r="514" spans="1:15">
      <c r="A514" s="34">
        <v>36172</v>
      </c>
      <c r="B514" s="31">
        <v>1239.51</v>
      </c>
      <c r="C514" s="94">
        <f t="shared" si="17"/>
        <v>-1.9470214279204773E-2</v>
      </c>
      <c r="D514" s="11">
        <f t="shared" si="16"/>
        <v>-1.9823116190227353E-2</v>
      </c>
      <c r="E514" s="36"/>
      <c r="F514" s="36"/>
      <c r="G514" s="36"/>
      <c r="H514" s="36"/>
      <c r="I514" s="29"/>
      <c r="J514" s="29"/>
      <c r="K514" s="29"/>
      <c r="L514" s="36"/>
      <c r="M514" s="36"/>
      <c r="N514" s="36"/>
      <c r="O514" s="36"/>
    </row>
    <row r="515" spans="1:15">
      <c r="A515" s="34">
        <v>36173</v>
      </c>
      <c r="B515" s="31">
        <v>1234.4000000000001</v>
      </c>
      <c r="C515" s="94">
        <f t="shared" si="17"/>
        <v>-4.1311181630115778E-3</v>
      </c>
      <c r="D515" s="11">
        <f t="shared" si="16"/>
        <v>-4.4840200740341582E-3</v>
      </c>
      <c r="E515" s="36"/>
      <c r="F515" s="36"/>
      <c r="G515" s="36"/>
      <c r="H515" s="36"/>
      <c r="I515" s="29"/>
      <c r="J515" s="29"/>
      <c r="K515" s="29"/>
      <c r="L515" s="36"/>
      <c r="M515" s="36"/>
      <c r="N515" s="36"/>
      <c r="O515" s="36"/>
    </row>
    <row r="516" spans="1:15">
      <c r="A516" s="34">
        <v>36174</v>
      </c>
      <c r="B516" s="31">
        <v>1212.19</v>
      </c>
      <c r="C516" s="94">
        <f t="shared" si="17"/>
        <v>-1.8156381029578336E-2</v>
      </c>
      <c r="D516" s="11">
        <f t="shared" si="16"/>
        <v>-1.8509282940600915E-2</v>
      </c>
      <c r="E516" s="36"/>
      <c r="F516" s="36"/>
      <c r="G516" s="36"/>
      <c r="H516" s="36"/>
      <c r="I516" s="29"/>
      <c r="J516" s="29"/>
      <c r="K516" s="29"/>
      <c r="L516" s="36"/>
      <c r="M516" s="36"/>
      <c r="N516" s="36"/>
      <c r="O516" s="36"/>
    </row>
    <row r="517" spans="1:15">
      <c r="A517" s="34">
        <v>36175</v>
      </c>
      <c r="B517" s="31">
        <v>1243.26</v>
      </c>
      <c r="C517" s="94">
        <f t="shared" si="17"/>
        <v>2.5308320977673323E-2</v>
      </c>
      <c r="D517" s="11">
        <f t="shared" ref="D517:D580" si="18">C517-$G$2</f>
        <v>2.4955419066650743E-2</v>
      </c>
      <c r="E517" s="36"/>
      <c r="F517" s="36"/>
      <c r="G517" s="36"/>
      <c r="H517" s="36"/>
      <c r="I517" s="29"/>
      <c r="J517" s="29"/>
      <c r="K517" s="29"/>
      <c r="L517" s="36"/>
      <c r="M517" s="36"/>
      <c r="N517" s="36"/>
      <c r="O517" s="36"/>
    </row>
    <row r="518" spans="1:15">
      <c r="A518" s="34">
        <v>36179</v>
      </c>
      <c r="B518" s="31">
        <v>1252</v>
      </c>
      <c r="C518" s="94">
        <f t="shared" si="17"/>
        <v>7.0053106629976254E-3</v>
      </c>
      <c r="D518" s="11">
        <f t="shared" si="18"/>
        <v>6.652408751975045E-3</v>
      </c>
      <c r="E518" s="36"/>
      <c r="F518" s="36"/>
      <c r="G518" s="36"/>
      <c r="H518" s="36"/>
      <c r="I518" s="29"/>
      <c r="J518" s="29"/>
      <c r="K518" s="29"/>
      <c r="L518" s="36"/>
      <c r="M518" s="36"/>
      <c r="N518" s="36"/>
      <c r="O518" s="36"/>
    </row>
    <row r="519" spans="1:15">
      <c r="A519" s="34">
        <v>36180</v>
      </c>
      <c r="B519" s="31">
        <v>1256.6199999999999</v>
      </c>
      <c r="C519" s="94">
        <f t="shared" si="17"/>
        <v>3.683304145856697E-3</v>
      </c>
      <c r="D519" s="11">
        <f t="shared" si="18"/>
        <v>3.3304022348341167E-3</v>
      </c>
      <c r="E519" s="36"/>
      <c r="F519" s="36"/>
      <c r="G519" s="36"/>
      <c r="H519" s="36"/>
      <c r="I519" s="29"/>
      <c r="J519" s="29"/>
      <c r="K519" s="29"/>
      <c r="L519" s="36"/>
      <c r="M519" s="36"/>
      <c r="N519" s="36"/>
      <c r="O519" s="36"/>
    </row>
    <row r="520" spans="1:15">
      <c r="A520" s="34">
        <v>36181</v>
      </c>
      <c r="B520" s="31">
        <v>1235.1600000000001</v>
      </c>
      <c r="C520" s="94">
        <f t="shared" si="17"/>
        <v>-1.7225060479432095E-2</v>
      </c>
      <c r="D520" s="11">
        <f t="shared" si="18"/>
        <v>-1.7577962390454675E-2</v>
      </c>
      <c r="E520" s="36"/>
      <c r="F520" s="36"/>
      <c r="G520" s="36"/>
      <c r="H520" s="36"/>
      <c r="I520" s="29"/>
      <c r="J520" s="29"/>
      <c r="K520" s="29"/>
      <c r="L520" s="36"/>
      <c r="M520" s="36"/>
      <c r="N520" s="36"/>
      <c r="O520" s="36"/>
    </row>
    <row r="521" spans="1:15">
      <c r="A521" s="34">
        <v>36182</v>
      </c>
      <c r="B521" s="31">
        <v>1225.19</v>
      </c>
      <c r="C521" s="94">
        <f t="shared" si="17"/>
        <v>-8.1045823339025852E-3</v>
      </c>
      <c r="D521" s="11">
        <f t="shared" si="18"/>
        <v>-8.4574842449251664E-3</v>
      </c>
      <c r="E521" s="36"/>
      <c r="F521" s="36"/>
      <c r="G521" s="36"/>
      <c r="H521" s="36"/>
      <c r="I521" s="29"/>
      <c r="J521" s="29"/>
      <c r="K521" s="29"/>
      <c r="L521" s="36"/>
      <c r="M521" s="36"/>
      <c r="N521" s="36"/>
      <c r="O521" s="36"/>
    </row>
    <row r="522" spans="1:15">
      <c r="A522" s="34">
        <v>36185</v>
      </c>
      <c r="B522" s="31">
        <v>1233.98</v>
      </c>
      <c r="C522" s="94">
        <f t="shared" si="17"/>
        <v>7.1487838859956984E-3</v>
      </c>
      <c r="D522" s="11">
        <f t="shared" si="18"/>
        <v>6.795881974973118E-3</v>
      </c>
      <c r="E522" s="36"/>
      <c r="F522" s="36"/>
      <c r="G522" s="36"/>
      <c r="H522" s="36"/>
      <c r="I522" s="29"/>
      <c r="J522" s="29"/>
      <c r="K522" s="29"/>
      <c r="L522" s="36"/>
      <c r="M522" s="36"/>
      <c r="N522" s="36"/>
      <c r="O522" s="36"/>
    </row>
    <row r="523" spans="1:15">
      <c r="A523" s="34">
        <v>36186</v>
      </c>
      <c r="B523" s="31">
        <v>1252.31</v>
      </c>
      <c r="C523" s="94">
        <f t="shared" si="17"/>
        <v>1.4745127966577955E-2</v>
      </c>
      <c r="D523" s="11">
        <f t="shared" si="18"/>
        <v>1.4392226055555374E-2</v>
      </c>
      <c r="E523" s="36"/>
      <c r="F523" s="36"/>
      <c r="G523" s="36"/>
      <c r="H523" s="36"/>
      <c r="I523" s="29"/>
      <c r="J523" s="29"/>
      <c r="K523" s="29"/>
      <c r="L523" s="36"/>
      <c r="M523" s="36"/>
      <c r="N523" s="36"/>
      <c r="O523" s="36"/>
    </row>
    <row r="524" spans="1:15">
      <c r="A524" s="34">
        <v>36187</v>
      </c>
      <c r="B524" s="31">
        <v>1243.17</v>
      </c>
      <c r="C524" s="94">
        <f t="shared" si="17"/>
        <v>-7.3252767970515484E-3</v>
      </c>
      <c r="D524" s="11">
        <f t="shared" si="18"/>
        <v>-7.6781787080741288E-3</v>
      </c>
      <c r="E524" s="36"/>
      <c r="F524" s="36"/>
      <c r="G524" s="36"/>
      <c r="H524" s="36"/>
      <c r="I524" s="29"/>
      <c r="J524" s="29"/>
      <c r="K524" s="29"/>
      <c r="L524" s="36"/>
      <c r="M524" s="36"/>
      <c r="N524" s="36"/>
      <c r="O524" s="36"/>
    </row>
    <row r="525" spans="1:15">
      <c r="A525" s="34">
        <v>36188</v>
      </c>
      <c r="B525" s="31">
        <v>1265.3699999999999</v>
      </c>
      <c r="C525" s="94">
        <f t="shared" si="17"/>
        <v>1.7700000465214038E-2</v>
      </c>
      <c r="D525" s="11">
        <f t="shared" si="18"/>
        <v>1.7347098554191458E-2</v>
      </c>
      <c r="E525" s="36"/>
      <c r="F525" s="36"/>
      <c r="G525" s="36"/>
      <c r="H525" s="36"/>
      <c r="I525" s="29"/>
      <c r="J525" s="29"/>
      <c r="K525" s="29"/>
      <c r="L525" s="36"/>
      <c r="M525" s="36"/>
      <c r="N525" s="36"/>
      <c r="O525" s="36"/>
    </row>
    <row r="526" spans="1:15">
      <c r="A526" s="34">
        <v>36189</v>
      </c>
      <c r="B526" s="31">
        <v>1279.6400000000001</v>
      </c>
      <c r="C526" s="94">
        <f t="shared" si="17"/>
        <v>1.1214218842162478E-2</v>
      </c>
      <c r="D526" s="11">
        <f t="shared" si="18"/>
        <v>1.0861316931139897E-2</v>
      </c>
      <c r="E526" s="36"/>
      <c r="F526" s="36"/>
      <c r="G526" s="36"/>
      <c r="H526" s="36"/>
      <c r="I526" s="29"/>
      <c r="J526" s="29"/>
      <c r="K526" s="29"/>
      <c r="L526" s="36"/>
      <c r="M526" s="36"/>
      <c r="N526" s="36"/>
      <c r="O526" s="36"/>
    </row>
    <row r="527" spans="1:15">
      <c r="A527" s="34">
        <v>36192</v>
      </c>
      <c r="B527" s="31">
        <v>1273</v>
      </c>
      <c r="C527" s="94">
        <f t="shared" si="17"/>
        <v>-5.2024687980578325E-3</v>
      </c>
      <c r="D527" s="11">
        <f t="shared" si="18"/>
        <v>-5.5553707090804129E-3</v>
      </c>
      <c r="E527" s="36"/>
      <c r="F527" s="36"/>
      <c r="G527" s="36"/>
      <c r="H527" s="36"/>
      <c r="I527" s="29"/>
      <c r="J527" s="29"/>
      <c r="K527" s="29"/>
      <c r="L527" s="36"/>
      <c r="M527" s="36"/>
      <c r="N527" s="36"/>
      <c r="O527" s="36"/>
    </row>
    <row r="528" spans="1:15">
      <c r="A528" s="34">
        <v>36193</v>
      </c>
      <c r="B528" s="31">
        <v>1261.99</v>
      </c>
      <c r="C528" s="94">
        <f t="shared" si="17"/>
        <v>-8.6864794179119364E-3</v>
      </c>
      <c r="D528" s="11">
        <f t="shared" si="18"/>
        <v>-9.0393813289345176E-3</v>
      </c>
      <c r="E528" s="36"/>
      <c r="F528" s="36"/>
      <c r="G528" s="36"/>
      <c r="H528" s="36"/>
      <c r="I528" s="29"/>
      <c r="J528" s="29"/>
      <c r="K528" s="29"/>
      <c r="L528" s="36"/>
      <c r="M528" s="36"/>
      <c r="N528" s="36"/>
      <c r="O528" s="36"/>
    </row>
    <row r="529" spans="1:15">
      <c r="A529" s="34">
        <v>36194</v>
      </c>
      <c r="B529" s="31">
        <v>1272.07</v>
      </c>
      <c r="C529" s="94">
        <f t="shared" si="17"/>
        <v>7.9556546929392818E-3</v>
      </c>
      <c r="D529" s="11">
        <f t="shared" si="18"/>
        <v>7.6027527819167015E-3</v>
      </c>
      <c r="E529" s="36"/>
      <c r="F529" s="36"/>
      <c r="G529" s="36"/>
      <c r="H529" s="36"/>
      <c r="I529" s="29"/>
      <c r="J529" s="29"/>
      <c r="K529" s="29"/>
      <c r="L529" s="36"/>
      <c r="M529" s="36"/>
      <c r="N529" s="36"/>
      <c r="O529" s="36"/>
    </row>
    <row r="530" spans="1:15">
      <c r="A530" s="34">
        <v>36195</v>
      </c>
      <c r="B530" s="31">
        <v>1248.49</v>
      </c>
      <c r="C530" s="94">
        <f t="shared" si="17"/>
        <v>-1.8710673756216774E-2</v>
      </c>
      <c r="D530" s="11">
        <f t="shared" si="18"/>
        <v>-1.9063575667239353E-2</v>
      </c>
      <c r="E530" s="36"/>
      <c r="F530" s="36"/>
      <c r="G530" s="36"/>
      <c r="H530" s="36"/>
      <c r="I530" s="29"/>
      <c r="J530" s="29"/>
      <c r="K530" s="29"/>
      <c r="L530" s="36"/>
      <c r="M530" s="36"/>
      <c r="N530" s="36"/>
      <c r="O530" s="36"/>
    </row>
    <row r="531" spans="1:15">
      <c r="A531" s="34">
        <v>36196</v>
      </c>
      <c r="B531" s="31">
        <v>1239.4000000000001</v>
      </c>
      <c r="C531" s="94">
        <f t="shared" si="17"/>
        <v>-7.30742954820973E-3</v>
      </c>
      <c r="D531" s="11">
        <f t="shared" si="18"/>
        <v>-7.6603314592323104E-3</v>
      </c>
      <c r="E531" s="36"/>
      <c r="F531" s="36"/>
      <c r="G531" s="36"/>
      <c r="H531" s="36"/>
      <c r="I531" s="29"/>
      <c r="J531" s="29"/>
      <c r="K531" s="29"/>
      <c r="L531" s="36"/>
      <c r="M531" s="36"/>
      <c r="N531" s="36"/>
      <c r="O531" s="36"/>
    </row>
    <row r="532" spans="1:15">
      <c r="A532" s="34">
        <v>36199</v>
      </c>
      <c r="B532" s="31">
        <v>1243.77</v>
      </c>
      <c r="C532" s="94">
        <f t="shared" si="17"/>
        <v>3.5196982175170429E-3</v>
      </c>
      <c r="D532" s="11">
        <f t="shared" si="18"/>
        <v>3.1667963064944626E-3</v>
      </c>
      <c r="E532" s="36"/>
      <c r="F532" s="36"/>
      <c r="G532" s="36"/>
      <c r="H532" s="36"/>
      <c r="I532" s="29"/>
      <c r="J532" s="29"/>
      <c r="K532" s="29"/>
      <c r="L532" s="36"/>
      <c r="M532" s="36"/>
      <c r="N532" s="36"/>
      <c r="O532" s="36"/>
    </row>
    <row r="533" spans="1:15">
      <c r="A533" s="34">
        <v>36200</v>
      </c>
      <c r="B533" s="31">
        <v>1216.1400000000001</v>
      </c>
      <c r="C533" s="94">
        <f t="shared" si="17"/>
        <v>-2.2465181267596106E-2</v>
      </c>
      <c r="D533" s="11">
        <f t="shared" si="18"/>
        <v>-2.2818083178618685E-2</v>
      </c>
      <c r="E533" s="36"/>
      <c r="F533" s="36"/>
      <c r="G533" s="36"/>
      <c r="H533" s="36"/>
      <c r="I533" s="29"/>
      <c r="J533" s="29"/>
      <c r="K533" s="29"/>
      <c r="L533" s="36"/>
      <c r="M533" s="36"/>
      <c r="N533" s="36"/>
      <c r="O533" s="36"/>
    </row>
    <row r="534" spans="1:15">
      <c r="A534" s="34">
        <v>36201</v>
      </c>
      <c r="B534" s="31">
        <v>1223.55</v>
      </c>
      <c r="C534" s="94">
        <f t="shared" si="17"/>
        <v>6.0745609367708966E-3</v>
      </c>
      <c r="D534" s="11">
        <f t="shared" si="18"/>
        <v>5.7216590257483163E-3</v>
      </c>
      <c r="E534" s="36"/>
      <c r="F534" s="36"/>
      <c r="G534" s="36"/>
      <c r="H534" s="36"/>
      <c r="I534" s="29"/>
      <c r="J534" s="29"/>
      <c r="K534" s="29"/>
      <c r="L534" s="36"/>
      <c r="M534" s="36"/>
      <c r="N534" s="36"/>
      <c r="O534" s="36"/>
    </row>
    <row r="535" spans="1:15">
      <c r="A535" s="34">
        <v>36202</v>
      </c>
      <c r="B535" s="31">
        <v>1254.04</v>
      </c>
      <c r="C535" s="94">
        <f t="shared" si="17"/>
        <v>2.4613870196073705E-2</v>
      </c>
      <c r="D535" s="11">
        <f t="shared" si="18"/>
        <v>2.4260968285051126E-2</v>
      </c>
      <c r="E535" s="36"/>
      <c r="F535" s="36"/>
      <c r="G535" s="36"/>
      <c r="H535" s="36"/>
      <c r="I535" s="29"/>
      <c r="J535" s="29"/>
      <c r="K535" s="29"/>
      <c r="L535" s="36"/>
      <c r="M535" s="36"/>
      <c r="N535" s="36"/>
      <c r="O535" s="36"/>
    </row>
    <row r="536" spans="1:15">
      <c r="A536" s="34">
        <v>36203</v>
      </c>
      <c r="B536" s="31">
        <v>1230.1300000000001</v>
      </c>
      <c r="C536" s="94">
        <f t="shared" si="17"/>
        <v>-1.9250484772305072E-2</v>
      </c>
      <c r="D536" s="11">
        <f t="shared" si="18"/>
        <v>-1.9603386683327652E-2</v>
      </c>
      <c r="E536" s="36"/>
      <c r="F536" s="36"/>
      <c r="G536" s="36"/>
      <c r="H536" s="36"/>
      <c r="I536" s="29"/>
      <c r="J536" s="29"/>
      <c r="K536" s="29"/>
      <c r="L536" s="36"/>
      <c r="M536" s="36"/>
      <c r="N536" s="36"/>
      <c r="O536" s="36"/>
    </row>
    <row r="537" spans="1:15">
      <c r="A537" s="34">
        <v>36207</v>
      </c>
      <c r="B537" s="31">
        <v>1241.8699999999999</v>
      </c>
      <c r="C537" s="94">
        <f t="shared" si="17"/>
        <v>9.4984532894029586E-3</v>
      </c>
      <c r="D537" s="11">
        <f t="shared" si="18"/>
        <v>9.1455513783803774E-3</v>
      </c>
      <c r="E537" s="36"/>
      <c r="F537" s="36"/>
      <c r="G537" s="36"/>
      <c r="H537" s="36"/>
      <c r="I537" s="29"/>
      <c r="J537" s="29"/>
      <c r="K537" s="29"/>
      <c r="L537" s="36"/>
      <c r="M537" s="36"/>
      <c r="N537" s="36"/>
      <c r="O537" s="36"/>
    </row>
    <row r="538" spans="1:15">
      <c r="A538" s="34">
        <v>36208</v>
      </c>
      <c r="B538" s="31">
        <v>1224.03</v>
      </c>
      <c r="C538" s="94">
        <f t="shared" ref="C538:C601" si="19">LN(B538/B537)</f>
        <v>-1.4469614552037838E-2</v>
      </c>
      <c r="D538" s="11">
        <f t="shared" si="18"/>
        <v>-1.4822516463060419E-2</v>
      </c>
      <c r="E538" s="36"/>
      <c r="F538" s="36"/>
      <c r="G538" s="36"/>
      <c r="H538" s="36"/>
      <c r="I538" s="29"/>
      <c r="J538" s="29"/>
      <c r="K538" s="29"/>
      <c r="L538" s="36"/>
      <c r="M538" s="36"/>
      <c r="N538" s="36"/>
      <c r="O538" s="36"/>
    </row>
    <row r="539" spans="1:15">
      <c r="A539" s="34">
        <v>36209</v>
      </c>
      <c r="B539" s="31">
        <v>1237.28</v>
      </c>
      <c r="C539" s="94">
        <f t="shared" si="19"/>
        <v>1.0766728284892731E-2</v>
      </c>
      <c r="D539" s="11">
        <f t="shared" si="18"/>
        <v>1.0413826373870149E-2</v>
      </c>
      <c r="E539" s="36"/>
      <c r="F539" s="36"/>
      <c r="G539" s="36"/>
      <c r="H539" s="36"/>
      <c r="I539" s="29"/>
      <c r="J539" s="29"/>
      <c r="K539" s="29"/>
      <c r="L539" s="36"/>
      <c r="M539" s="36"/>
      <c r="N539" s="36"/>
      <c r="O539" s="36"/>
    </row>
    <row r="540" spans="1:15">
      <c r="A540" s="34">
        <v>36210</v>
      </c>
      <c r="B540" s="31">
        <v>1239.22</v>
      </c>
      <c r="C540" s="94">
        <f t="shared" si="19"/>
        <v>1.5667275564973525E-3</v>
      </c>
      <c r="D540" s="11">
        <f t="shared" si="18"/>
        <v>1.2138256454747721E-3</v>
      </c>
      <c r="E540" s="36"/>
      <c r="F540" s="36"/>
      <c r="G540" s="36"/>
      <c r="H540" s="36"/>
      <c r="I540" s="29"/>
      <c r="J540" s="29"/>
      <c r="K540" s="29"/>
      <c r="L540" s="36"/>
      <c r="M540" s="36"/>
      <c r="N540" s="36"/>
      <c r="O540" s="36"/>
    </row>
    <row r="541" spans="1:15">
      <c r="A541" s="34">
        <v>36213</v>
      </c>
      <c r="B541" s="31">
        <v>1272.1400000000001</v>
      </c>
      <c r="C541" s="94">
        <f t="shared" si="19"/>
        <v>2.6218372319450817E-2</v>
      </c>
      <c r="D541" s="11">
        <f t="shared" si="18"/>
        <v>2.5865470408428237E-2</v>
      </c>
      <c r="E541" s="36"/>
      <c r="F541" s="36"/>
      <c r="G541" s="36"/>
      <c r="H541" s="36"/>
      <c r="I541" s="29"/>
      <c r="J541" s="29"/>
      <c r="K541" s="29"/>
      <c r="L541" s="36"/>
      <c r="M541" s="36"/>
      <c r="N541" s="36"/>
      <c r="O541" s="36"/>
    </row>
    <row r="542" spans="1:15">
      <c r="A542" s="34">
        <v>36214</v>
      </c>
      <c r="B542" s="31">
        <v>1271.18</v>
      </c>
      <c r="C542" s="94">
        <f t="shared" si="19"/>
        <v>-7.54918803447687E-4</v>
      </c>
      <c r="D542" s="11">
        <f t="shared" si="18"/>
        <v>-1.1078207144702675E-3</v>
      </c>
      <c r="E542" s="36"/>
      <c r="F542" s="36"/>
      <c r="G542" s="36"/>
      <c r="H542" s="36"/>
      <c r="I542" s="29"/>
      <c r="J542" s="29"/>
      <c r="K542" s="29"/>
      <c r="L542" s="36"/>
      <c r="M542" s="36"/>
      <c r="N542" s="36"/>
      <c r="O542" s="36"/>
    </row>
    <row r="543" spans="1:15">
      <c r="A543" s="34">
        <v>36215</v>
      </c>
      <c r="B543" s="31">
        <v>1253.4100000000001</v>
      </c>
      <c r="C543" s="94">
        <f t="shared" si="19"/>
        <v>-1.4077765875450425E-2</v>
      </c>
      <c r="D543" s="11">
        <f t="shared" si="18"/>
        <v>-1.4430667786473006E-2</v>
      </c>
      <c r="E543" s="36"/>
      <c r="F543" s="36"/>
      <c r="G543" s="36"/>
      <c r="H543" s="36"/>
      <c r="I543" s="29"/>
      <c r="J543" s="29"/>
      <c r="K543" s="29"/>
      <c r="L543" s="36"/>
      <c r="M543" s="36"/>
      <c r="N543" s="36"/>
      <c r="O543" s="36"/>
    </row>
    <row r="544" spans="1:15">
      <c r="A544" s="34">
        <v>36216</v>
      </c>
      <c r="B544" s="31">
        <v>1245.02</v>
      </c>
      <c r="C544" s="94">
        <f t="shared" si="19"/>
        <v>-6.7162430309681068E-3</v>
      </c>
      <c r="D544" s="11">
        <f t="shared" si="18"/>
        <v>-7.0691449419906871E-3</v>
      </c>
      <c r="E544" s="36"/>
      <c r="F544" s="36"/>
      <c r="G544" s="36"/>
      <c r="H544" s="36"/>
      <c r="I544" s="29"/>
      <c r="J544" s="29"/>
      <c r="K544" s="29"/>
      <c r="L544" s="36"/>
      <c r="M544" s="36"/>
      <c r="N544" s="36"/>
      <c r="O544" s="36"/>
    </row>
    <row r="545" spans="1:15">
      <c r="A545" s="34">
        <v>36217</v>
      </c>
      <c r="B545" s="31">
        <v>1238.33</v>
      </c>
      <c r="C545" s="94">
        <f t="shared" si="19"/>
        <v>-5.3878963367207464E-3</v>
      </c>
      <c r="D545" s="11">
        <f t="shared" si="18"/>
        <v>-5.7407982477433268E-3</v>
      </c>
      <c r="E545" s="36"/>
      <c r="F545" s="36"/>
      <c r="G545" s="36"/>
      <c r="H545" s="36"/>
      <c r="I545" s="29"/>
      <c r="J545" s="29"/>
      <c r="K545" s="29"/>
      <c r="L545" s="36"/>
      <c r="M545" s="36"/>
      <c r="N545" s="36"/>
      <c r="O545" s="36"/>
    </row>
    <row r="546" spans="1:15">
      <c r="A546" s="34">
        <v>36220</v>
      </c>
      <c r="B546" s="31">
        <v>1236.1600000000001</v>
      </c>
      <c r="C546" s="94">
        <f t="shared" si="19"/>
        <v>-1.7538972121700046E-3</v>
      </c>
      <c r="D546" s="11">
        <f t="shared" si="18"/>
        <v>-2.106799123192585E-3</v>
      </c>
      <c r="E546" s="36"/>
      <c r="F546" s="36"/>
      <c r="G546" s="36"/>
      <c r="H546" s="36"/>
      <c r="I546" s="29"/>
      <c r="J546" s="29"/>
      <c r="K546" s="29"/>
      <c r="L546" s="36"/>
      <c r="M546" s="36"/>
      <c r="N546" s="36"/>
      <c r="O546" s="36"/>
    </row>
    <row r="547" spans="1:15">
      <c r="A547" s="34">
        <v>36221</v>
      </c>
      <c r="B547" s="31">
        <v>1225.5</v>
      </c>
      <c r="C547" s="94">
        <f t="shared" si="19"/>
        <v>-8.6608765097493049E-3</v>
      </c>
      <c r="D547" s="11">
        <f t="shared" si="18"/>
        <v>-9.0137784207718862E-3</v>
      </c>
      <c r="E547" s="36"/>
      <c r="F547" s="36"/>
      <c r="G547" s="36"/>
      <c r="H547" s="36"/>
      <c r="I547" s="29"/>
      <c r="J547" s="29"/>
      <c r="K547" s="29"/>
      <c r="L547" s="36"/>
      <c r="M547" s="36"/>
      <c r="N547" s="36"/>
      <c r="O547" s="36"/>
    </row>
    <row r="548" spans="1:15">
      <c r="A548" s="34">
        <v>36222</v>
      </c>
      <c r="B548" s="31">
        <v>1227.7</v>
      </c>
      <c r="C548" s="94">
        <f t="shared" si="19"/>
        <v>1.7935762186270707E-3</v>
      </c>
      <c r="D548" s="11">
        <f t="shared" si="18"/>
        <v>1.4406743076044904E-3</v>
      </c>
      <c r="E548" s="36"/>
      <c r="F548" s="36"/>
      <c r="G548" s="36"/>
      <c r="H548" s="36"/>
      <c r="I548" s="29"/>
      <c r="J548" s="29"/>
      <c r="K548" s="29"/>
      <c r="L548" s="36"/>
      <c r="M548" s="36"/>
      <c r="N548" s="36"/>
      <c r="O548" s="36"/>
    </row>
    <row r="549" spans="1:15">
      <c r="A549" s="34">
        <v>36223</v>
      </c>
      <c r="B549" s="31">
        <v>1246.6400000000001</v>
      </c>
      <c r="C549" s="94">
        <f t="shared" si="19"/>
        <v>1.5309431950564877E-2</v>
      </c>
      <c r="D549" s="11">
        <f t="shared" si="18"/>
        <v>1.4956530039542296E-2</v>
      </c>
      <c r="E549" s="36"/>
      <c r="F549" s="36"/>
      <c r="G549" s="36"/>
      <c r="H549" s="36"/>
      <c r="I549" s="29"/>
      <c r="J549" s="29"/>
      <c r="K549" s="29"/>
      <c r="L549" s="36"/>
      <c r="M549" s="36"/>
      <c r="N549" s="36"/>
      <c r="O549" s="36"/>
    </row>
    <row r="550" spans="1:15">
      <c r="A550" s="34">
        <v>36224</v>
      </c>
      <c r="B550" s="31">
        <v>1275.47</v>
      </c>
      <c r="C550" s="94">
        <f t="shared" si="19"/>
        <v>2.286280597974143E-2</v>
      </c>
      <c r="D550" s="11">
        <f t="shared" si="18"/>
        <v>2.2509904068718851E-2</v>
      </c>
      <c r="E550" s="36"/>
      <c r="F550" s="36"/>
      <c r="G550" s="36"/>
      <c r="H550" s="36"/>
      <c r="I550" s="29"/>
      <c r="J550" s="29"/>
      <c r="K550" s="29"/>
      <c r="L550" s="36"/>
      <c r="M550" s="36"/>
      <c r="N550" s="36"/>
      <c r="O550" s="36"/>
    </row>
    <row r="551" spans="1:15">
      <c r="A551" s="34">
        <v>36227</v>
      </c>
      <c r="B551" s="31">
        <v>1282.73</v>
      </c>
      <c r="C551" s="94">
        <f t="shared" si="19"/>
        <v>5.6758810807937725E-3</v>
      </c>
      <c r="D551" s="11">
        <f t="shared" si="18"/>
        <v>5.3229791697711921E-3</v>
      </c>
      <c r="E551" s="36"/>
      <c r="F551" s="36"/>
      <c r="G551" s="36"/>
      <c r="H551" s="36"/>
      <c r="I551" s="29"/>
      <c r="J551" s="29"/>
      <c r="K551" s="29"/>
      <c r="L551" s="36"/>
      <c r="M551" s="36"/>
      <c r="N551" s="36"/>
      <c r="O551" s="36"/>
    </row>
    <row r="552" spans="1:15">
      <c r="A552" s="34">
        <v>36228</v>
      </c>
      <c r="B552" s="31">
        <v>1279.8399999999999</v>
      </c>
      <c r="C552" s="94">
        <f t="shared" si="19"/>
        <v>-2.2555490973827277E-3</v>
      </c>
      <c r="D552" s="11">
        <f t="shared" si="18"/>
        <v>-2.608451008405308E-3</v>
      </c>
      <c r="E552" s="36"/>
      <c r="F552" s="36"/>
      <c r="G552" s="36"/>
      <c r="H552" s="36"/>
      <c r="I552" s="29"/>
      <c r="J552" s="29"/>
      <c r="K552" s="29"/>
      <c r="L552" s="36"/>
      <c r="M552" s="36"/>
      <c r="N552" s="36"/>
      <c r="O552" s="36"/>
    </row>
    <row r="553" spans="1:15">
      <c r="A553" s="34">
        <v>36229</v>
      </c>
      <c r="B553" s="31">
        <v>1286.8399999999999</v>
      </c>
      <c r="C553" s="94">
        <f t="shared" si="19"/>
        <v>5.4545306429075223E-3</v>
      </c>
      <c r="D553" s="11">
        <f t="shared" si="18"/>
        <v>5.101628731884942E-3</v>
      </c>
      <c r="E553" s="36"/>
      <c r="F553" s="36"/>
      <c r="G553" s="36"/>
      <c r="H553" s="36"/>
      <c r="I553" s="29"/>
      <c r="J553" s="29"/>
      <c r="K553" s="29"/>
      <c r="L553" s="36"/>
      <c r="M553" s="36"/>
      <c r="N553" s="36"/>
      <c r="O553" s="36"/>
    </row>
    <row r="554" spans="1:15">
      <c r="A554" s="34">
        <v>36230</v>
      </c>
      <c r="B554" s="31">
        <v>1297.68</v>
      </c>
      <c r="C554" s="94">
        <f t="shared" si="19"/>
        <v>8.3884539984399112E-3</v>
      </c>
      <c r="D554" s="11">
        <f t="shared" si="18"/>
        <v>8.0355520874173299E-3</v>
      </c>
      <c r="E554" s="36"/>
      <c r="F554" s="36"/>
      <c r="G554" s="36"/>
      <c r="H554" s="36"/>
      <c r="I554" s="29"/>
      <c r="J554" s="29"/>
      <c r="K554" s="29"/>
      <c r="L554" s="36"/>
      <c r="M554" s="36"/>
      <c r="N554" s="36"/>
      <c r="O554" s="36"/>
    </row>
    <row r="555" spans="1:15">
      <c r="A555" s="34">
        <v>36231</v>
      </c>
      <c r="B555" s="31">
        <v>1294.5899999999999</v>
      </c>
      <c r="C555" s="94">
        <f t="shared" si="19"/>
        <v>-2.3840120539177743E-3</v>
      </c>
      <c r="D555" s="11">
        <f t="shared" si="18"/>
        <v>-2.7369139649403547E-3</v>
      </c>
      <c r="E555" s="36"/>
      <c r="F555" s="36"/>
      <c r="G555" s="36"/>
      <c r="H555" s="36"/>
      <c r="I555" s="29"/>
      <c r="J555" s="29"/>
      <c r="K555" s="29"/>
      <c r="L555" s="36"/>
      <c r="M555" s="36"/>
      <c r="N555" s="36"/>
      <c r="O555" s="36"/>
    </row>
    <row r="556" spans="1:15">
      <c r="A556" s="34">
        <v>36234</v>
      </c>
      <c r="B556" s="31">
        <v>1307.26</v>
      </c>
      <c r="C556" s="94">
        <f t="shared" si="19"/>
        <v>9.739300997244035E-3</v>
      </c>
      <c r="D556" s="11">
        <f t="shared" si="18"/>
        <v>9.3863990862214537E-3</v>
      </c>
      <c r="E556" s="36"/>
      <c r="F556" s="36"/>
      <c r="G556" s="36"/>
      <c r="H556" s="36"/>
      <c r="I556" s="29"/>
      <c r="J556" s="29"/>
      <c r="K556" s="29"/>
      <c r="L556" s="36"/>
      <c r="M556" s="36"/>
      <c r="N556" s="36"/>
      <c r="O556" s="36"/>
    </row>
    <row r="557" spans="1:15">
      <c r="A557" s="34">
        <v>36235</v>
      </c>
      <c r="B557" s="31">
        <v>1306.3800000000001</v>
      </c>
      <c r="C557" s="94">
        <f t="shared" si="19"/>
        <v>-6.7339039290282893E-4</v>
      </c>
      <c r="D557" s="11">
        <f t="shared" si="18"/>
        <v>-1.0262923039254094E-3</v>
      </c>
      <c r="E557" s="36"/>
      <c r="F557" s="36"/>
      <c r="G557" s="36"/>
      <c r="H557" s="36"/>
      <c r="I557" s="29"/>
      <c r="J557" s="29"/>
      <c r="K557" s="29"/>
      <c r="L557" s="36"/>
      <c r="M557" s="36"/>
      <c r="N557" s="36"/>
      <c r="O557" s="36"/>
    </row>
    <row r="558" spans="1:15">
      <c r="A558" s="34">
        <v>36236</v>
      </c>
      <c r="B558" s="31">
        <v>1297.82</v>
      </c>
      <c r="C558" s="94">
        <f t="shared" si="19"/>
        <v>-6.5740195289357931E-3</v>
      </c>
      <c r="D558" s="11">
        <f t="shared" si="18"/>
        <v>-6.9269214399583735E-3</v>
      </c>
      <c r="E558" s="36"/>
      <c r="F558" s="36"/>
      <c r="G558" s="36"/>
      <c r="H558" s="36"/>
      <c r="I558" s="29"/>
      <c r="J558" s="29"/>
      <c r="K558" s="29"/>
      <c r="L558" s="36"/>
      <c r="M558" s="36"/>
      <c r="N558" s="36"/>
      <c r="O558" s="36"/>
    </row>
    <row r="559" spans="1:15">
      <c r="A559" s="34">
        <v>36237</v>
      </c>
      <c r="B559" s="31">
        <v>1316.55</v>
      </c>
      <c r="C559" s="94">
        <f t="shared" si="19"/>
        <v>1.4328744942889418E-2</v>
      </c>
      <c r="D559" s="11">
        <f t="shared" si="18"/>
        <v>1.3975843031866837E-2</v>
      </c>
      <c r="E559" s="36"/>
      <c r="F559" s="36"/>
      <c r="G559" s="36"/>
      <c r="H559" s="36"/>
      <c r="I559" s="29"/>
      <c r="J559" s="29"/>
      <c r="K559" s="29"/>
      <c r="L559" s="36"/>
      <c r="M559" s="36"/>
      <c r="N559" s="36"/>
      <c r="O559" s="36"/>
    </row>
    <row r="560" spans="1:15">
      <c r="A560" s="34">
        <v>36238</v>
      </c>
      <c r="B560" s="31">
        <v>1299.29</v>
      </c>
      <c r="C560" s="94">
        <f t="shared" si="19"/>
        <v>-1.3196717299099121E-2</v>
      </c>
      <c r="D560" s="11">
        <f t="shared" si="18"/>
        <v>-1.3549619210121702E-2</v>
      </c>
      <c r="E560" s="36"/>
      <c r="F560" s="36"/>
      <c r="G560" s="36"/>
      <c r="H560" s="36"/>
      <c r="I560" s="29"/>
      <c r="J560" s="29"/>
      <c r="K560" s="29"/>
      <c r="L560" s="36"/>
      <c r="M560" s="36"/>
      <c r="N560" s="36"/>
      <c r="O560" s="36"/>
    </row>
    <row r="561" spans="1:15">
      <c r="A561" s="34">
        <v>36241</v>
      </c>
      <c r="B561" s="31">
        <v>1297.01</v>
      </c>
      <c r="C561" s="94">
        <f t="shared" si="19"/>
        <v>-1.7563460201846202E-3</v>
      </c>
      <c r="D561" s="11">
        <f t="shared" si="18"/>
        <v>-2.1092479312072006E-3</v>
      </c>
      <c r="E561" s="36"/>
      <c r="F561" s="36"/>
      <c r="G561" s="36"/>
      <c r="H561" s="36"/>
      <c r="I561" s="29"/>
      <c r="J561" s="29"/>
      <c r="K561" s="29"/>
      <c r="L561" s="36"/>
      <c r="M561" s="36"/>
      <c r="N561" s="36"/>
      <c r="O561" s="36"/>
    </row>
    <row r="562" spans="1:15">
      <c r="A562" s="34">
        <v>36242</v>
      </c>
      <c r="B562" s="31">
        <v>1262.1400000000001</v>
      </c>
      <c r="C562" s="94">
        <f t="shared" si="19"/>
        <v>-2.7252922414856925E-2</v>
      </c>
      <c r="D562" s="11">
        <f t="shared" si="18"/>
        <v>-2.7605824325879505E-2</v>
      </c>
      <c r="E562" s="36"/>
      <c r="F562" s="36"/>
      <c r="G562" s="36"/>
      <c r="H562" s="36"/>
      <c r="I562" s="29"/>
      <c r="J562" s="29"/>
      <c r="K562" s="29"/>
      <c r="L562" s="36"/>
      <c r="M562" s="36"/>
      <c r="N562" s="36"/>
      <c r="O562" s="36"/>
    </row>
    <row r="563" spans="1:15">
      <c r="A563" s="34">
        <v>36243</v>
      </c>
      <c r="B563" s="31">
        <v>1268.5899999999999</v>
      </c>
      <c r="C563" s="94">
        <f t="shared" si="19"/>
        <v>5.0973544912879315E-3</v>
      </c>
      <c r="D563" s="11">
        <f t="shared" si="18"/>
        <v>4.7444525802653511E-3</v>
      </c>
      <c r="E563" s="36"/>
      <c r="F563" s="36"/>
      <c r="G563" s="36"/>
      <c r="H563" s="36"/>
      <c r="I563" s="29"/>
      <c r="J563" s="29"/>
      <c r="K563" s="29"/>
      <c r="L563" s="36"/>
      <c r="M563" s="36"/>
      <c r="N563" s="36"/>
      <c r="O563" s="36"/>
    </row>
    <row r="564" spans="1:15">
      <c r="A564" s="34">
        <v>36244</v>
      </c>
      <c r="B564" s="31">
        <v>1289.99</v>
      </c>
      <c r="C564" s="94">
        <f t="shared" si="19"/>
        <v>1.6728418924303337E-2</v>
      </c>
      <c r="D564" s="11">
        <f t="shared" si="18"/>
        <v>1.6375517013280758E-2</v>
      </c>
      <c r="E564" s="36"/>
      <c r="F564" s="36"/>
      <c r="G564" s="36"/>
      <c r="H564" s="36"/>
      <c r="I564" s="29"/>
      <c r="J564" s="29"/>
      <c r="K564" s="29"/>
      <c r="L564" s="36"/>
      <c r="M564" s="36"/>
      <c r="N564" s="36"/>
      <c r="O564" s="36"/>
    </row>
    <row r="565" spans="1:15">
      <c r="A565" s="34">
        <v>36245</v>
      </c>
      <c r="B565" s="31">
        <v>1282.8</v>
      </c>
      <c r="C565" s="94">
        <f t="shared" si="19"/>
        <v>-5.5892775686870316E-3</v>
      </c>
      <c r="D565" s="11">
        <f t="shared" si="18"/>
        <v>-5.942179479709612E-3</v>
      </c>
      <c r="E565" s="36"/>
      <c r="F565" s="36"/>
      <c r="G565" s="36"/>
      <c r="H565" s="36"/>
      <c r="I565" s="29"/>
      <c r="J565" s="29"/>
      <c r="K565" s="29"/>
      <c r="L565" s="36"/>
      <c r="M565" s="36"/>
      <c r="N565" s="36"/>
      <c r="O565" s="36"/>
    </row>
    <row r="566" spans="1:15">
      <c r="A566" s="34">
        <v>36248</v>
      </c>
      <c r="B566" s="31">
        <v>1310.17</v>
      </c>
      <c r="C566" s="94">
        <f t="shared" si="19"/>
        <v>2.1111710949036997E-2</v>
      </c>
      <c r="D566" s="11">
        <f t="shared" si="18"/>
        <v>2.0758809038014418E-2</v>
      </c>
      <c r="E566" s="36"/>
      <c r="F566" s="36"/>
      <c r="G566" s="36"/>
      <c r="H566" s="36"/>
      <c r="I566" s="29"/>
      <c r="J566" s="29"/>
      <c r="K566" s="29"/>
      <c r="L566" s="36"/>
      <c r="M566" s="36"/>
      <c r="N566" s="36"/>
      <c r="O566" s="36"/>
    </row>
    <row r="567" spans="1:15">
      <c r="A567" s="34">
        <v>36249</v>
      </c>
      <c r="B567" s="31">
        <v>1300.75</v>
      </c>
      <c r="C567" s="94">
        <f t="shared" si="19"/>
        <v>-7.2158785976239297E-3</v>
      </c>
      <c r="D567" s="11">
        <f t="shared" si="18"/>
        <v>-7.5687805086465101E-3</v>
      </c>
      <c r="E567" s="36"/>
      <c r="F567" s="36"/>
      <c r="G567" s="36"/>
      <c r="H567" s="36"/>
      <c r="I567" s="29"/>
      <c r="J567" s="29"/>
      <c r="K567" s="29"/>
      <c r="L567" s="36"/>
      <c r="M567" s="36"/>
      <c r="N567" s="36"/>
      <c r="O567" s="36"/>
    </row>
    <row r="568" spans="1:15">
      <c r="A568" s="34">
        <v>36250</v>
      </c>
      <c r="B568" s="31">
        <v>1286.3699999999999</v>
      </c>
      <c r="C568" s="94">
        <f t="shared" si="19"/>
        <v>-1.1116722913169791E-2</v>
      </c>
      <c r="D568" s="11">
        <f t="shared" si="18"/>
        <v>-1.1469624824192372E-2</v>
      </c>
      <c r="E568" s="36"/>
      <c r="F568" s="36"/>
      <c r="G568" s="36"/>
      <c r="H568" s="36"/>
      <c r="I568" s="29"/>
      <c r="J568" s="29"/>
      <c r="K568" s="29"/>
      <c r="L568" s="36"/>
      <c r="M568" s="36"/>
      <c r="N568" s="36"/>
      <c r="O568" s="36"/>
    </row>
    <row r="569" spans="1:15">
      <c r="A569" s="34">
        <v>36251</v>
      </c>
      <c r="B569" s="31">
        <v>1293.72</v>
      </c>
      <c r="C569" s="94">
        <f t="shared" si="19"/>
        <v>5.6974910817838382E-3</v>
      </c>
      <c r="D569" s="11">
        <f t="shared" si="18"/>
        <v>5.3445891707612578E-3</v>
      </c>
      <c r="E569" s="36"/>
      <c r="F569" s="36"/>
      <c r="G569" s="36"/>
      <c r="H569" s="36"/>
      <c r="I569" s="29"/>
      <c r="J569" s="29"/>
      <c r="K569" s="29"/>
      <c r="L569" s="36"/>
      <c r="M569" s="36"/>
      <c r="N569" s="36"/>
      <c r="O569" s="36"/>
    </row>
    <row r="570" spans="1:15">
      <c r="A570" s="34">
        <v>36255</v>
      </c>
      <c r="B570" s="31">
        <v>1321.12</v>
      </c>
      <c r="C570" s="94">
        <f t="shared" si="19"/>
        <v>2.0958072330091386E-2</v>
      </c>
      <c r="D570" s="11">
        <f t="shared" si="18"/>
        <v>2.0605170419068806E-2</v>
      </c>
      <c r="E570" s="36"/>
      <c r="F570" s="36"/>
      <c r="G570" s="36"/>
      <c r="H570" s="36"/>
      <c r="I570" s="29"/>
      <c r="J570" s="29"/>
      <c r="K570" s="29"/>
      <c r="L570" s="36"/>
      <c r="M570" s="36"/>
      <c r="N570" s="36"/>
      <c r="O570" s="36"/>
    </row>
    <row r="571" spans="1:15">
      <c r="A571" s="34">
        <v>36256</v>
      </c>
      <c r="B571" s="31">
        <v>1317.89</v>
      </c>
      <c r="C571" s="94">
        <f t="shared" si="19"/>
        <v>-2.4478888771845113E-3</v>
      </c>
      <c r="D571" s="11">
        <f t="shared" si="18"/>
        <v>-2.8007907882070917E-3</v>
      </c>
      <c r="E571" s="36"/>
      <c r="F571" s="36"/>
      <c r="G571" s="36"/>
      <c r="H571" s="36"/>
      <c r="I571" s="29"/>
      <c r="J571" s="29"/>
      <c r="K571" s="29"/>
      <c r="L571" s="36"/>
      <c r="M571" s="36"/>
      <c r="N571" s="36"/>
      <c r="O571" s="36"/>
    </row>
    <row r="572" spans="1:15">
      <c r="A572" s="34">
        <v>36257</v>
      </c>
      <c r="B572" s="31">
        <v>1326.89</v>
      </c>
      <c r="C572" s="94">
        <f t="shared" si="19"/>
        <v>6.8058853591072008E-3</v>
      </c>
      <c r="D572" s="11">
        <f t="shared" si="18"/>
        <v>6.4529834480846204E-3</v>
      </c>
      <c r="E572" s="36"/>
      <c r="F572" s="36"/>
      <c r="G572" s="36"/>
      <c r="H572" s="36"/>
      <c r="I572" s="29"/>
      <c r="J572" s="29"/>
      <c r="K572" s="29"/>
      <c r="L572" s="36"/>
      <c r="M572" s="36"/>
      <c r="N572" s="36"/>
      <c r="O572" s="36"/>
    </row>
    <row r="573" spans="1:15">
      <c r="A573" s="34">
        <v>36258</v>
      </c>
      <c r="B573" s="31">
        <v>1343.98</v>
      </c>
      <c r="C573" s="94">
        <f t="shared" si="19"/>
        <v>1.2797502868950279E-2</v>
      </c>
      <c r="D573" s="11">
        <f t="shared" si="18"/>
        <v>1.2444600957927697E-2</v>
      </c>
      <c r="E573" s="36"/>
      <c r="F573" s="36"/>
      <c r="G573" s="36"/>
      <c r="H573" s="36"/>
      <c r="I573" s="29"/>
      <c r="J573" s="29"/>
      <c r="K573" s="29"/>
      <c r="L573" s="36"/>
      <c r="M573" s="36"/>
      <c r="N573" s="36"/>
      <c r="O573" s="36"/>
    </row>
    <row r="574" spans="1:15">
      <c r="A574" s="34">
        <v>36259</v>
      </c>
      <c r="B574" s="31">
        <v>1348.35</v>
      </c>
      <c r="C574" s="94">
        <f t="shared" si="19"/>
        <v>3.2462616675265014E-3</v>
      </c>
      <c r="D574" s="11">
        <f t="shared" si="18"/>
        <v>2.893359756503921E-3</v>
      </c>
      <c r="E574" s="36"/>
      <c r="F574" s="36"/>
      <c r="G574" s="36"/>
      <c r="H574" s="36"/>
      <c r="I574" s="29"/>
      <c r="J574" s="29"/>
      <c r="K574" s="29"/>
      <c r="L574" s="36"/>
      <c r="M574" s="36"/>
      <c r="N574" s="36"/>
      <c r="O574" s="36"/>
    </row>
    <row r="575" spans="1:15">
      <c r="A575" s="34">
        <v>36262</v>
      </c>
      <c r="B575" s="31">
        <v>1358.63</v>
      </c>
      <c r="C575" s="94">
        <f t="shared" si="19"/>
        <v>7.5952163804312457E-3</v>
      </c>
      <c r="D575" s="11">
        <f t="shared" si="18"/>
        <v>7.2423144694086653E-3</v>
      </c>
      <c r="E575" s="36"/>
      <c r="F575" s="36"/>
      <c r="G575" s="36"/>
      <c r="H575" s="36"/>
      <c r="I575" s="29"/>
      <c r="J575" s="29"/>
      <c r="K575" s="29"/>
      <c r="L575" s="36"/>
      <c r="M575" s="36"/>
      <c r="N575" s="36"/>
      <c r="O575" s="36"/>
    </row>
    <row r="576" spans="1:15">
      <c r="A576" s="34">
        <v>36263</v>
      </c>
      <c r="B576" s="31">
        <v>1349.82</v>
      </c>
      <c r="C576" s="94">
        <f t="shared" si="19"/>
        <v>-6.5055888584864968E-3</v>
      </c>
      <c r="D576" s="11">
        <f t="shared" si="18"/>
        <v>-6.8584907695090772E-3</v>
      </c>
      <c r="E576" s="36"/>
      <c r="F576" s="36"/>
      <c r="G576" s="36"/>
      <c r="H576" s="36"/>
      <c r="I576" s="29"/>
      <c r="J576" s="29"/>
      <c r="K576" s="29"/>
      <c r="L576" s="36"/>
      <c r="M576" s="36"/>
      <c r="N576" s="36"/>
      <c r="O576" s="36"/>
    </row>
    <row r="577" spans="1:15">
      <c r="A577" s="34">
        <v>36264</v>
      </c>
      <c r="B577" s="31">
        <v>1328.44</v>
      </c>
      <c r="C577" s="94">
        <f t="shared" si="19"/>
        <v>-1.5965928747985351E-2</v>
      </c>
      <c r="D577" s="11">
        <f t="shared" si="18"/>
        <v>-1.6318830659007931E-2</v>
      </c>
      <c r="E577" s="36"/>
      <c r="F577" s="36"/>
      <c r="G577" s="36"/>
      <c r="H577" s="36"/>
      <c r="I577" s="29"/>
      <c r="J577" s="29"/>
      <c r="K577" s="29"/>
      <c r="L577" s="36"/>
      <c r="M577" s="36"/>
      <c r="N577" s="36"/>
      <c r="O577" s="36"/>
    </row>
    <row r="578" spans="1:15">
      <c r="A578" s="34">
        <v>36265</v>
      </c>
      <c r="B578" s="31">
        <v>1322.85</v>
      </c>
      <c r="C578" s="94">
        <f t="shared" si="19"/>
        <v>-4.2168214591779031E-3</v>
      </c>
      <c r="D578" s="11">
        <f t="shared" si="18"/>
        <v>-4.5697233702004835E-3</v>
      </c>
      <c r="E578" s="36"/>
      <c r="F578" s="36"/>
      <c r="G578" s="36"/>
      <c r="H578" s="36"/>
      <c r="I578" s="29"/>
      <c r="J578" s="29"/>
      <c r="K578" s="29"/>
      <c r="L578" s="36"/>
      <c r="M578" s="36"/>
      <c r="N578" s="36"/>
      <c r="O578" s="36"/>
    </row>
    <row r="579" spans="1:15">
      <c r="A579" s="34">
        <v>36266</v>
      </c>
      <c r="B579" s="31">
        <v>1319</v>
      </c>
      <c r="C579" s="94">
        <f t="shared" si="19"/>
        <v>-2.9146262849847975E-3</v>
      </c>
      <c r="D579" s="11">
        <f t="shared" si="18"/>
        <v>-3.2675281960073779E-3</v>
      </c>
      <c r="E579" s="36"/>
      <c r="F579" s="36"/>
      <c r="G579" s="36"/>
      <c r="H579" s="36"/>
      <c r="I579" s="29"/>
      <c r="J579" s="29"/>
      <c r="K579" s="29"/>
      <c r="L579" s="36"/>
      <c r="M579" s="36"/>
      <c r="N579" s="36"/>
      <c r="O579" s="36"/>
    </row>
    <row r="580" spans="1:15">
      <c r="A580" s="34">
        <v>36269</v>
      </c>
      <c r="B580" s="31">
        <v>1289.48</v>
      </c>
      <c r="C580" s="94">
        <f t="shared" si="19"/>
        <v>-2.2634837403747988E-2</v>
      </c>
      <c r="D580" s="11">
        <f t="shared" si="18"/>
        <v>-2.2987739314770567E-2</v>
      </c>
      <c r="E580" s="36"/>
      <c r="F580" s="36"/>
      <c r="G580" s="36"/>
      <c r="H580" s="36"/>
      <c r="I580" s="29"/>
      <c r="J580" s="29"/>
      <c r="K580" s="29"/>
      <c r="L580" s="36"/>
      <c r="M580" s="36"/>
      <c r="N580" s="36"/>
      <c r="O580" s="36"/>
    </row>
    <row r="581" spans="1:15">
      <c r="A581" s="34">
        <v>36270</v>
      </c>
      <c r="B581" s="31">
        <v>1306.17</v>
      </c>
      <c r="C581" s="94">
        <f t="shared" si="19"/>
        <v>1.2860154504924223E-2</v>
      </c>
      <c r="D581" s="11">
        <f t="shared" ref="D581:D644" si="20">C581-$G$2</f>
        <v>1.2507252593901641E-2</v>
      </c>
      <c r="E581" s="36"/>
      <c r="F581" s="36"/>
      <c r="G581" s="36"/>
      <c r="H581" s="36"/>
      <c r="I581" s="29"/>
      <c r="J581" s="29"/>
      <c r="K581" s="29"/>
      <c r="L581" s="36"/>
      <c r="M581" s="36"/>
      <c r="N581" s="36"/>
      <c r="O581" s="36"/>
    </row>
    <row r="582" spans="1:15">
      <c r="A582" s="34">
        <v>36271</v>
      </c>
      <c r="B582" s="31">
        <v>1336.12</v>
      </c>
      <c r="C582" s="94">
        <f t="shared" si="19"/>
        <v>2.2670700603774498E-2</v>
      </c>
      <c r="D582" s="11">
        <f t="shared" si="20"/>
        <v>2.2317798692751918E-2</v>
      </c>
      <c r="E582" s="36"/>
      <c r="F582" s="36"/>
      <c r="G582" s="36"/>
      <c r="H582" s="36"/>
      <c r="I582" s="29"/>
      <c r="J582" s="29"/>
      <c r="K582" s="29"/>
      <c r="L582" s="36"/>
      <c r="M582" s="36"/>
      <c r="N582" s="36"/>
      <c r="O582" s="36"/>
    </row>
    <row r="583" spans="1:15">
      <c r="A583" s="34">
        <v>36272</v>
      </c>
      <c r="B583" s="31">
        <v>1358.82</v>
      </c>
      <c r="C583" s="94">
        <f t="shared" si="19"/>
        <v>1.6846784625432681E-2</v>
      </c>
      <c r="D583" s="11">
        <f t="shared" si="20"/>
        <v>1.6493882714410102E-2</v>
      </c>
      <c r="E583" s="36"/>
      <c r="F583" s="36"/>
      <c r="G583" s="36"/>
      <c r="H583" s="36"/>
      <c r="I583" s="29"/>
      <c r="J583" s="29"/>
      <c r="K583" s="29"/>
      <c r="L583" s="36"/>
      <c r="M583" s="36"/>
      <c r="N583" s="36"/>
      <c r="O583" s="36"/>
    </row>
    <row r="584" spans="1:15">
      <c r="A584" s="34">
        <v>36273</v>
      </c>
      <c r="B584" s="31">
        <v>1356.85</v>
      </c>
      <c r="C584" s="94">
        <f t="shared" si="19"/>
        <v>-1.4508392739618885E-3</v>
      </c>
      <c r="D584" s="11">
        <f t="shared" si="20"/>
        <v>-1.8037411849844689E-3</v>
      </c>
      <c r="E584" s="36"/>
      <c r="F584" s="36"/>
      <c r="G584" s="36"/>
      <c r="H584" s="36"/>
      <c r="I584" s="29"/>
      <c r="J584" s="29"/>
      <c r="K584" s="29"/>
      <c r="L584" s="36"/>
      <c r="M584" s="36"/>
      <c r="N584" s="36"/>
      <c r="O584" s="36"/>
    </row>
    <row r="585" spans="1:15">
      <c r="A585" s="34">
        <v>36276</v>
      </c>
      <c r="B585" s="31">
        <v>1360.04</v>
      </c>
      <c r="C585" s="94">
        <f t="shared" si="19"/>
        <v>2.3482742885498693E-3</v>
      </c>
      <c r="D585" s="11">
        <f t="shared" si="20"/>
        <v>1.995372377527289E-3</v>
      </c>
      <c r="E585" s="36"/>
      <c r="F585" s="36"/>
      <c r="G585" s="36"/>
      <c r="H585" s="36"/>
      <c r="I585" s="29"/>
      <c r="J585" s="29"/>
      <c r="K585" s="29"/>
      <c r="L585" s="36"/>
      <c r="M585" s="36"/>
      <c r="N585" s="36"/>
      <c r="O585" s="36"/>
    </row>
    <row r="586" spans="1:15">
      <c r="A586" s="34">
        <v>36277</v>
      </c>
      <c r="B586" s="31">
        <v>1362.8</v>
      </c>
      <c r="C586" s="94">
        <f t="shared" si="19"/>
        <v>2.0272957245253539E-3</v>
      </c>
      <c r="D586" s="11">
        <f t="shared" si="20"/>
        <v>1.6743938135027735E-3</v>
      </c>
      <c r="E586" s="36"/>
      <c r="F586" s="36"/>
      <c r="G586" s="36"/>
      <c r="H586" s="36"/>
      <c r="I586" s="29"/>
      <c r="J586" s="29"/>
      <c r="K586" s="29"/>
      <c r="L586" s="36"/>
      <c r="M586" s="36"/>
      <c r="N586" s="36"/>
      <c r="O586" s="36"/>
    </row>
    <row r="587" spans="1:15">
      <c r="A587" s="34">
        <v>36278</v>
      </c>
      <c r="B587" s="31">
        <v>1350.91</v>
      </c>
      <c r="C587" s="94">
        <f t="shared" si="19"/>
        <v>-8.762967366148143E-3</v>
      </c>
      <c r="D587" s="11">
        <f t="shared" si="20"/>
        <v>-9.1158692771707243E-3</v>
      </c>
      <c r="E587" s="36"/>
      <c r="F587" s="36"/>
      <c r="G587" s="36"/>
      <c r="H587" s="36"/>
      <c r="I587" s="29"/>
      <c r="J587" s="29"/>
      <c r="K587" s="29"/>
      <c r="L587" s="36"/>
      <c r="M587" s="36"/>
      <c r="N587" s="36"/>
      <c r="O587" s="36"/>
    </row>
    <row r="588" spans="1:15">
      <c r="A588" s="34">
        <v>36279</v>
      </c>
      <c r="B588" s="31">
        <v>1342.83</v>
      </c>
      <c r="C588" s="94">
        <f t="shared" si="19"/>
        <v>-5.9991121881196006E-3</v>
      </c>
      <c r="D588" s="11">
        <f t="shared" si="20"/>
        <v>-6.352014099142181E-3</v>
      </c>
      <c r="E588" s="36"/>
      <c r="F588" s="36"/>
      <c r="G588" s="36"/>
      <c r="H588" s="36"/>
      <c r="I588" s="29"/>
      <c r="J588" s="29"/>
      <c r="K588" s="29"/>
      <c r="L588" s="36"/>
      <c r="M588" s="36"/>
      <c r="N588" s="36"/>
      <c r="O588" s="36"/>
    </row>
    <row r="589" spans="1:15">
      <c r="A589" s="34">
        <v>36280</v>
      </c>
      <c r="B589" s="31">
        <v>1335.18</v>
      </c>
      <c r="C589" s="94">
        <f t="shared" si="19"/>
        <v>-5.7132130264640982E-3</v>
      </c>
      <c r="D589" s="11">
        <f t="shared" si="20"/>
        <v>-6.0661149374866786E-3</v>
      </c>
      <c r="E589" s="36"/>
      <c r="F589" s="36"/>
      <c r="G589" s="36"/>
      <c r="H589" s="36"/>
      <c r="I589" s="29"/>
      <c r="J589" s="29"/>
      <c r="K589" s="29"/>
      <c r="L589" s="36"/>
      <c r="M589" s="36"/>
      <c r="N589" s="36"/>
      <c r="O589" s="36"/>
    </row>
    <row r="590" spans="1:15">
      <c r="A590" s="34">
        <v>36283</v>
      </c>
      <c r="B590" s="31">
        <v>1354.63</v>
      </c>
      <c r="C590" s="94">
        <f t="shared" si="19"/>
        <v>1.4462240088678798E-2</v>
      </c>
      <c r="D590" s="11">
        <f t="shared" si="20"/>
        <v>1.4109338177656217E-2</v>
      </c>
      <c r="E590" s="36"/>
      <c r="F590" s="36"/>
      <c r="G590" s="36"/>
      <c r="H590" s="36"/>
      <c r="I590" s="29"/>
      <c r="J590" s="29"/>
      <c r="K590" s="29"/>
      <c r="L590" s="36"/>
      <c r="M590" s="36"/>
      <c r="N590" s="36"/>
      <c r="O590" s="36"/>
    </row>
    <row r="591" spans="1:15">
      <c r="A591" s="34">
        <v>36284</v>
      </c>
      <c r="B591" s="31">
        <v>1332</v>
      </c>
      <c r="C591" s="94">
        <f t="shared" si="19"/>
        <v>-1.6846782194423992E-2</v>
      </c>
      <c r="D591" s="11">
        <f t="shared" si="20"/>
        <v>-1.7199684105446571E-2</v>
      </c>
      <c r="E591" s="36"/>
      <c r="F591" s="36"/>
      <c r="G591" s="36"/>
      <c r="H591" s="36"/>
      <c r="I591" s="29"/>
      <c r="J591" s="29"/>
      <c r="K591" s="29"/>
      <c r="L591" s="36"/>
      <c r="M591" s="36"/>
      <c r="N591" s="36"/>
      <c r="O591" s="36"/>
    </row>
    <row r="592" spans="1:15">
      <c r="A592" s="34">
        <v>36285</v>
      </c>
      <c r="B592" s="31">
        <v>1347.31</v>
      </c>
      <c r="C592" s="94">
        <f t="shared" si="19"/>
        <v>1.1428439885834049E-2</v>
      </c>
      <c r="D592" s="11">
        <f t="shared" si="20"/>
        <v>1.1075537974811468E-2</v>
      </c>
      <c r="E592" s="36"/>
      <c r="F592" s="36"/>
      <c r="G592" s="36"/>
      <c r="H592" s="36"/>
      <c r="I592" s="29"/>
      <c r="J592" s="29"/>
      <c r="K592" s="29"/>
      <c r="L592" s="36"/>
      <c r="M592" s="36"/>
      <c r="N592" s="36"/>
      <c r="O592" s="36"/>
    </row>
    <row r="593" spans="1:15">
      <c r="A593" s="34">
        <v>36286</v>
      </c>
      <c r="B593" s="31">
        <v>1332.05</v>
      </c>
      <c r="C593" s="94">
        <f t="shared" si="19"/>
        <v>-1.1390903052812283E-2</v>
      </c>
      <c r="D593" s="11">
        <f t="shared" si="20"/>
        <v>-1.1743804963834864E-2</v>
      </c>
      <c r="E593" s="36"/>
      <c r="F593" s="36"/>
      <c r="G593" s="36"/>
      <c r="H593" s="36"/>
      <c r="I593" s="29"/>
      <c r="J593" s="29"/>
      <c r="K593" s="29"/>
      <c r="L593" s="36"/>
      <c r="M593" s="36"/>
      <c r="N593" s="36"/>
      <c r="O593" s="36"/>
    </row>
    <row r="594" spans="1:15">
      <c r="A594" s="34">
        <v>36287</v>
      </c>
      <c r="B594" s="31">
        <v>1345</v>
      </c>
      <c r="C594" s="94">
        <f t="shared" si="19"/>
        <v>9.6749041025832889E-3</v>
      </c>
      <c r="D594" s="11">
        <f t="shared" si="20"/>
        <v>9.3220021915607076E-3</v>
      </c>
      <c r="E594" s="36"/>
      <c r="F594" s="36"/>
      <c r="G594" s="36"/>
      <c r="H594" s="36"/>
      <c r="I594" s="29"/>
      <c r="J594" s="29"/>
      <c r="K594" s="29"/>
      <c r="L594" s="36"/>
      <c r="M594" s="36"/>
      <c r="N594" s="36"/>
      <c r="O594" s="36"/>
    </row>
    <row r="595" spans="1:15">
      <c r="A595" s="34">
        <v>36290</v>
      </c>
      <c r="B595" s="31">
        <v>1340.3</v>
      </c>
      <c r="C595" s="94">
        <f t="shared" si="19"/>
        <v>-3.5005435514885749E-3</v>
      </c>
      <c r="D595" s="11">
        <f t="shared" si="20"/>
        <v>-3.8534454625111553E-3</v>
      </c>
      <c r="E595" s="36"/>
      <c r="F595" s="36"/>
      <c r="G595" s="36"/>
      <c r="H595" s="36"/>
      <c r="I595" s="29"/>
      <c r="J595" s="29"/>
      <c r="K595" s="29"/>
      <c r="L595" s="36"/>
      <c r="M595" s="36"/>
      <c r="N595" s="36"/>
      <c r="O595" s="36"/>
    </row>
    <row r="596" spans="1:15">
      <c r="A596" s="34">
        <v>36291</v>
      </c>
      <c r="B596" s="31">
        <v>1355.61</v>
      </c>
      <c r="C596" s="94">
        <f t="shared" si="19"/>
        <v>1.1358068028554573E-2</v>
      </c>
      <c r="D596" s="11">
        <f t="shared" si="20"/>
        <v>1.1005166117531991E-2</v>
      </c>
      <c r="E596" s="36"/>
      <c r="F596" s="36"/>
      <c r="G596" s="36"/>
      <c r="H596" s="36"/>
      <c r="I596" s="29"/>
      <c r="J596" s="29"/>
      <c r="K596" s="29"/>
      <c r="L596" s="36"/>
      <c r="M596" s="36"/>
      <c r="N596" s="36"/>
      <c r="O596" s="36"/>
    </row>
    <row r="597" spans="1:15">
      <c r="A597" s="34">
        <v>36292</v>
      </c>
      <c r="B597" s="31">
        <v>1364</v>
      </c>
      <c r="C597" s="94">
        <f t="shared" si="19"/>
        <v>6.170021890401921E-3</v>
      </c>
      <c r="D597" s="11">
        <f t="shared" si="20"/>
        <v>5.8171199793793406E-3</v>
      </c>
      <c r="E597" s="36"/>
      <c r="F597" s="36"/>
      <c r="G597" s="36"/>
      <c r="H597" s="36"/>
      <c r="I597" s="29"/>
      <c r="J597" s="29"/>
      <c r="K597" s="29"/>
      <c r="L597" s="36"/>
      <c r="M597" s="36"/>
      <c r="N597" s="36"/>
      <c r="O597" s="36"/>
    </row>
    <row r="598" spans="1:15">
      <c r="A598" s="34">
        <v>36293</v>
      </c>
      <c r="B598" s="31">
        <v>1367.56</v>
      </c>
      <c r="C598" s="94">
        <f t="shared" si="19"/>
        <v>2.6065706157767797E-3</v>
      </c>
      <c r="D598" s="11">
        <f t="shared" si="20"/>
        <v>2.2536687047541993E-3</v>
      </c>
      <c r="E598" s="36"/>
      <c r="F598" s="36"/>
      <c r="G598" s="36"/>
      <c r="H598" s="36"/>
      <c r="I598" s="29"/>
      <c r="J598" s="29"/>
      <c r="K598" s="29"/>
      <c r="L598" s="36"/>
      <c r="M598" s="36"/>
      <c r="N598" s="36"/>
      <c r="O598" s="36"/>
    </row>
    <row r="599" spans="1:15">
      <c r="A599" s="34">
        <v>36294</v>
      </c>
      <c r="B599" s="31">
        <v>1337.8</v>
      </c>
      <c r="C599" s="94">
        <f t="shared" si="19"/>
        <v>-2.2001656334876409E-2</v>
      </c>
      <c r="D599" s="11">
        <f t="shared" si="20"/>
        <v>-2.2354558245898989E-2</v>
      </c>
      <c r="E599" s="36"/>
      <c r="F599" s="36"/>
      <c r="G599" s="36"/>
      <c r="H599" s="36"/>
      <c r="I599" s="29"/>
      <c r="J599" s="29"/>
      <c r="K599" s="29"/>
      <c r="L599" s="36"/>
      <c r="M599" s="36"/>
      <c r="N599" s="36"/>
      <c r="O599" s="36"/>
    </row>
    <row r="600" spans="1:15">
      <c r="A600" s="34">
        <v>36297</v>
      </c>
      <c r="B600" s="31">
        <v>1339.49</v>
      </c>
      <c r="C600" s="94">
        <f t="shared" si="19"/>
        <v>1.2624708002978563E-3</v>
      </c>
      <c r="D600" s="11">
        <f t="shared" si="20"/>
        <v>9.0956888927527584E-4</v>
      </c>
      <c r="E600" s="36"/>
      <c r="F600" s="36"/>
      <c r="G600" s="36"/>
      <c r="H600" s="36"/>
      <c r="I600" s="29"/>
      <c r="J600" s="29"/>
      <c r="K600" s="29"/>
      <c r="L600" s="36"/>
      <c r="M600" s="36"/>
      <c r="N600" s="36"/>
      <c r="O600" s="36"/>
    </row>
    <row r="601" spans="1:15">
      <c r="A601" s="34">
        <v>36298</v>
      </c>
      <c r="B601" s="31">
        <v>1333.32</v>
      </c>
      <c r="C601" s="94">
        <f t="shared" si="19"/>
        <v>-4.616872100687933E-3</v>
      </c>
      <c r="D601" s="11">
        <f t="shared" si="20"/>
        <v>-4.9697740117105134E-3</v>
      </c>
      <c r="E601" s="36"/>
      <c r="F601" s="36"/>
      <c r="G601" s="36"/>
      <c r="H601" s="36"/>
      <c r="I601" s="29"/>
      <c r="J601" s="29"/>
      <c r="K601" s="29"/>
      <c r="L601" s="36"/>
      <c r="M601" s="36"/>
      <c r="N601" s="36"/>
      <c r="O601" s="36"/>
    </row>
    <row r="602" spans="1:15">
      <c r="A602" s="34">
        <v>36299</v>
      </c>
      <c r="B602" s="31">
        <v>1344.23</v>
      </c>
      <c r="C602" s="94">
        <f t="shared" ref="C602:C665" si="21">LN(B602/B601)</f>
        <v>8.1492860103271492E-3</v>
      </c>
      <c r="D602" s="11">
        <f t="shared" si="20"/>
        <v>7.7963840993045689E-3</v>
      </c>
      <c r="E602" s="36"/>
      <c r="F602" s="36"/>
      <c r="G602" s="36"/>
      <c r="H602" s="36"/>
      <c r="I602" s="29"/>
      <c r="J602" s="29"/>
      <c r="K602" s="29"/>
      <c r="L602" s="36"/>
      <c r="M602" s="36"/>
      <c r="N602" s="36"/>
      <c r="O602" s="36"/>
    </row>
    <row r="603" spans="1:15">
      <c r="A603" s="34">
        <v>36300</v>
      </c>
      <c r="B603" s="31">
        <v>1338.83</v>
      </c>
      <c r="C603" s="94">
        <f t="shared" si="21"/>
        <v>-4.0252601814510175E-3</v>
      </c>
      <c r="D603" s="11">
        <f t="shared" si="20"/>
        <v>-4.3781620924735979E-3</v>
      </c>
      <c r="E603" s="36"/>
      <c r="F603" s="36"/>
      <c r="G603" s="36"/>
      <c r="H603" s="36"/>
      <c r="I603" s="29"/>
      <c r="J603" s="29"/>
      <c r="K603" s="29"/>
      <c r="L603" s="36"/>
      <c r="M603" s="36"/>
      <c r="N603" s="36"/>
      <c r="O603" s="36"/>
    </row>
    <row r="604" spans="1:15">
      <c r="A604" s="34">
        <v>36301</v>
      </c>
      <c r="B604" s="31">
        <v>1330.29</v>
      </c>
      <c r="C604" s="94">
        <f t="shared" si="21"/>
        <v>-6.3991346525930342E-3</v>
      </c>
      <c r="D604" s="11">
        <f t="shared" si="20"/>
        <v>-6.7520365636156146E-3</v>
      </c>
      <c r="E604" s="36"/>
      <c r="F604" s="36"/>
      <c r="G604" s="36"/>
      <c r="H604" s="36"/>
      <c r="I604" s="29"/>
      <c r="J604" s="29"/>
      <c r="K604" s="29"/>
      <c r="L604" s="36"/>
      <c r="M604" s="36"/>
      <c r="N604" s="36"/>
      <c r="O604" s="36"/>
    </row>
    <row r="605" spans="1:15">
      <c r="A605" s="34">
        <v>36304</v>
      </c>
      <c r="B605" s="31">
        <v>1306.6500000000001</v>
      </c>
      <c r="C605" s="94">
        <f t="shared" si="21"/>
        <v>-1.7930353627189987E-2</v>
      </c>
      <c r="D605" s="11">
        <f t="shared" si="20"/>
        <v>-1.8283255538212567E-2</v>
      </c>
      <c r="E605" s="36"/>
      <c r="F605" s="36"/>
      <c r="G605" s="36"/>
      <c r="H605" s="36"/>
      <c r="I605" s="29"/>
      <c r="J605" s="29"/>
      <c r="K605" s="29"/>
      <c r="L605" s="36"/>
      <c r="M605" s="36"/>
      <c r="N605" s="36"/>
      <c r="O605" s="36"/>
    </row>
    <row r="606" spans="1:15">
      <c r="A606" s="34">
        <v>36305</v>
      </c>
      <c r="B606" s="31">
        <v>1284.4000000000001</v>
      </c>
      <c r="C606" s="94">
        <f t="shared" si="21"/>
        <v>-1.7174926717651869E-2</v>
      </c>
      <c r="D606" s="11">
        <f t="shared" si="20"/>
        <v>-1.7527828628674448E-2</v>
      </c>
      <c r="E606" s="36"/>
      <c r="F606" s="36"/>
      <c r="G606" s="36"/>
      <c r="H606" s="36"/>
      <c r="I606" s="29"/>
      <c r="J606" s="29"/>
      <c r="K606" s="29"/>
      <c r="L606" s="36"/>
      <c r="M606" s="36"/>
      <c r="N606" s="36"/>
      <c r="O606" s="36"/>
    </row>
    <row r="607" spans="1:15">
      <c r="A607" s="34">
        <v>36306</v>
      </c>
      <c r="B607" s="31">
        <v>1304.76</v>
      </c>
      <c r="C607" s="94">
        <f t="shared" si="21"/>
        <v>1.5727432582299406E-2</v>
      </c>
      <c r="D607" s="11">
        <f t="shared" si="20"/>
        <v>1.5374530671276825E-2</v>
      </c>
      <c r="E607" s="36"/>
      <c r="F607" s="36"/>
      <c r="G607" s="36"/>
      <c r="H607" s="36"/>
      <c r="I607" s="29"/>
      <c r="J607" s="29"/>
      <c r="K607" s="29"/>
      <c r="L607" s="36"/>
      <c r="M607" s="36"/>
      <c r="N607" s="36"/>
      <c r="O607" s="36"/>
    </row>
    <row r="608" spans="1:15">
      <c r="A608" s="34">
        <v>36307</v>
      </c>
      <c r="B608" s="31">
        <v>1281.4100000000001</v>
      </c>
      <c r="C608" s="94">
        <f t="shared" si="21"/>
        <v>-1.8058081658773966E-2</v>
      </c>
      <c r="D608" s="11">
        <f t="shared" si="20"/>
        <v>-1.8410983569796546E-2</v>
      </c>
      <c r="E608" s="36"/>
      <c r="F608" s="36"/>
      <c r="G608" s="36"/>
      <c r="H608" s="36"/>
      <c r="I608" s="29"/>
      <c r="J608" s="29"/>
      <c r="K608" s="29"/>
      <c r="L608" s="36"/>
      <c r="M608" s="36"/>
      <c r="N608" s="36"/>
      <c r="O608" s="36"/>
    </row>
    <row r="609" spans="1:15">
      <c r="A609" s="34">
        <v>36308</v>
      </c>
      <c r="B609" s="31">
        <v>1301.8399999999999</v>
      </c>
      <c r="C609" s="94">
        <f t="shared" si="21"/>
        <v>1.5817614213474381E-2</v>
      </c>
      <c r="D609" s="11">
        <f t="shared" si="20"/>
        <v>1.54647123024518E-2</v>
      </c>
      <c r="E609" s="36"/>
      <c r="F609" s="36"/>
      <c r="G609" s="36"/>
      <c r="H609" s="36"/>
      <c r="I609" s="29"/>
      <c r="J609" s="29"/>
      <c r="K609" s="29"/>
      <c r="L609" s="36"/>
      <c r="M609" s="36"/>
      <c r="N609" s="36"/>
      <c r="O609" s="36"/>
    </row>
    <row r="610" spans="1:15">
      <c r="A610" s="34">
        <v>36312</v>
      </c>
      <c r="B610" s="31">
        <v>1294.26</v>
      </c>
      <c r="C610" s="94">
        <f t="shared" si="21"/>
        <v>-5.8395451176784085E-3</v>
      </c>
      <c r="D610" s="11">
        <f t="shared" si="20"/>
        <v>-6.1924470287009889E-3</v>
      </c>
      <c r="E610" s="36"/>
      <c r="F610" s="36"/>
      <c r="G610" s="36"/>
      <c r="H610" s="36"/>
      <c r="I610" s="29"/>
      <c r="J610" s="29"/>
      <c r="K610" s="29"/>
      <c r="L610" s="36"/>
      <c r="M610" s="36"/>
      <c r="N610" s="36"/>
      <c r="O610" s="36"/>
    </row>
    <row r="611" spans="1:15">
      <c r="A611" s="34">
        <v>36313</v>
      </c>
      <c r="B611" s="31">
        <v>1294.81</v>
      </c>
      <c r="C611" s="94">
        <f t="shared" si="21"/>
        <v>4.2486298807933474E-4</v>
      </c>
      <c r="D611" s="11">
        <f t="shared" si="20"/>
        <v>7.1961077056754258E-5</v>
      </c>
      <c r="E611" s="36"/>
      <c r="F611" s="36"/>
      <c r="G611" s="36"/>
      <c r="H611" s="36"/>
      <c r="I611" s="29"/>
      <c r="J611" s="29"/>
      <c r="K611" s="29"/>
      <c r="L611" s="36"/>
      <c r="M611" s="36"/>
      <c r="N611" s="36"/>
      <c r="O611" s="36"/>
    </row>
    <row r="612" spans="1:15">
      <c r="A612" s="34">
        <v>36314</v>
      </c>
      <c r="B612" s="31">
        <v>1299.54</v>
      </c>
      <c r="C612" s="94">
        <f t="shared" si="21"/>
        <v>3.6463894546999104E-3</v>
      </c>
      <c r="D612" s="11">
        <f t="shared" si="20"/>
        <v>3.29348754367733E-3</v>
      </c>
      <c r="E612" s="36"/>
      <c r="F612" s="36"/>
      <c r="G612" s="36"/>
      <c r="H612" s="36"/>
      <c r="I612" s="29"/>
      <c r="J612" s="29"/>
      <c r="K612" s="29"/>
      <c r="L612" s="36"/>
      <c r="M612" s="36"/>
      <c r="N612" s="36"/>
      <c r="O612" s="36"/>
    </row>
    <row r="613" spans="1:15">
      <c r="A613" s="34">
        <v>36315</v>
      </c>
      <c r="B613" s="31">
        <v>1327.75</v>
      </c>
      <c r="C613" s="94">
        <f t="shared" si="21"/>
        <v>2.1475424625048825E-2</v>
      </c>
      <c r="D613" s="11">
        <f t="shared" si="20"/>
        <v>2.1122522714026246E-2</v>
      </c>
      <c r="E613" s="36"/>
      <c r="F613" s="36"/>
      <c r="G613" s="36"/>
      <c r="H613" s="36"/>
      <c r="I613" s="29"/>
      <c r="J613" s="29"/>
      <c r="K613" s="29"/>
      <c r="L613" s="36"/>
      <c r="M613" s="36"/>
      <c r="N613" s="36"/>
      <c r="O613" s="36"/>
    </row>
    <row r="614" spans="1:15">
      <c r="A614" s="34">
        <v>36318</v>
      </c>
      <c r="B614" s="31">
        <v>1334.52</v>
      </c>
      <c r="C614" s="94">
        <f t="shared" si="21"/>
        <v>5.0858963162423339E-3</v>
      </c>
      <c r="D614" s="11">
        <f t="shared" si="20"/>
        <v>4.7329944052197535E-3</v>
      </c>
      <c r="E614" s="36"/>
      <c r="F614" s="36"/>
      <c r="G614" s="36"/>
      <c r="H614" s="36"/>
      <c r="I614" s="29"/>
      <c r="J614" s="29"/>
      <c r="K614" s="29"/>
      <c r="L614" s="36"/>
      <c r="M614" s="36"/>
      <c r="N614" s="36"/>
      <c r="O614" s="36"/>
    </row>
    <row r="615" spans="1:15">
      <c r="A615" s="34">
        <v>36319</v>
      </c>
      <c r="B615" s="31">
        <v>1317.33</v>
      </c>
      <c r="C615" s="94">
        <f t="shared" si="21"/>
        <v>-1.2964715786676035E-2</v>
      </c>
      <c r="D615" s="11">
        <f t="shared" si="20"/>
        <v>-1.3317617697698616E-2</v>
      </c>
      <c r="E615" s="36"/>
      <c r="F615" s="36"/>
      <c r="G615" s="36"/>
      <c r="H615" s="36"/>
      <c r="I615" s="29"/>
      <c r="J615" s="29"/>
      <c r="K615" s="29"/>
      <c r="L615" s="36"/>
      <c r="M615" s="36"/>
      <c r="N615" s="36"/>
      <c r="O615" s="36"/>
    </row>
    <row r="616" spans="1:15">
      <c r="A616" s="34">
        <v>36320</v>
      </c>
      <c r="B616" s="31">
        <v>1318.64</v>
      </c>
      <c r="C616" s="94">
        <f t="shared" si="21"/>
        <v>9.9394159102576124E-4</v>
      </c>
      <c r="D616" s="11">
        <f t="shared" si="20"/>
        <v>6.4103968000318076E-4</v>
      </c>
      <c r="E616" s="36"/>
      <c r="F616" s="36"/>
      <c r="G616" s="36"/>
      <c r="H616" s="36"/>
      <c r="I616" s="29"/>
      <c r="J616" s="29"/>
      <c r="K616" s="29"/>
      <c r="L616" s="36"/>
      <c r="M616" s="36"/>
      <c r="N616" s="36"/>
      <c r="O616" s="36"/>
    </row>
    <row r="617" spans="1:15">
      <c r="A617" s="34">
        <v>36321</v>
      </c>
      <c r="B617" s="31">
        <v>1302.82</v>
      </c>
      <c r="C617" s="94">
        <f t="shared" si="21"/>
        <v>-1.2069756588349518E-2</v>
      </c>
      <c r="D617" s="11">
        <f t="shared" si="20"/>
        <v>-1.2422658499372099E-2</v>
      </c>
      <c r="E617" s="36"/>
      <c r="F617" s="36"/>
      <c r="G617" s="36"/>
      <c r="H617" s="36"/>
      <c r="I617" s="29"/>
      <c r="J617" s="29"/>
      <c r="K617" s="29"/>
      <c r="L617" s="36"/>
      <c r="M617" s="36"/>
      <c r="N617" s="36"/>
      <c r="O617" s="36"/>
    </row>
    <row r="618" spans="1:15">
      <c r="A618" s="34">
        <v>36322</v>
      </c>
      <c r="B618" s="31">
        <v>1293.6400000000001</v>
      </c>
      <c r="C618" s="94">
        <f t="shared" si="21"/>
        <v>-7.0711955904195498E-3</v>
      </c>
      <c r="D618" s="11">
        <f t="shared" si="20"/>
        <v>-7.4240975014421302E-3</v>
      </c>
      <c r="E618" s="36"/>
      <c r="F618" s="36"/>
      <c r="G618" s="36"/>
      <c r="H618" s="36"/>
      <c r="I618" s="29"/>
      <c r="J618" s="29"/>
      <c r="K618" s="29"/>
      <c r="L618" s="36"/>
      <c r="M618" s="36"/>
      <c r="N618" s="36"/>
      <c r="O618" s="36"/>
    </row>
    <row r="619" spans="1:15">
      <c r="A619" s="34">
        <v>36325</v>
      </c>
      <c r="B619" s="31">
        <v>1294</v>
      </c>
      <c r="C619" s="94">
        <f t="shared" si="21"/>
        <v>2.7824581651428651E-4</v>
      </c>
      <c r="D619" s="11">
        <f t="shared" si="20"/>
        <v>-7.465609450829397E-5</v>
      </c>
      <c r="E619" s="36"/>
      <c r="F619" s="36"/>
      <c r="G619" s="36"/>
      <c r="H619" s="36"/>
      <c r="I619" s="29"/>
      <c r="J619" s="29"/>
      <c r="K619" s="29"/>
      <c r="L619" s="36"/>
      <c r="M619" s="36"/>
      <c r="N619" s="36"/>
      <c r="O619" s="36"/>
    </row>
    <row r="620" spans="1:15">
      <c r="A620" s="34">
        <v>36326</v>
      </c>
      <c r="B620" s="31">
        <v>1301.1600000000001</v>
      </c>
      <c r="C620" s="94">
        <f t="shared" si="21"/>
        <v>5.5179782112449822E-3</v>
      </c>
      <c r="D620" s="11">
        <f t="shared" si="20"/>
        <v>5.1650763002224018E-3</v>
      </c>
      <c r="E620" s="36"/>
      <c r="F620" s="36"/>
      <c r="G620" s="36"/>
      <c r="H620" s="36"/>
      <c r="I620" s="29"/>
      <c r="J620" s="29"/>
      <c r="K620" s="29"/>
      <c r="L620" s="36"/>
      <c r="M620" s="36"/>
      <c r="N620" s="36"/>
      <c r="O620" s="36"/>
    </row>
    <row r="621" spans="1:15">
      <c r="A621" s="34">
        <v>36327</v>
      </c>
      <c r="B621" s="31">
        <v>1330.41</v>
      </c>
      <c r="C621" s="94">
        <f t="shared" si="21"/>
        <v>2.2230991114758132E-2</v>
      </c>
      <c r="D621" s="11">
        <f t="shared" si="20"/>
        <v>2.1878089203735553E-2</v>
      </c>
      <c r="E621" s="36"/>
      <c r="F621" s="36"/>
      <c r="G621" s="36"/>
      <c r="H621" s="36"/>
      <c r="I621" s="29"/>
      <c r="J621" s="29"/>
      <c r="K621" s="29"/>
      <c r="L621" s="36"/>
      <c r="M621" s="36"/>
      <c r="N621" s="36"/>
      <c r="O621" s="36"/>
    </row>
    <row r="622" spans="1:15">
      <c r="A622" s="34">
        <v>36328</v>
      </c>
      <c r="B622" s="31">
        <v>1339.9</v>
      </c>
      <c r="C622" s="94">
        <f t="shared" si="21"/>
        <v>7.1078189077134262E-3</v>
      </c>
      <c r="D622" s="11">
        <f t="shared" si="20"/>
        <v>6.7549169966908459E-3</v>
      </c>
      <c r="E622" s="36"/>
      <c r="F622" s="36"/>
      <c r="G622" s="36"/>
      <c r="H622" s="36"/>
      <c r="I622" s="29"/>
      <c r="J622" s="29"/>
      <c r="K622" s="29"/>
      <c r="L622" s="36"/>
      <c r="M622" s="36"/>
      <c r="N622" s="36"/>
      <c r="O622" s="36"/>
    </row>
    <row r="623" spans="1:15">
      <c r="A623" s="34">
        <v>36329</v>
      </c>
      <c r="B623" s="31">
        <v>1342.84</v>
      </c>
      <c r="C623" s="94">
        <f t="shared" si="21"/>
        <v>2.1917898692870716E-3</v>
      </c>
      <c r="D623" s="11">
        <f t="shared" si="20"/>
        <v>1.8388879582644912E-3</v>
      </c>
      <c r="E623" s="36"/>
      <c r="F623" s="36"/>
      <c r="G623" s="36"/>
      <c r="H623" s="36"/>
      <c r="I623" s="29"/>
      <c r="J623" s="29"/>
      <c r="K623" s="29"/>
      <c r="L623" s="36"/>
      <c r="M623" s="36"/>
      <c r="N623" s="36"/>
      <c r="O623" s="36"/>
    </row>
    <row r="624" spans="1:15">
      <c r="A624" s="34">
        <v>36332</v>
      </c>
      <c r="B624" s="31">
        <v>1349</v>
      </c>
      <c r="C624" s="94">
        <f t="shared" si="21"/>
        <v>4.5768030439062518E-3</v>
      </c>
      <c r="D624" s="11">
        <f t="shared" si="20"/>
        <v>4.2239011328836715E-3</v>
      </c>
      <c r="E624" s="36"/>
      <c r="F624" s="36"/>
      <c r="G624" s="36"/>
      <c r="H624" s="36"/>
      <c r="I624" s="29"/>
      <c r="J624" s="29"/>
      <c r="K624" s="29"/>
      <c r="L624" s="36"/>
      <c r="M624" s="36"/>
      <c r="N624" s="36"/>
      <c r="O624" s="36"/>
    </row>
    <row r="625" spans="1:15">
      <c r="A625" s="34">
        <v>36333</v>
      </c>
      <c r="B625" s="31">
        <v>1335.88</v>
      </c>
      <c r="C625" s="94">
        <f t="shared" si="21"/>
        <v>-9.7733265045361825E-3</v>
      </c>
      <c r="D625" s="11">
        <f t="shared" si="20"/>
        <v>-1.0126228415558764E-2</v>
      </c>
      <c r="E625" s="36"/>
      <c r="F625" s="36"/>
      <c r="G625" s="36"/>
      <c r="H625" s="36"/>
      <c r="I625" s="29"/>
      <c r="J625" s="29"/>
      <c r="K625" s="29"/>
      <c r="L625" s="36"/>
      <c r="M625" s="36"/>
      <c r="N625" s="36"/>
      <c r="O625" s="36"/>
    </row>
    <row r="626" spans="1:15">
      <c r="A626" s="34">
        <v>36334</v>
      </c>
      <c r="B626" s="31">
        <v>1333.06</v>
      </c>
      <c r="C626" s="94">
        <f t="shared" si="21"/>
        <v>-2.1131992846738085E-3</v>
      </c>
      <c r="D626" s="11">
        <f t="shared" si="20"/>
        <v>-2.4661011956963888E-3</v>
      </c>
      <c r="E626" s="36"/>
      <c r="F626" s="36"/>
      <c r="G626" s="36"/>
      <c r="H626" s="36"/>
      <c r="I626" s="29"/>
      <c r="J626" s="29"/>
      <c r="K626" s="29"/>
      <c r="L626" s="36"/>
      <c r="M626" s="36"/>
      <c r="N626" s="36"/>
      <c r="O626" s="36"/>
    </row>
    <row r="627" spans="1:15">
      <c r="A627" s="34">
        <v>36335</v>
      </c>
      <c r="B627" s="31">
        <v>1315.78</v>
      </c>
      <c r="C627" s="94">
        <f t="shared" si="21"/>
        <v>-1.3047405760568594E-2</v>
      </c>
      <c r="D627" s="11">
        <f t="shared" si="20"/>
        <v>-1.3400307671591175E-2</v>
      </c>
      <c r="E627" s="36"/>
      <c r="F627" s="36"/>
      <c r="G627" s="36"/>
      <c r="H627" s="36"/>
      <c r="I627" s="29"/>
      <c r="J627" s="29"/>
      <c r="K627" s="29"/>
      <c r="L627" s="36"/>
      <c r="M627" s="36"/>
      <c r="N627" s="36"/>
      <c r="O627" s="36"/>
    </row>
    <row r="628" spans="1:15">
      <c r="A628" s="34">
        <v>36336</v>
      </c>
      <c r="B628" s="31">
        <v>1315.31</v>
      </c>
      <c r="C628" s="94">
        <f t="shared" si="21"/>
        <v>-3.5726638389356702E-4</v>
      </c>
      <c r="D628" s="11">
        <f t="shared" si="20"/>
        <v>-7.1016829491614745E-4</v>
      </c>
      <c r="E628" s="36"/>
      <c r="F628" s="36"/>
      <c r="G628" s="36"/>
      <c r="H628" s="36"/>
      <c r="I628" s="29"/>
      <c r="J628" s="29"/>
      <c r="K628" s="29"/>
      <c r="L628" s="36"/>
      <c r="M628" s="36"/>
      <c r="N628" s="36"/>
      <c r="O628" s="36"/>
    </row>
    <row r="629" spans="1:15">
      <c r="A629" s="34">
        <v>36339</v>
      </c>
      <c r="B629" s="31">
        <v>1331.35</v>
      </c>
      <c r="C629" s="94">
        <f t="shared" si="21"/>
        <v>1.2121085733375074E-2</v>
      </c>
      <c r="D629" s="11">
        <f t="shared" si="20"/>
        <v>1.1768183822352493E-2</v>
      </c>
      <c r="E629" s="36"/>
      <c r="F629" s="36"/>
      <c r="G629" s="36"/>
      <c r="H629" s="36"/>
      <c r="I629" s="29"/>
      <c r="J629" s="29"/>
      <c r="K629" s="29"/>
      <c r="L629" s="36"/>
      <c r="M629" s="36"/>
      <c r="N629" s="36"/>
      <c r="O629" s="36"/>
    </row>
    <row r="630" spans="1:15">
      <c r="A630" s="34">
        <v>36340</v>
      </c>
      <c r="B630" s="31">
        <v>1351.45</v>
      </c>
      <c r="C630" s="94">
        <f t="shared" si="21"/>
        <v>1.4984625094229502E-2</v>
      </c>
      <c r="D630" s="11">
        <f t="shared" si="20"/>
        <v>1.4631723183206921E-2</v>
      </c>
      <c r="E630" s="36"/>
      <c r="F630" s="36"/>
      <c r="G630" s="36"/>
      <c r="H630" s="36"/>
      <c r="I630" s="29"/>
      <c r="J630" s="29"/>
      <c r="K630" s="29"/>
      <c r="L630" s="36"/>
      <c r="M630" s="36"/>
      <c r="N630" s="36"/>
      <c r="O630" s="36"/>
    </row>
    <row r="631" spans="1:15">
      <c r="A631" s="34">
        <v>36341</v>
      </c>
      <c r="B631" s="31">
        <v>1372.71</v>
      </c>
      <c r="C631" s="94">
        <f t="shared" si="21"/>
        <v>1.5608798042336038E-2</v>
      </c>
      <c r="D631" s="11">
        <f t="shared" si="20"/>
        <v>1.5255896131313456E-2</v>
      </c>
      <c r="E631" s="36"/>
      <c r="F631" s="36"/>
      <c r="G631" s="36"/>
      <c r="H631" s="36"/>
      <c r="I631" s="29"/>
      <c r="J631" s="29"/>
      <c r="K631" s="29"/>
      <c r="L631" s="36"/>
      <c r="M631" s="36"/>
      <c r="N631" s="36"/>
      <c r="O631" s="36"/>
    </row>
    <row r="632" spans="1:15">
      <c r="A632" s="34">
        <v>36342</v>
      </c>
      <c r="B632" s="31">
        <v>1380.96</v>
      </c>
      <c r="C632" s="94">
        <f t="shared" si="21"/>
        <v>5.9920213273232104E-3</v>
      </c>
      <c r="D632" s="11">
        <f t="shared" si="20"/>
        <v>5.63911941630063E-3</v>
      </c>
      <c r="E632" s="36"/>
      <c r="F632" s="36"/>
      <c r="G632" s="36"/>
      <c r="H632" s="36"/>
      <c r="I632" s="29"/>
      <c r="J632" s="29"/>
      <c r="K632" s="29"/>
      <c r="L632" s="36"/>
      <c r="M632" s="36"/>
      <c r="N632" s="36"/>
      <c r="O632" s="36"/>
    </row>
    <row r="633" spans="1:15">
      <c r="A633" s="34">
        <v>36343</v>
      </c>
      <c r="B633" s="31">
        <v>1391.22</v>
      </c>
      <c r="C633" s="94">
        <f t="shared" si="21"/>
        <v>7.4021505435967958E-3</v>
      </c>
      <c r="D633" s="11">
        <f t="shared" si="20"/>
        <v>7.0492486325742154E-3</v>
      </c>
      <c r="E633" s="36"/>
      <c r="F633" s="36"/>
      <c r="G633" s="36"/>
      <c r="H633" s="36"/>
      <c r="I633" s="29"/>
      <c r="J633" s="29"/>
      <c r="K633" s="29"/>
      <c r="L633" s="36"/>
      <c r="M633" s="36"/>
      <c r="N633" s="36"/>
      <c r="O633" s="36"/>
    </row>
    <row r="634" spans="1:15">
      <c r="A634" s="34">
        <v>36347</v>
      </c>
      <c r="B634" s="31">
        <v>1388.12</v>
      </c>
      <c r="C634" s="94">
        <f t="shared" si="21"/>
        <v>-2.230746353829258E-3</v>
      </c>
      <c r="D634" s="11">
        <f t="shared" si="20"/>
        <v>-2.5836482648518384E-3</v>
      </c>
      <c r="E634" s="36"/>
      <c r="F634" s="36"/>
      <c r="G634" s="36"/>
      <c r="H634" s="36"/>
      <c r="I634" s="29"/>
      <c r="J634" s="29"/>
      <c r="K634" s="29"/>
      <c r="L634" s="36"/>
      <c r="M634" s="36"/>
      <c r="N634" s="36"/>
      <c r="O634" s="36"/>
    </row>
    <row r="635" spans="1:15">
      <c r="A635" s="34">
        <v>36348</v>
      </c>
      <c r="B635" s="31">
        <v>1395.86</v>
      </c>
      <c r="C635" s="94">
        <f t="shared" si="21"/>
        <v>5.5603990992208075E-3</v>
      </c>
      <c r="D635" s="11">
        <f t="shared" si="20"/>
        <v>5.2074971881982271E-3</v>
      </c>
      <c r="E635" s="36"/>
      <c r="F635" s="36"/>
      <c r="G635" s="36"/>
      <c r="H635" s="36"/>
      <c r="I635" s="29"/>
      <c r="J635" s="29"/>
      <c r="K635" s="29"/>
      <c r="L635" s="36"/>
      <c r="M635" s="36"/>
      <c r="N635" s="36"/>
      <c r="O635" s="36"/>
    </row>
    <row r="636" spans="1:15">
      <c r="A636" s="34">
        <v>36349</v>
      </c>
      <c r="B636" s="31">
        <v>1394.42</v>
      </c>
      <c r="C636" s="94">
        <f t="shared" si="21"/>
        <v>-1.0321545707534655E-3</v>
      </c>
      <c r="D636" s="11">
        <f t="shared" si="20"/>
        <v>-1.3850564817760461E-3</v>
      </c>
      <c r="E636" s="36"/>
      <c r="F636" s="36"/>
      <c r="G636" s="36"/>
      <c r="H636" s="36"/>
      <c r="I636" s="29"/>
      <c r="J636" s="29"/>
      <c r="K636" s="29"/>
      <c r="L636" s="36"/>
      <c r="M636" s="36"/>
      <c r="N636" s="36"/>
      <c r="O636" s="36"/>
    </row>
    <row r="637" spans="1:15">
      <c r="A637" s="34">
        <v>36350</v>
      </c>
      <c r="B637" s="31">
        <v>1403.28</v>
      </c>
      <c r="C637" s="94">
        <f t="shared" si="21"/>
        <v>6.33379534594233E-3</v>
      </c>
      <c r="D637" s="11">
        <f t="shared" si="20"/>
        <v>5.9808934349197497E-3</v>
      </c>
      <c r="E637" s="36"/>
      <c r="F637" s="36"/>
      <c r="G637" s="36"/>
      <c r="H637" s="36"/>
      <c r="I637" s="29"/>
      <c r="J637" s="29"/>
      <c r="K637" s="29"/>
      <c r="L637" s="36"/>
      <c r="M637" s="36"/>
      <c r="N637" s="36"/>
      <c r="O637" s="36"/>
    </row>
    <row r="638" spans="1:15">
      <c r="A638" s="34">
        <v>36353</v>
      </c>
      <c r="B638" s="31">
        <v>1399.1</v>
      </c>
      <c r="C638" s="94">
        <f t="shared" si="21"/>
        <v>-2.9831807962845736E-3</v>
      </c>
      <c r="D638" s="11">
        <f t="shared" si="20"/>
        <v>-3.336082707307154E-3</v>
      </c>
      <c r="E638" s="36"/>
      <c r="F638" s="36"/>
      <c r="G638" s="36"/>
      <c r="H638" s="36"/>
      <c r="I638" s="29"/>
      <c r="J638" s="29"/>
      <c r="K638" s="29"/>
      <c r="L638" s="36"/>
      <c r="M638" s="36"/>
      <c r="N638" s="36"/>
      <c r="O638" s="36"/>
    </row>
    <row r="639" spans="1:15">
      <c r="A639" s="34">
        <v>36354</v>
      </c>
      <c r="B639" s="31">
        <v>1393.56</v>
      </c>
      <c r="C639" s="94">
        <f t="shared" si="21"/>
        <v>-3.9675486935734925E-3</v>
      </c>
      <c r="D639" s="11">
        <f t="shared" si="20"/>
        <v>-4.3204506045960728E-3</v>
      </c>
      <c r="E639" s="36"/>
      <c r="F639" s="36"/>
      <c r="G639" s="36"/>
      <c r="H639" s="36"/>
      <c r="I639" s="29"/>
      <c r="J639" s="29"/>
      <c r="K639" s="29"/>
      <c r="L639" s="36"/>
      <c r="M639" s="36"/>
      <c r="N639" s="36"/>
      <c r="O639" s="36"/>
    </row>
    <row r="640" spans="1:15">
      <c r="A640" s="34">
        <v>36355</v>
      </c>
      <c r="B640" s="31">
        <v>1398.17</v>
      </c>
      <c r="C640" s="94">
        <f t="shared" si="21"/>
        <v>3.3026146441140717E-3</v>
      </c>
      <c r="D640" s="11">
        <f t="shared" si="20"/>
        <v>2.9497127330914913E-3</v>
      </c>
      <c r="E640" s="36"/>
      <c r="F640" s="36"/>
      <c r="G640" s="36"/>
      <c r="H640" s="36"/>
      <c r="I640" s="29"/>
      <c r="J640" s="29"/>
      <c r="K640" s="29"/>
      <c r="L640" s="36"/>
      <c r="M640" s="36"/>
      <c r="N640" s="36"/>
      <c r="O640" s="36"/>
    </row>
    <row r="641" spans="1:15">
      <c r="A641" s="34">
        <v>36356</v>
      </c>
      <c r="B641" s="31">
        <v>1409.62</v>
      </c>
      <c r="C641" s="94">
        <f t="shared" si="21"/>
        <v>8.15592581372695E-3</v>
      </c>
      <c r="D641" s="11">
        <f t="shared" si="20"/>
        <v>7.8030239027043697E-3</v>
      </c>
      <c r="E641" s="36"/>
      <c r="F641" s="36"/>
      <c r="G641" s="36"/>
      <c r="H641" s="36"/>
      <c r="I641" s="29"/>
      <c r="J641" s="29"/>
      <c r="K641" s="29"/>
      <c r="L641" s="36"/>
      <c r="M641" s="36"/>
      <c r="N641" s="36"/>
      <c r="O641" s="36"/>
    </row>
    <row r="642" spans="1:15">
      <c r="A642" s="34">
        <v>36357</v>
      </c>
      <c r="B642" s="31">
        <v>1418.78</v>
      </c>
      <c r="C642" s="94">
        <f t="shared" si="21"/>
        <v>6.4771828770941358E-3</v>
      </c>
      <c r="D642" s="11">
        <f t="shared" si="20"/>
        <v>6.1242809660715554E-3</v>
      </c>
      <c r="E642" s="36"/>
      <c r="F642" s="36"/>
      <c r="G642" s="36"/>
      <c r="H642" s="36"/>
      <c r="I642" s="29"/>
      <c r="J642" s="29"/>
      <c r="K642" s="29"/>
      <c r="L642" s="36"/>
      <c r="M642" s="36"/>
      <c r="N642" s="36"/>
      <c r="O642" s="36"/>
    </row>
    <row r="643" spans="1:15">
      <c r="A643" s="34">
        <v>36360</v>
      </c>
      <c r="B643" s="31">
        <v>1407.65</v>
      </c>
      <c r="C643" s="94">
        <f t="shared" si="21"/>
        <v>-7.8757001090848638E-3</v>
      </c>
      <c r="D643" s="11">
        <f t="shared" si="20"/>
        <v>-8.228602020107445E-3</v>
      </c>
      <c r="E643" s="36"/>
      <c r="F643" s="36"/>
      <c r="G643" s="36"/>
      <c r="H643" s="36"/>
      <c r="I643" s="29"/>
      <c r="J643" s="29"/>
      <c r="K643" s="29"/>
      <c r="L643" s="36"/>
      <c r="M643" s="36"/>
      <c r="N643" s="36"/>
      <c r="O643" s="36"/>
    </row>
    <row r="644" spans="1:15">
      <c r="A644" s="34">
        <v>36361</v>
      </c>
      <c r="B644" s="31">
        <v>1377.1</v>
      </c>
      <c r="C644" s="94">
        <f t="shared" si="21"/>
        <v>-2.1941808538436872E-2</v>
      </c>
      <c r="D644" s="11">
        <f t="shared" si="20"/>
        <v>-2.2294710449459451E-2</v>
      </c>
      <c r="E644" s="36"/>
      <c r="F644" s="36"/>
      <c r="G644" s="36"/>
      <c r="H644" s="36"/>
      <c r="I644" s="29"/>
      <c r="J644" s="29"/>
      <c r="K644" s="29"/>
      <c r="L644" s="36"/>
      <c r="M644" s="36"/>
      <c r="N644" s="36"/>
      <c r="O644" s="36"/>
    </row>
    <row r="645" spans="1:15">
      <c r="A645" s="34">
        <v>36362</v>
      </c>
      <c r="B645" s="31">
        <v>1379.29</v>
      </c>
      <c r="C645" s="94">
        <f t="shared" si="21"/>
        <v>1.5890352677368422E-3</v>
      </c>
      <c r="D645" s="11">
        <f t="shared" ref="D645:D708" si="22">C645-$G$2</f>
        <v>1.2361333567142618E-3</v>
      </c>
      <c r="E645" s="36"/>
      <c r="F645" s="36"/>
      <c r="G645" s="36"/>
      <c r="H645" s="36"/>
      <c r="I645" s="29"/>
      <c r="J645" s="29"/>
      <c r="K645" s="29"/>
      <c r="L645" s="36"/>
      <c r="M645" s="36"/>
      <c r="N645" s="36"/>
      <c r="O645" s="36"/>
    </row>
    <row r="646" spans="1:15">
      <c r="A646" s="34">
        <v>36363</v>
      </c>
      <c r="B646" s="31">
        <v>1360.97</v>
      </c>
      <c r="C646" s="94">
        <f t="shared" si="21"/>
        <v>-1.3371193208016646E-2</v>
      </c>
      <c r="D646" s="11">
        <f t="shared" si="22"/>
        <v>-1.3724095119039227E-2</v>
      </c>
      <c r="E646" s="36"/>
      <c r="F646" s="36"/>
      <c r="G646" s="36"/>
      <c r="H646" s="36"/>
      <c r="I646" s="29"/>
      <c r="J646" s="29"/>
      <c r="K646" s="29"/>
      <c r="L646" s="36"/>
      <c r="M646" s="36"/>
      <c r="N646" s="36"/>
      <c r="O646" s="36"/>
    </row>
    <row r="647" spans="1:15">
      <c r="A647" s="34">
        <v>36364</v>
      </c>
      <c r="B647" s="31">
        <v>1356.94</v>
      </c>
      <c r="C647" s="94">
        <f t="shared" si="21"/>
        <v>-2.9655161159964369E-3</v>
      </c>
      <c r="D647" s="11">
        <f t="shared" si="22"/>
        <v>-3.3184180270190173E-3</v>
      </c>
      <c r="E647" s="36"/>
      <c r="F647" s="36"/>
      <c r="G647" s="36"/>
      <c r="H647" s="36"/>
      <c r="I647" s="29"/>
      <c r="J647" s="29"/>
      <c r="K647" s="29"/>
      <c r="L647" s="36"/>
      <c r="M647" s="36"/>
      <c r="N647" s="36"/>
      <c r="O647" s="36"/>
    </row>
    <row r="648" spans="1:15">
      <c r="A648" s="34">
        <v>36367</v>
      </c>
      <c r="B648" s="31">
        <v>1347.76</v>
      </c>
      <c r="C648" s="94">
        <f t="shared" si="21"/>
        <v>-6.7882095988553012E-3</v>
      </c>
      <c r="D648" s="11">
        <f t="shared" si="22"/>
        <v>-7.1411115098778816E-3</v>
      </c>
      <c r="E648" s="36"/>
      <c r="F648" s="36"/>
      <c r="G648" s="36"/>
      <c r="H648" s="36"/>
      <c r="I648" s="29"/>
      <c r="J648" s="29"/>
      <c r="K648" s="29"/>
      <c r="L648" s="36"/>
      <c r="M648" s="36"/>
      <c r="N648" s="36"/>
      <c r="O648" s="36"/>
    </row>
    <row r="649" spans="1:15">
      <c r="A649" s="34">
        <v>36368</v>
      </c>
      <c r="B649" s="31">
        <v>1362.84</v>
      </c>
      <c r="C649" s="94">
        <f t="shared" si="21"/>
        <v>1.1126802613606629E-2</v>
      </c>
      <c r="D649" s="11">
        <f t="shared" si="22"/>
        <v>1.0773900702584048E-2</v>
      </c>
      <c r="E649" s="36"/>
      <c r="F649" s="36"/>
      <c r="G649" s="36"/>
      <c r="H649" s="36"/>
      <c r="I649" s="29"/>
      <c r="J649" s="29"/>
      <c r="K649" s="29"/>
      <c r="L649" s="36"/>
      <c r="M649" s="36"/>
      <c r="N649" s="36"/>
      <c r="O649" s="36"/>
    </row>
    <row r="650" spans="1:15">
      <c r="A650" s="34">
        <v>36369</v>
      </c>
      <c r="B650" s="31">
        <v>1365.4</v>
      </c>
      <c r="C650" s="94">
        <f t="shared" si="21"/>
        <v>1.8766682926248852E-3</v>
      </c>
      <c r="D650" s="11">
        <f t="shared" si="22"/>
        <v>1.5237663816023046E-3</v>
      </c>
      <c r="E650" s="36"/>
      <c r="F650" s="36"/>
      <c r="G650" s="36"/>
      <c r="H650" s="36"/>
      <c r="I650" s="29"/>
      <c r="J650" s="29"/>
      <c r="K650" s="29"/>
      <c r="L650" s="36"/>
      <c r="M650" s="36"/>
      <c r="N650" s="36"/>
      <c r="O650" s="36"/>
    </row>
    <row r="651" spans="1:15">
      <c r="A651" s="34">
        <v>36370</v>
      </c>
      <c r="B651" s="31">
        <v>1341.03</v>
      </c>
      <c r="C651" s="94">
        <f t="shared" si="21"/>
        <v>-1.8009450588083443E-2</v>
      </c>
      <c r="D651" s="11">
        <f t="shared" si="22"/>
        <v>-1.8362352499106022E-2</v>
      </c>
      <c r="E651" s="36"/>
      <c r="F651" s="36"/>
      <c r="G651" s="36"/>
      <c r="H651" s="36"/>
      <c r="I651" s="29"/>
      <c r="J651" s="29"/>
      <c r="K651" s="29"/>
      <c r="L651" s="36"/>
      <c r="M651" s="36"/>
      <c r="N651" s="36"/>
      <c r="O651" s="36"/>
    </row>
    <row r="652" spans="1:15">
      <c r="A652" s="34">
        <v>36371</v>
      </c>
      <c r="B652" s="31">
        <v>1328.72</v>
      </c>
      <c r="C652" s="94">
        <f t="shared" si="21"/>
        <v>-9.2219026053530582E-3</v>
      </c>
      <c r="D652" s="11">
        <f t="shared" si="22"/>
        <v>-9.5748045163756394E-3</v>
      </c>
      <c r="E652" s="36"/>
      <c r="F652" s="36"/>
      <c r="G652" s="36"/>
      <c r="H652" s="36"/>
      <c r="I652" s="29"/>
      <c r="J652" s="29"/>
      <c r="K652" s="29"/>
      <c r="L652" s="36"/>
      <c r="M652" s="36"/>
      <c r="N652" s="36"/>
      <c r="O652" s="36"/>
    </row>
    <row r="653" spans="1:15">
      <c r="A653" s="34">
        <v>36374</v>
      </c>
      <c r="B653" s="31">
        <v>1328.05</v>
      </c>
      <c r="C653" s="94">
        <f t="shared" si="21"/>
        <v>-5.0437186072072721E-4</v>
      </c>
      <c r="D653" s="11">
        <f t="shared" si="22"/>
        <v>-8.5727377174330769E-4</v>
      </c>
      <c r="E653" s="36"/>
      <c r="F653" s="36"/>
      <c r="G653" s="36"/>
      <c r="H653" s="36"/>
      <c r="I653" s="29"/>
      <c r="J653" s="29"/>
      <c r="K653" s="29"/>
      <c r="L653" s="36"/>
      <c r="M653" s="36"/>
      <c r="N653" s="36"/>
      <c r="O653" s="36"/>
    </row>
    <row r="654" spans="1:15">
      <c r="A654" s="34">
        <v>36375</v>
      </c>
      <c r="B654" s="31">
        <v>1322.18</v>
      </c>
      <c r="C654" s="94">
        <f t="shared" si="21"/>
        <v>-4.4298114495922702E-3</v>
      </c>
      <c r="D654" s="11">
        <f t="shared" si="22"/>
        <v>-4.7827133606148505E-3</v>
      </c>
      <c r="E654" s="36"/>
      <c r="F654" s="36"/>
      <c r="G654" s="36"/>
      <c r="H654" s="36"/>
      <c r="I654" s="29"/>
      <c r="J654" s="29"/>
      <c r="K654" s="29"/>
      <c r="L654" s="36"/>
      <c r="M654" s="36"/>
      <c r="N654" s="36"/>
      <c r="O654" s="36"/>
    </row>
    <row r="655" spans="1:15">
      <c r="A655" s="34">
        <v>36376</v>
      </c>
      <c r="B655" s="31">
        <v>1305.33</v>
      </c>
      <c r="C655" s="94">
        <f t="shared" si="21"/>
        <v>-1.2826007127548739E-2</v>
      </c>
      <c r="D655" s="11">
        <f t="shared" si="22"/>
        <v>-1.3178909038571321E-2</v>
      </c>
      <c r="E655" s="36"/>
      <c r="F655" s="36"/>
      <c r="G655" s="36"/>
      <c r="H655" s="36"/>
      <c r="I655" s="29"/>
      <c r="J655" s="29"/>
      <c r="K655" s="29"/>
      <c r="L655" s="36"/>
      <c r="M655" s="36"/>
      <c r="N655" s="36"/>
      <c r="O655" s="36"/>
    </row>
    <row r="656" spans="1:15">
      <c r="A656" s="34">
        <v>36377</v>
      </c>
      <c r="B656" s="31">
        <v>1313.71</v>
      </c>
      <c r="C656" s="94">
        <f t="shared" si="21"/>
        <v>6.3993131816047098E-3</v>
      </c>
      <c r="D656" s="11">
        <f t="shared" si="22"/>
        <v>6.0464112705821294E-3</v>
      </c>
      <c r="E656" s="36"/>
      <c r="F656" s="36"/>
      <c r="G656" s="36"/>
      <c r="H656" s="36"/>
      <c r="I656" s="29"/>
      <c r="J656" s="29"/>
      <c r="K656" s="29"/>
      <c r="L656" s="36"/>
      <c r="M656" s="36"/>
      <c r="N656" s="36"/>
      <c r="O656" s="36"/>
    </row>
    <row r="657" spans="1:15">
      <c r="A657" s="34">
        <v>36378</v>
      </c>
      <c r="B657" s="31">
        <v>1300.29</v>
      </c>
      <c r="C657" s="94">
        <f t="shared" si="21"/>
        <v>-1.0267879039738392E-2</v>
      </c>
      <c r="D657" s="11">
        <f t="shared" si="22"/>
        <v>-1.0620780950760973E-2</v>
      </c>
      <c r="E657" s="36"/>
      <c r="F657" s="36"/>
      <c r="G657" s="36"/>
      <c r="H657" s="36"/>
      <c r="I657" s="29"/>
      <c r="J657" s="29"/>
      <c r="K657" s="29"/>
      <c r="L657" s="36"/>
      <c r="M657" s="36"/>
      <c r="N657" s="36"/>
      <c r="O657" s="36"/>
    </row>
    <row r="658" spans="1:15">
      <c r="A658" s="34">
        <v>36381</v>
      </c>
      <c r="B658" s="31">
        <v>1297.8</v>
      </c>
      <c r="C658" s="94">
        <f t="shared" si="21"/>
        <v>-1.916793307679885E-3</v>
      </c>
      <c r="D658" s="11">
        <f t="shared" si="22"/>
        <v>-2.2696952187024654E-3</v>
      </c>
      <c r="E658" s="36"/>
      <c r="F658" s="36"/>
      <c r="G658" s="36"/>
      <c r="H658" s="36"/>
      <c r="I658" s="29"/>
      <c r="J658" s="29"/>
      <c r="K658" s="29"/>
      <c r="L658" s="36"/>
      <c r="M658" s="36"/>
      <c r="N658" s="36"/>
      <c r="O658" s="36"/>
    </row>
    <row r="659" spans="1:15">
      <c r="A659" s="34">
        <v>36382</v>
      </c>
      <c r="B659" s="31">
        <v>1281.43</v>
      </c>
      <c r="C659" s="94">
        <f t="shared" si="21"/>
        <v>-1.2693881362959144E-2</v>
      </c>
      <c r="D659" s="11">
        <f t="shared" si="22"/>
        <v>-1.3046783273981725E-2</v>
      </c>
      <c r="E659" s="36"/>
      <c r="F659" s="36"/>
      <c r="G659" s="36"/>
      <c r="H659" s="36"/>
      <c r="I659" s="29"/>
      <c r="J659" s="29"/>
      <c r="K659" s="29"/>
      <c r="L659" s="36"/>
      <c r="M659" s="36"/>
      <c r="N659" s="36"/>
      <c r="O659" s="36"/>
    </row>
    <row r="660" spans="1:15">
      <c r="A660" s="34">
        <v>36383</v>
      </c>
      <c r="B660" s="31">
        <v>1301.93</v>
      </c>
      <c r="C660" s="94">
        <f t="shared" si="21"/>
        <v>1.5871137058239889E-2</v>
      </c>
      <c r="D660" s="11">
        <f t="shared" si="22"/>
        <v>1.5518235147217308E-2</v>
      </c>
      <c r="E660" s="36"/>
      <c r="F660" s="36"/>
      <c r="G660" s="36"/>
      <c r="H660" s="36"/>
      <c r="I660" s="29"/>
      <c r="J660" s="29"/>
      <c r="K660" s="29"/>
      <c r="L660" s="36"/>
      <c r="M660" s="36"/>
      <c r="N660" s="36"/>
      <c r="O660" s="36"/>
    </row>
    <row r="661" spans="1:15">
      <c r="A661" s="34">
        <v>36384</v>
      </c>
      <c r="B661" s="31">
        <v>1298.1600000000001</v>
      </c>
      <c r="C661" s="94">
        <f t="shared" si="21"/>
        <v>-2.8999016510675335E-3</v>
      </c>
      <c r="D661" s="11">
        <f t="shared" si="22"/>
        <v>-3.2528035620901139E-3</v>
      </c>
      <c r="E661" s="36"/>
      <c r="F661" s="36"/>
      <c r="G661" s="36"/>
      <c r="H661" s="36"/>
      <c r="I661" s="29"/>
      <c r="J661" s="29"/>
      <c r="K661" s="29"/>
      <c r="L661" s="36"/>
      <c r="M661" s="36"/>
      <c r="N661" s="36"/>
      <c r="O661" s="36"/>
    </row>
    <row r="662" spans="1:15">
      <c r="A662" s="34">
        <v>36385</v>
      </c>
      <c r="B662" s="31">
        <v>1327.68</v>
      </c>
      <c r="C662" s="94">
        <f t="shared" si="21"/>
        <v>2.2485180913221846E-2</v>
      </c>
      <c r="D662" s="11">
        <f t="shared" si="22"/>
        <v>2.2132279002199266E-2</v>
      </c>
      <c r="E662" s="36"/>
      <c r="F662" s="36"/>
      <c r="G662" s="36"/>
      <c r="H662" s="36"/>
      <c r="I662" s="29"/>
      <c r="J662" s="29"/>
      <c r="K662" s="29"/>
      <c r="L662" s="36"/>
      <c r="M662" s="36"/>
      <c r="N662" s="36"/>
      <c r="O662" s="36"/>
    </row>
    <row r="663" spans="1:15">
      <c r="A663" s="34">
        <v>36388</v>
      </c>
      <c r="B663" s="31">
        <v>1330.77</v>
      </c>
      <c r="C663" s="94">
        <f t="shared" si="21"/>
        <v>2.3246639143454395E-3</v>
      </c>
      <c r="D663" s="11">
        <f t="shared" si="22"/>
        <v>1.9717620033228591E-3</v>
      </c>
      <c r="E663" s="36"/>
      <c r="F663" s="36"/>
      <c r="G663" s="36"/>
      <c r="H663" s="36"/>
      <c r="I663" s="29"/>
      <c r="J663" s="29"/>
      <c r="K663" s="29"/>
      <c r="L663" s="36"/>
      <c r="M663" s="36"/>
      <c r="N663" s="36"/>
      <c r="O663" s="36"/>
    </row>
    <row r="664" spans="1:15">
      <c r="A664" s="34">
        <v>36389</v>
      </c>
      <c r="B664" s="31">
        <v>1344.16</v>
      </c>
      <c r="C664" s="94">
        <f t="shared" si="21"/>
        <v>1.0011560557688561E-2</v>
      </c>
      <c r="D664" s="11">
        <f t="shared" si="22"/>
        <v>9.65865864666598E-3</v>
      </c>
      <c r="E664" s="36"/>
      <c r="F664" s="36"/>
      <c r="G664" s="36"/>
      <c r="H664" s="36"/>
      <c r="I664" s="29"/>
      <c r="J664" s="29"/>
      <c r="K664" s="29"/>
      <c r="L664" s="36"/>
      <c r="M664" s="36"/>
      <c r="N664" s="36"/>
      <c r="O664" s="36"/>
    </row>
    <row r="665" spans="1:15">
      <c r="A665" s="34">
        <v>36390</v>
      </c>
      <c r="B665" s="31">
        <v>1332.84</v>
      </c>
      <c r="C665" s="94">
        <f t="shared" si="21"/>
        <v>-8.4572786495081421E-3</v>
      </c>
      <c r="D665" s="11">
        <f t="shared" si="22"/>
        <v>-8.8101805605307233E-3</v>
      </c>
      <c r="E665" s="36"/>
      <c r="F665" s="36"/>
      <c r="G665" s="36"/>
      <c r="H665" s="36"/>
      <c r="I665" s="29"/>
      <c r="J665" s="29"/>
      <c r="K665" s="29"/>
      <c r="L665" s="36"/>
      <c r="M665" s="36"/>
      <c r="N665" s="36"/>
      <c r="O665" s="36"/>
    </row>
    <row r="666" spans="1:15">
      <c r="A666" s="34">
        <v>36391</v>
      </c>
      <c r="B666" s="31">
        <v>1323.59</v>
      </c>
      <c r="C666" s="94">
        <f t="shared" ref="C666:C729" si="23">LN(B666/B665)</f>
        <v>-6.9642621007262335E-3</v>
      </c>
      <c r="D666" s="11">
        <f t="shared" si="22"/>
        <v>-7.3171640117488139E-3</v>
      </c>
      <c r="E666" s="36"/>
      <c r="F666" s="36"/>
      <c r="G666" s="36"/>
      <c r="H666" s="36"/>
      <c r="I666" s="29"/>
      <c r="J666" s="29"/>
      <c r="K666" s="29"/>
      <c r="L666" s="36"/>
      <c r="M666" s="36"/>
      <c r="N666" s="36"/>
      <c r="O666" s="36"/>
    </row>
    <row r="667" spans="1:15">
      <c r="A667" s="34">
        <v>36392</v>
      </c>
      <c r="B667" s="31">
        <v>1336.61</v>
      </c>
      <c r="C667" s="94">
        <f t="shared" si="23"/>
        <v>9.7888158525881938E-3</v>
      </c>
      <c r="D667" s="11">
        <f t="shared" si="22"/>
        <v>9.4359139415656126E-3</v>
      </c>
      <c r="E667" s="36"/>
      <c r="F667" s="36"/>
      <c r="G667" s="36"/>
      <c r="H667" s="36"/>
      <c r="I667" s="29"/>
      <c r="J667" s="29"/>
      <c r="K667" s="29"/>
      <c r="L667" s="36"/>
      <c r="M667" s="36"/>
      <c r="N667" s="36"/>
      <c r="O667" s="36"/>
    </row>
    <row r="668" spans="1:15">
      <c r="A668" s="34">
        <v>36395</v>
      </c>
      <c r="B668" s="31">
        <v>1360.22</v>
      </c>
      <c r="C668" s="94">
        <f t="shared" si="23"/>
        <v>1.7509893634589973E-2</v>
      </c>
      <c r="D668" s="11">
        <f t="shared" si="22"/>
        <v>1.7156991723567393E-2</v>
      </c>
      <c r="E668" s="36"/>
      <c r="F668" s="36"/>
      <c r="G668" s="36"/>
      <c r="H668" s="36"/>
      <c r="I668" s="29"/>
      <c r="J668" s="29"/>
      <c r="K668" s="29"/>
      <c r="L668" s="36"/>
      <c r="M668" s="36"/>
      <c r="N668" s="36"/>
      <c r="O668" s="36"/>
    </row>
    <row r="669" spans="1:15">
      <c r="A669" s="34">
        <v>36396</v>
      </c>
      <c r="B669" s="31">
        <v>1363.5</v>
      </c>
      <c r="C669" s="94">
        <f t="shared" si="23"/>
        <v>2.4084719321624034E-3</v>
      </c>
      <c r="D669" s="11">
        <f t="shared" si="22"/>
        <v>2.055570021139823E-3</v>
      </c>
      <c r="E669" s="36"/>
      <c r="F669" s="36"/>
      <c r="G669" s="36"/>
      <c r="H669" s="36"/>
      <c r="I669" s="29"/>
      <c r="J669" s="29"/>
      <c r="K669" s="29"/>
      <c r="L669" s="36"/>
      <c r="M669" s="36"/>
      <c r="N669" s="36"/>
      <c r="O669" s="36"/>
    </row>
    <row r="670" spans="1:15">
      <c r="A670" s="34">
        <v>36397</v>
      </c>
      <c r="B670" s="31">
        <v>1381.79</v>
      </c>
      <c r="C670" s="94">
        <f t="shared" si="23"/>
        <v>1.3324836805536398E-2</v>
      </c>
      <c r="D670" s="11">
        <f t="shared" si="22"/>
        <v>1.2971934894513816E-2</v>
      </c>
      <c r="E670" s="36"/>
      <c r="F670" s="36"/>
      <c r="G670" s="36"/>
      <c r="H670" s="36"/>
      <c r="I670" s="29"/>
      <c r="J670" s="29"/>
      <c r="K670" s="29"/>
      <c r="L670" s="36"/>
      <c r="M670" s="36"/>
      <c r="N670" s="36"/>
      <c r="O670" s="36"/>
    </row>
    <row r="671" spans="1:15">
      <c r="A671" s="34">
        <v>36398</v>
      </c>
      <c r="B671" s="31">
        <v>1362.01</v>
      </c>
      <c r="C671" s="94">
        <f t="shared" si="23"/>
        <v>-1.4418210264769324E-2</v>
      </c>
      <c r="D671" s="11">
        <f t="shared" si="22"/>
        <v>-1.4771112175791905E-2</v>
      </c>
      <c r="E671" s="36"/>
      <c r="F671" s="36"/>
      <c r="G671" s="36"/>
      <c r="H671" s="36"/>
      <c r="I671" s="29"/>
      <c r="J671" s="29"/>
      <c r="K671" s="29"/>
      <c r="L671" s="36"/>
      <c r="M671" s="36"/>
      <c r="N671" s="36"/>
      <c r="O671" s="36"/>
    </row>
    <row r="672" spans="1:15">
      <c r="A672" s="34">
        <v>36399</v>
      </c>
      <c r="B672" s="31">
        <v>1348.27</v>
      </c>
      <c r="C672" s="94">
        <f t="shared" si="23"/>
        <v>-1.0139260674965992E-2</v>
      </c>
      <c r="D672" s="11">
        <f t="shared" si="22"/>
        <v>-1.0492162585988573E-2</v>
      </c>
      <c r="E672" s="36"/>
      <c r="F672" s="36"/>
      <c r="G672" s="36"/>
      <c r="H672" s="36"/>
      <c r="I672" s="29"/>
      <c r="J672" s="29"/>
      <c r="K672" s="29"/>
      <c r="L672" s="36"/>
      <c r="M672" s="36"/>
      <c r="N672" s="36"/>
      <c r="O672" s="36"/>
    </row>
    <row r="673" spans="1:15">
      <c r="A673" s="34">
        <v>36402</v>
      </c>
      <c r="B673" s="31">
        <v>1324.02</v>
      </c>
      <c r="C673" s="94">
        <f t="shared" si="23"/>
        <v>-1.8149726028400134E-2</v>
      </c>
      <c r="D673" s="11">
        <f t="shared" si="22"/>
        <v>-1.8502627939422714E-2</v>
      </c>
      <c r="E673" s="36"/>
      <c r="F673" s="36"/>
      <c r="G673" s="36"/>
      <c r="H673" s="36"/>
      <c r="I673" s="29"/>
      <c r="J673" s="29"/>
      <c r="K673" s="29"/>
      <c r="L673" s="36"/>
      <c r="M673" s="36"/>
      <c r="N673" s="36"/>
      <c r="O673" s="36"/>
    </row>
    <row r="674" spans="1:15">
      <c r="A674" s="34">
        <v>36403</v>
      </c>
      <c r="B674" s="31">
        <v>1320.41</v>
      </c>
      <c r="C674" s="94">
        <f t="shared" si="23"/>
        <v>-2.7302687100977034E-3</v>
      </c>
      <c r="D674" s="11">
        <f t="shared" si="22"/>
        <v>-3.0831706211202838E-3</v>
      </c>
      <c r="E674" s="36"/>
      <c r="F674" s="36"/>
      <c r="G674" s="36"/>
      <c r="H674" s="36"/>
      <c r="I674" s="29"/>
      <c r="J674" s="29"/>
      <c r="K674" s="29"/>
      <c r="L674" s="36"/>
      <c r="M674" s="36"/>
      <c r="N674" s="36"/>
      <c r="O674" s="36"/>
    </row>
    <row r="675" spans="1:15">
      <c r="A675" s="34">
        <v>36404</v>
      </c>
      <c r="B675" s="31">
        <v>1331.07</v>
      </c>
      <c r="C675" s="94">
        <f t="shared" si="23"/>
        <v>8.0408356353155359E-3</v>
      </c>
      <c r="D675" s="11">
        <f t="shared" si="22"/>
        <v>7.6879337242929556E-3</v>
      </c>
      <c r="E675" s="36"/>
      <c r="F675" s="36"/>
      <c r="G675" s="36"/>
      <c r="H675" s="36"/>
      <c r="I675" s="29"/>
      <c r="J675" s="29"/>
      <c r="K675" s="29"/>
      <c r="L675" s="36"/>
      <c r="M675" s="36"/>
      <c r="N675" s="36"/>
      <c r="O675" s="36"/>
    </row>
    <row r="676" spans="1:15">
      <c r="A676" s="34">
        <v>36405</v>
      </c>
      <c r="B676" s="31">
        <v>1319.11</v>
      </c>
      <c r="C676" s="94">
        <f t="shared" si="23"/>
        <v>-9.025863295733896E-3</v>
      </c>
      <c r="D676" s="11">
        <f t="shared" si="22"/>
        <v>-9.3787652067564772E-3</v>
      </c>
      <c r="E676" s="36"/>
      <c r="F676" s="36"/>
      <c r="G676" s="36"/>
      <c r="H676" s="36"/>
      <c r="I676" s="29"/>
      <c r="J676" s="29"/>
      <c r="K676" s="29"/>
      <c r="L676" s="36"/>
      <c r="M676" s="36"/>
      <c r="N676" s="36"/>
      <c r="O676" s="36"/>
    </row>
    <row r="677" spans="1:15">
      <c r="A677" s="34">
        <v>36406</v>
      </c>
      <c r="B677" s="31">
        <v>1357.24</v>
      </c>
      <c r="C677" s="94">
        <f t="shared" si="23"/>
        <v>2.8495959166508541E-2</v>
      </c>
      <c r="D677" s="11">
        <f t="shared" si="22"/>
        <v>2.8143057255485961E-2</v>
      </c>
      <c r="E677" s="36"/>
      <c r="F677" s="36"/>
      <c r="G677" s="36"/>
      <c r="H677" s="36"/>
      <c r="I677" s="29"/>
      <c r="J677" s="29"/>
      <c r="K677" s="29"/>
      <c r="L677" s="36"/>
      <c r="M677" s="36"/>
      <c r="N677" s="36"/>
      <c r="O677" s="36"/>
    </row>
    <row r="678" spans="1:15">
      <c r="A678" s="34">
        <v>36410</v>
      </c>
      <c r="B678" s="31">
        <v>1350.45</v>
      </c>
      <c r="C678" s="94">
        <f t="shared" si="23"/>
        <v>-5.0153556964411912E-3</v>
      </c>
      <c r="D678" s="11">
        <f t="shared" si="22"/>
        <v>-5.3682576074637715E-3</v>
      </c>
      <c r="E678" s="36"/>
      <c r="F678" s="36"/>
      <c r="G678" s="36"/>
      <c r="H678" s="36"/>
      <c r="I678" s="29"/>
      <c r="J678" s="29"/>
      <c r="K678" s="29"/>
      <c r="L678" s="36"/>
      <c r="M678" s="36"/>
      <c r="N678" s="36"/>
      <c r="O678" s="36"/>
    </row>
    <row r="679" spans="1:15">
      <c r="A679" s="34">
        <v>36411</v>
      </c>
      <c r="B679" s="31">
        <v>1344.15</v>
      </c>
      <c r="C679" s="94">
        <f t="shared" si="23"/>
        <v>-4.6760272242572882E-3</v>
      </c>
      <c r="D679" s="11">
        <f t="shared" si="22"/>
        <v>-5.0289291352798686E-3</v>
      </c>
      <c r="E679" s="36"/>
      <c r="F679" s="36"/>
      <c r="G679" s="36"/>
      <c r="H679" s="36"/>
      <c r="I679" s="29"/>
      <c r="J679" s="29"/>
      <c r="K679" s="29"/>
      <c r="L679" s="36"/>
      <c r="M679" s="36"/>
      <c r="N679" s="36"/>
      <c r="O679" s="36"/>
    </row>
    <row r="680" spans="1:15">
      <c r="A680" s="34">
        <v>36412</v>
      </c>
      <c r="B680" s="31">
        <v>1347.66</v>
      </c>
      <c r="C680" s="94">
        <f t="shared" si="23"/>
        <v>2.607912140420254E-3</v>
      </c>
      <c r="D680" s="11">
        <f t="shared" si="22"/>
        <v>2.2550102293976736E-3</v>
      </c>
      <c r="E680" s="36"/>
      <c r="F680" s="36"/>
      <c r="G680" s="36"/>
      <c r="H680" s="36"/>
      <c r="I680" s="29"/>
      <c r="J680" s="29"/>
      <c r="K680" s="29"/>
      <c r="L680" s="36"/>
      <c r="M680" s="36"/>
      <c r="N680" s="36"/>
      <c r="O680" s="36"/>
    </row>
    <row r="681" spans="1:15">
      <c r="A681" s="34">
        <v>36413</v>
      </c>
      <c r="B681" s="31">
        <v>1351.66</v>
      </c>
      <c r="C681" s="94">
        <f t="shared" si="23"/>
        <v>2.9637115479909672E-3</v>
      </c>
      <c r="D681" s="11">
        <f t="shared" si="22"/>
        <v>2.6108096369683868E-3</v>
      </c>
      <c r="E681" s="36"/>
      <c r="F681" s="36"/>
      <c r="G681" s="36"/>
      <c r="H681" s="36"/>
      <c r="I681" s="29"/>
      <c r="J681" s="29"/>
      <c r="K681" s="29"/>
      <c r="L681" s="36"/>
      <c r="M681" s="36"/>
      <c r="N681" s="36"/>
      <c r="O681" s="36"/>
    </row>
    <row r="682" spans="1:15">
      <c r="A682" s="34">
        <v>36416</v>
      </c>
      <c r="B682" s="31">
        <v>1344.13</v>
      </c>
      <c r="C682" s="94">
        <f t="shared" si="23"/>
        <v>-5.5865030908548666E-3</v>
      </c>
      <c r="D682" s="11">
        <f t="shared" si="22"/>
        <v>-5.939405001877447E-3</v>
      </c>
      <c r="E682" s="36"/>
      <c r="F682" s="36"/>
      <c r="G682" s="36"/>
      <c r="H682" s="36"/>
      <c r="I682" s="29"/>
      <c r="J682" s="29"/>
      <c r="K682" s="29"/>
      <c r="L682" s="36"/>
      <c r="M682" s="36"/>
      <c r="N682" s="36"/>
      <c r="O682" s="36"/>
    </row>
    <row r="683" spans="1:15">
      <c r="A683" s="34">
        <v>36417</v>
      </c>
      <c r="B683" s="31">
        <v>1336.29</v>
      </c>
      <c r="C683" s="94">
        <f t="shared" si="23"/>
        <v>-5.8498461864272102E-3</v>
      </c>
      <c r="D683" s="11">
        <f t="shared" si="22"/>
        <v>-6.2027480974497905E-3</v>
      </c>
      <c r="E683" s="36"/>
      <c r="F683" s="36"/>
      <c r="G683" s="36"/>
      <c r="H683" s="36"/>
      <c r="I683" s="29"/>
      <c r="J683" s="29"/>
      <c r="K683" s="29"/>
      <c r="L683" s="36"/>
      <c r="M683" s="36"/>
      <c r="N683" s="36"/>
      <c r="O683" s="36"/>
    </row>
    <row r="684" spans="1:15">
      <c r="A684" s="34">
        <v>36418</v>
      </c>
      <c r="B684" s="31">
        <v>1317.97</v>
      </c>
      <c r="C684" s="94">
        <f t="shared" si="23"/>
        <v>-1.3804443366310541E-2</v>
      </c>
      <c r="D684" s="11">
        <f t="shared" si="22"/>
        <v>-1.4157345277333122E-2</v>
      </c>
      <c r="E684" s="36"/>
      <c r="F684" s="36"/>
      <c r="G684" s="36"/>
      <c r="H684" s="36"/>
      <c r="I684" s="29"/>
      <c r="J684" s="29"/>
      <c r="K684" s="29"/>
      <c r="L684" s="36"/>
      <c r="M684" s="36"/>
      <c r="N684" s="36"/>
      <c r="O684" s="36"/>
    </row>
    <row r="685" spans="1:15">
      <c r="A685" s="34">
        <v>36419</v>
      </c>
      <c r="B685" s="31">
        <v>1318.48</v>
      </c>
      <c r="C685" s="94">
        <f t="shared" si="23"/>
        <v>3.8688388276763685E-4</v>
      </c>
      <c r="D685" s="11">
        <f t="shared" si="22"/>
        <v>3.3981971745056369E-5</v>
      </c>
      <c r="E685" s="36"/>
      <c r="F685" s="36"/>
      <c r="G685" s="36"/>
      <c r="H685" s="36"/>
      <c r="I685" s="29"/>
      <c r="J685" s="29"/>
      <c r="K685" s="29"/>
      <c r="L685" s="36"/>
      <c r="M685" s="36"/>
      <c r="N685" s="36"/>
      <c r="O685" s="36"/>
    </row>
    <row r="686" spans="1:15">
      <c r="A686" s="34">
        <v>36420</v>
      </c>
      <c r="B686" s="31">
        <v>1335.42</v>
      </c>
      <c r="C686" s="94">
        <f t="shared" si="23"/>
        <v>1.2766291171674649E-2</v>
      </c>
      <c r="D686" s="11">
        <f t="shared" si="22"/>
        <v>1.2413389260652068E-2</v>
      </c>
      <c r="E686" s="36"/>
      <c r="F686" s="36"/>
      <c r="G686" s="36"/>
      <c r="H686" s="36"/>
      <c r="I686" s="29"/>
      <c r="J686" s="29"/>
      <c r="K686" s="29"/>
      <c r="L686" s="36"/>
      <c r="M686" s="36"/>
      <c r="N686" s="36"/>
      <c r="O686" s="36"/>
    </row>
    <row r="687" spans="1:15">
      <c r="A687" s="34">
        <v>36423</v>
      </c>
      <c r="B687" s="31">
        <v>1335.53</v>
      </c>
      <c r="C687" s="94">
        <f t="shared" si="23"/>
        <v>8.2367696933360448E-5</v>
      </c>
      <c r="D687" s="11">
        <f t="shared" si="22"/>
        <v>-2.7053421408922005E-4</v>
      </c>
      <c r="E687" s="36"/>
      <c r="F687" s="36"/>
      <c r="G687" s="36"/>
      <c r="H687" s="36"/>
      <c r="I687" s="29"/>
      <c r="J687" s="29"/>
      <c r="K687" s="29"/>
      <c r="L687" s="36"/>
      <c r="M687" s="36"/>
      <c r="N687" s="36"/>
      <c r="O687" s="36"/>
    </row>
    <row r="688" spans="1:15">
      <c r="A688" s="34">
        <v>36424</v>
      </c>
      <c r="B688" s="31">
        <v>1307.58</v>
      </c>
      <c r="C688" s="94">
        <f t="shared" si="23"/>
        <v>-2.115011625875789E-2</v>
      </c>
      <c r="D688" s="11">
        <f t="shared" si="22"/>
        <v>-2.150301816978047E-2</v>
      </c>
      <c r="E688" s="36"/>
      <c r="F688" s="36"/>
      <c r="G688" s="36"/>
      <c r="H688" s="36"/>
      <c r="I688" s="29"/>
      <c r="J688" s="29"/>
      <c r="K688" s="29"/>
      <c r="L688" s="36"/>
      <c r="M688" s="36"/>
      <c r="N688" s="36"/>
      <c r="O688" s="36"/>
    </row>
    <row r="689" spans="1:15">
      <c r="A689" s="34">
        <v>36425</v>
      </c>
      <c r="B689" s="31">
        <v>1310.51</v>
      </c>
      <c r="C689" s="94">
        <f t="shared" si="23"/>
        <v>2.2382738738877138E-3</v>
      </c>
      <c r="D689" s="11">
        <f t="shared" si="22"/>
        <v>1.8853719628651334E-3</v>
      </c>
      <c r="E689" s="36"/>
      <c r="F689" s="36"/>
      <c r="G689" s="36"/>
      <c r="H689" s="36"/>
      <c r="I689" s="29"/>
      <c r="J689" s="29"/>
      <c r="K689" s="29"/>
      <c r="L689" s="36"/>
      <c r="M689" s="36"/>
      <c r="N689" s="36"/>
      <c r="O689" s="36"/>
    </row>
    <row r="690" spans="1:15">
      <c r="A690" s="34">
        <v>36426</v>
      </c>
      <c r="B690" s="31">
        <v>1280.4100000000001</v>
      </c>
      <c r="C690" s="94">
        <f t="shared" si="23"/>
        <v>-2.3236035285096161E-2</v>
      </c>
      <c r="D690" s="11">
        <f t="shared" si="22"/>
        <v>-2.358893719611874E-2</v>
      </c>
      <c r="E690" s="36"/>
      <c r="F690" s="36"/>
      <c r="G690" s="36"/>
      <c r="H690" s="36"/>
      <c r="I690" s="29"/>
      <c r="J690" s="29"/>
      <c r="K690" s="29"/>
      <c r="L690" s="36"/>
      <c r="M690" s="36"/>
      <c r="N690" s="36"/>
      <c r="O690" s="36"/>
    </row>
    <row r="691" spans="1:15">
      <c r="A691" s="34">
        <v>36427</v>
      </c>
      <c r="B691" s="31">
        <v>1277.3599999999999</v>
      </c>
      <c r="C691" s="94">
        <f t="shared" si="23"/>
        <v>-2.3848910931203106E-3</v>
      </c>
      <c r="D691" s="11">
        <f t="shared" si="22"/>
        <v>-2.737793004142891E-3</v>
      </c>
      <c r="E691" s="36"/>
      <c r="F691" s="36"/>
      <c r="G691" s="36"/>
      <c r="H691" s="36"/>
      <c r="I691" s="29"/>
      <c r="J691" s="29"/>
      <c r="K691" s="29"/>
      <c r="L691" s="36"/>
      <c r="M691" s="36"/>
      <c r="N691" s="36"/>
      <c r="O691" s="36"/>
    </row>
    <row r="692" spans="1:15">
      <c r="A692" s="34">
        <v>36430</v>
      </c>
      <c r="B692" s="31">
        <v>1283.31</v>
      </c>
      <c r="C692" s="94">
        <f t="shared" si="23"/>
        <v>4.6472295988012604E-3</v>
      </c>
      <c r="D692" s="11">
        <f t="shared" si="22"/>
        <v>4.2943276877786801E-3</v>
      </c>
      <c r="E692" s="36"/>
      <c r="F692" s="36"/>
      <c r="G692" s="36"/>
      <c r="H692" s="36"/>
      <c r="I692" s="29"/>
      <c r="J692" s="29"/>
      <c r="K692" s="29"/>
      <c r="L692" s="36"/>
      <c r="M692" s="36"/>
      <c r="N692" s="36"/>
      <c r="O692" s="36"/>
    </row>
    <row r="693" spans="1:15">
      <c r="A693" s="34">
        <v>36431</v>
      </c>
      <c r="B693" s="31">
        <v>1282.2</v>
      </c>
      <c r="C693" s="94">
        <f t="shared" si="23"/>
        <v>-8.6532507709010352E-4</v>
      </c>
      <c r="D693" s="11">
        <f t="shared" si="22"/>
        <v>-1.2182269881126839E-3</v>
      </c>
      <c r="E693" s="36"/>
      <c r="F693" s="36"/>
      <c r="G693" s="36"/>
      <c r="H693" s="36"/>
      <c r="I693" s="29"/>
      <c r="J693" s="29"/>
      <c r="K693" s="29"/>
      <c r="L693" s="36"/>
      <c r="M693" s="36"/>
      <c r="N693" s="36"/>
      <c r="O693" s="36"/>
    </row>
    <row r="694" spans="1:15">
      <c r="A694" s="34">
        <v>36432</v>
      </c>
      <c r="B694" s="31">
        <v>1268.3699999999999</v>
      </c>
      <c r="C694" s="94">
        <f t="shared" si="23"/>
        <v>-1.0844741013518011E-2</v>
      </c>
      <c r="D694" s="11">
        <f t="shared" si="22"/>
        <v>-1.1197642924540592E-2</v>
      </c>
      <c r="E694" s="36"/>
      <c r="F694" s="36"/>
      <c r="G694" s="36"/>
      <c r="H694" s="36"/>
      <c r="I694" s="29"/>
      <c r="J694" s="29"/>
      <c r="K694" s="29"/>
      <c r="L694" s="36"/>
      <c r="M694" s="36"/>
      <c r="N694" s="36"/>
      <c r="O694" s="36"/>
    </row>
    <row r="695" spans="1:15">
      <c r="A695" s="34">
        <v>36433</v>
      </c>
      <c r="B695" s="31">
        <v>1282.71</v>
      </c>
      <c r="C695" s="94">
        <f t="shared" si="23"/>
        <v>1.1242415790972985E-2</v>
      </c>
      <c r="D695" s="11">
        <f t="shared" si="22"/>
        <v>1.0889513879950404E-2</v>
      </c>
      <c r="E695" s="36"/>
      <c r="F695" s="36"/>
      <c r="G695" s="36"/>
      <c r="H695" s="36"/>
      <c r="I695" s="29"/>
      <c r="J695" s="29"/>
      <c r="K695" s="29"/>
      <c r="L695" s="36"/>
      <c r="M695" s="36"/>
      <c r="N695" s="36"/>
      <c r="O695" s="36"/>
    </row>
    <row r="696" spans="1:15">
      <c r="A696" s="34">
        <v>36434</v>
      </c>
      <c r="B696" s="31">
        <v>1282.81</v>
      </c>
      <c r="C696" s="94">
        <f t="shared" si="23"/>
        <v>7.7956905462177266E-5</v>
      </c>
      <c r="D696" s="11">
        <f t="shared" si="22"/>
        <v>-2.7494500556040323E-4</v>
      </c>
      <c r="E696" s="36"/>
      <c r="F696" s="36"/>
      <c r="G696" s="36"/>
      <c r="H696" s="36"/>
      <c r="I696" s="29"/>
      <c r="J696" s="29"/>
      <c r="K696" s="29"/>
      <c r="L696" s="36"/>
      <c r="M696" s="36"/>
      <c r="N696" s="36"/>
      <c r="O696" s="36"/>
    </row>
    <row r="697" spans="1:15">
      <c r="A697" s="34">
        <v>36437</v>
      </c>
      <c r="B697" s="31">
        <v>1304.5999999999999</v>
      </c>
      <c r="C697" s="94">
        <f t="shared" si="23"/>
        <v>1.6843496125921502E-2</v>
      </c>
      <c r="D697" s="11">
        <f t="shared" si="22"/>
        <v>1.6490594214898922E-2</v>
      </c>
      <c r="E697" s="36"/>
      <c r="F697" s="36"/>
      <c r="G697" s="36"/>
      <c r="H697" s="36"/>
      <c r="I697" s="29"/>
      <c r="J697" s="29"/>
      <c r="K697" s="29"/>
      <c r="L697" s="36"/>
      <c r="M697" s="36"/>
      <c r="N697" s="36"/>
      <c r="O697" s="36"/>
    </row>
    <row r="698" spans="1:15">
      <c r="A698" s="34">
        <v>36438</v>
      </c>
      <c r="B698" s="31">
        <v>1301.3499999999999</v>
      </c>
      <c r="C698" s="94">
        <f t="shared" si="23"/>
        <v>-2.4942932020867829E-3</v>
      </c>
      <c r="D698" s="11">
        <f t="shared" si="22"/>
        <v>-2.8471951131093633E-3</v>
      </c>
      <c r="E698" s="36"/>
      <c r="F698" s="36"/>
      <c r="G698" s="36"/>
      <c r="H698" s="36"/>
      <c r="I698" s="29"/>
      <c r="J698" s="29"/>
      <c r="K698" s="29"/>
      <c r="L698" s="36"/>
      <c r="M698" s="36"/>
      <c r="N698" s="36"/>
      <c r="O698" s="36"/>
    </row>
    <row r="699" spans="1:15">
      <c r="A699" s="34">
        <v>36439</v>
      </c>
      <c r="B699" s="31">
        <v>1325.4</v>
      </c>
      <c r="C699" s="94">
        <f t="shared" si="23"/>
        <v>1.8312113494217859E-2</v>
      </c>
      <c r="D699" s="11">
        <f t="shared" si="22"/>
        <v>1.7959211583195279E-2</v>
      </c>
      <c r="E699" s="36"/>
      <c r="F699" s="36"/>
      <c r="G699" s="36"/>
      <c r="H699" s="36"/>
      <c r="I699" s="29"/>
      <c r="J699" s="29"/>
      <c r="K699" s="29"/>
      <c r="L699" s="36"/>
      <c r="M699" s="36"/>
      <c r="N699" s="36"/>
      <c r="O699" s="36"/>
    </row>
    <row r="700" spans="1:15">
      <c r="A700" s="34">
        <v>36440</v>
      </c>
      <c r="B700" s="31">
        <v>1317.64</v>
      </c>
      <c r="C700" s="94">
        <f t="shared" si="23"/>
        <v>-5.8720430244180478E-3</v>
      </c>
      <c r="D700" s="11">
        <f t="shared" si="22"/>
        <v>-6.2249449354406282E-3</v>
      </c>
      <c r="E700" s="36"/>
      <c r="F700" s="36"/>
      <c r="G700" s="36"/>
      <c r="H700" s="36"/>
      <c r="I700" s="29"/>
      <c r="J700" s="29"/>
      <c r="K700" s="29"/>
      <c r="L700" s="36"/>
      <c r="M700" s="36"/>
      <c r="N700" s="36"/>
      <c r="O700" s="36"/>
    </row>
    <row r="701" spans="1:15">
      <c r="A701" s="34">
        <v>36441</v>
      </c>
      <c r="B701" s="31">
        <v>1336.02</v>
      </c>
      <c r="C701" s="94">
        <f t="shared" si="23"/>
        <v>1.3852787414712429E-2</v>
      </c>
      <c r="D701" s="11">
        <f t="shared" si="22"/>
        <v>1.3499885503689848E-2</v>
      </c>
      <c r="E701" s="36"/>
      <c r="F701" s="36"/>
      <c r="G701" s="36"/>
      <c r="H701" s="36"/>
      <c r="I701" s="29"/>
      <c r="J701" s="29"/>
      <c r="K701" s="29"/>
      <c r="L701" s="36"/>
      <c r="M701" s="36"/>
      <c r="N701" s="36"/>
      <c r="O701" s="36"/>
    </row>
    <row r="702" spans="1:15">
      <c r="A702" s="34">
        <v>36444</v>
      </c>
      <c r="B702" s="31">
        <v>1335.21</v>
      </c>
      <c r="C702" s="94">
        <f t="shared" si="23"/>
        <v>-6.0646221016256367E-4</v>
      </c>
      <c r="D702" s="11">
        <f t="shared" si="22"/>
        <v>-9.5936412118514415E-4</v>
      </c>
      <c r="E702" s="36"/>
      <c r="F702" s="36"/>
      <c r="G702" s="36"/>
      <c r="H702" s="36"/>
      <c r="I702" s="29"/>
      <c r="J702" s="29"/>
      <c r="K702" s="29"/>
      <c r="L702" s="36"/>
      <c r="M702" s="36"/>
      <c r="N702" s="36"/>
      <c r="O702" s="36"/>
    </row>
    <row r="703" spans="1:15">
      <c r="A703" s="34">
        <v>36445</v>
      </c>
      <c r="B703" s="31">
        <v>1313.04</v>
      </c>
      <c r="C703" s="94">
        <f t="shared" si="23"/>
        <v>-1.674352341057837E-2</v>
      </c>
      <c r="D703" s="11">
        <f t="shared" si="22"/>
        <v>-1.7096425321600949E-2</v>
      </c>
      <c r="E703" s="36"/>
      <c r="F703" s="36"/>
      <c r="G703" s="36"/>
      <c r="H703" s="36"/>
      <c r="I703" s="29"/>
      <c r="J703" s="29"/>
      <c r="K703" s="29"/>
      <c r="L703" s="36"/>
      <c r="M703" s="36"/>
      <c r="N703" s="36"/>
      <c r="O703" s="36"/>
    </row>
    <row r="704" spans="1:15">
      <c r="A704" s="34">
        <v>36446</v>
      </c>
      <c r="B704" s="31">
        <v>1285.55</v>
      </c>
      <c r="C704" s="94">
        <f t="shared" si="23"/>
        <v>-2.1158417102690528E-2</v>
      </c>
      <c r="D704" s="11">
        <f t="shared" si="22"/>
        <v>-2.1511319013713108E-2</v>
      </c>
      <c r="E704" s="36"/>
      <c r="F704" s="36"/>
      <c r="G704" s="36"/>
      <c r="H704" s="36"/>
      <c r="I704" s="29"/>
      <c r="J704" s="29"/>
      <c r="K704" s="29"/>
      <c r="L704" s="36"/>
      <c r="M704" s="36"/>
      <c r="N704" s="36"/>
      <c r="O704" s="36"/>
    </row>
    <row r="705" spans="1:15">
      <c r="A705" s="34">
        <v>36447</v>
      </c>
      <c r="B705" s="31">
        <v>1283.42</v>
      </c>
      <c r="C705" s="94">
        <f t="shared" si="23"/>
        <v>-1.6582525199512197E-3</v>
      </c>
      <c r="D705" s="11">
        <f t="shared" si="22"/>
        <v>-2.0111544309738003E-3</v>
      </c>
      <c r="E705" s="36"/>
      <c r="F705" s="36"/>
      <c r="G705" s="36"/>
      <c r="H705" s="36"/>
      <c r="I705" s="29"/>
      <c r="J705" s="29"/>
      <c r="K705" s="29"/>
      <c r="L705" s="36"/>
      <c r="M705" s="36"/>
      <c r="N705" s="36"/>
      <c r="O705" s="36"/>
    </row>
    <row r="706" spans="1:15">
      <c r="A706" s="34">
        <v>36448</v>
      </c>
      <c r="B706" s="31">
        <v>1247.4100000000001</v>
      </c>
      <c r="C706" s="94">
        <f t="shared" si="23"/>
        <v>-2.8458988066466028E-2</v>
      </c>
      <c r="D706" s="11">
        <f t="shared" si="22"/>
        <v>-2.8811889977488608E-2</v>
      </c>
      <c r="E706" s="36"/>
      <c r="F706" s="36"/>
      <c r="G706" s="36"/>
      <c r="H706" s="36"/>
      <c r="I706" s="29"/>
      <c r="J706" s="29"/>
      <c r="K706" s="29"/>
      <c r="L706" s="36"/>
      <c r="M706" s="36"/>
      <c r="N706" s="36"/>
      <c r="O706" s="36"/>
    </row>
    <row r="707" spans="1:15">
      <c r="A707" s="34">
        <v>36451</v>
      </c>
      <c r="B707" s="31">
        <v>1254.1300000000001</v>
      </c>
      <c r="C707" s="94">
        <f t="shared" si="23"/>
        <v>5.3727033466738558E-3</v>
      </c>
      <c r="D707" s="11">
        <f t="shared" si="22"/>
        <v>5.0198014356512754E-3</v>
      </c>
      <c r="E707" s="36"/>
      <c r="F707" s="36"/>
      <c r="G707" s="36"/>
      <c r="H707" s="36"/>
      <c r="I707" s="29"/>
      <c r="J707" s="29"/>
      <c r="K707" s="29"/>
      <c r="L707" s="36"/>
      <c r="M707" s="36"/>
      <c r="N707" s="36"/>
      <c r="O707" s="36"/>
    </row>
    <row r="708" spans="1:15">
      <c r="A708" s="34">
        <v>36452</v>
      </c>
      <c r="B708" s="31">
        <v>1261.32</v>
      </c>
      <c r="C708" s="94">
        <f t="shared" si="23"/>
        <v>5.7166865420170184E-3</v>
      </c>
      <c r="D708" s="11">
        <f t="shared" si="22"/>
        <v>5.363784630994438E-3</v>
      </c>
      <c r="E708" s="36"/>
      <c r="F708" s="36"/>
      <c r="G708" s="36"/>
      <c r="H708" s="36"/>
      <c r="I708" s="29"/>
      <c r="J708" s="29"/>
      <c r="K708" s="29"/>
      <c r="L708" s="36"/>
      <c r="M708" s="36"/>
      <c r="N708" s="36"/>
      <c r="O708" s="36"/>
    </row>
    <row r="709" spans="1:15">
      <c r="A709" s="34">
        <v>36453</v>
      </c>
      <c r="B709" s="31">
        <v>1289.43</v>
      </c>
      <c r="C709" s="94">
        <f t="shared" si="23"/>
        <v>2.2041468618237046E-2</v>
      </c>
      <c r="D709" s="11">
        <f t="shared" ref="D709:D772" si="24">C709-$G$2</f>
        <v>2.1688566707214467E-2</v>
      </c>
      <c r="E709" s="36"/>
      <c r="F709" s="36"/>
      <c r="G709" s="36"/>
      <c r="H709" s="36"/>
      <c r="I709" s="29"/>
      <c r="J709" s="29"/>
      <c r="K709" s="29"/>
      <c r="L709" s="36"/>
      <c r="M709" s="36"/>
      <c r="N709" s="36"/>
      <c r="O709" s="36"/>
    </row>
    <row r="710" spans="1:15">
      <c r="A710" s="34">
        <v>36454</v>
      </c>
      <c r="B710" s="31">
        <v>1283.6099999999999</v>
      </c>
      <c r="C710" s="94">
        <f t="shared" si="23"/>
        <v>-4.5238394471765857E-3</v>
      </c>
      <c r="D710" s="11">
        <f t="shared" si="24"/>
        <v>-4.8767413581991661E-3</v>
      </c>
      <c r="E710" s="36"/>
      <c r="F710" s="36"/>
      <c r="G710" s="36"/>
      <c r="H710" s="36"/>
      <c r="I710" s="29"/>
      <c r="J710" s="29"/>
      <c r="K710" s="29"/>
      <c r="L710" s="36"/>
      <c r="M710" s="36"/>
      <c r="N710" s="36"/>
      <c r="O710" s="36"/>
    </row>
    <row r="711" spans="1:15">
      <c r="A711" s="34">
        <v>36455</v>
      </c>
      <c r="B711" s="31">
        <v>1301.6500000000001</v>
      </c>
      <c r="C711" s="94">
        <f t="shared" si="23"/>
        <v>1.3956269632068736E-2</v>
      </c>
      <c r="D711" s="11">
        <f t="shared" si="24"/>
        <v>1.3603367721046155E-2</v>
      </c>
      <c r="E711" s="36"/>
      <c r="F711" s="36"/>
      <c r="G711" s="36"/>
      <c r="H711" s="36"/>
      <c r="I711" s="29"/>
      <c r="J711" s="29"/>
      <c r="K711" s="29"/>
      <c r="L711" s="36"/>
      <c r="M711" s="36"/>
      <c r="N711" s="36"/>
      <c r="O711" s="36"/>
    </row>
    <row r="712" spans="1:15">
      <c r="A712" s="34">
        <v>36458</v>
      </c>
      <c r="B712" s="31">
        <v>1293.6300000000001</v>
      </c>
      <c r="C712" s="94">
        <f t="shared" si="23"/>
        <v>-6.1804703377848196E-3</v>
      </c>
      <c r="D712" s="11">
        <f t="shared" si="24"/>
        <v>-6.5333722488074E-3</v>
      </c>
      <c r="E712" s="36"/>
      <c r="F712" s="36"/>
      <c r="G712" s="36"/>
      <c r="H712" s="36"/>
      <c r="I712" s="29"/>
      <c r="J712" s="29"/>
      <c r="K712" s="29"/>
      <c r="L712" s="36"/>
      <c r="M712" s="36"/>
      <c r="N712" s="36"/>
      <c r="O712" s="36"/>
    </row>
    <row r="713" spans="1:15">
      <c r="A713" s="34">
        <v>36459</v>
      </c>
      <c r="B713" s="31">
        <v>1281.9100000000001</v>
      </c>
      <c r="C713" s="94">
        <f t="shared" si="23"/>
        <v>-9.1010668804369817E-3</v>
      </c>
      <c r="D713" s="11">
        <f t="shared" si="24"/>
        <v>-9.4539687914595629E-3</v>
      </c>
      <c r="E713" s="36"/>
      <c r="F713" s="36"/>
      <c r="G713" s="36"/>
      <c r="H713" s="36"/>
      <c r="I713" s="29"/>
      <c r="J713" s="29"/>
      <c r="K713" s="29"/>
      <c r="L713" s="36"/>
      <c r="M713" s="36"/>
      <c r="N713" s="36"/>
      <c r="O713" s="36"/>
    </row>
    <row r="714" spans="1:15">
      <c r="A714" s="34">
        <v>36460</v>
      </c>
      <c r="B714" s="31">
        <v>1296.71</v>
      </c>
      <c r="C714" s="94">
        <f t="shared" si="23"/>
        <v>1.1479134200944765E-2</v>
      </c>
      <c r="D714" s="11">
        <f t="shared" si="24"/>
        <v>1.1126232289922183E-2</v>
      </c>
      <c r="E714" s="36"/>
      <c r="F714" s="36"/>
      <c r="G714" s="36"/>
      <c r="H714" s="36"/>
      <c r="I714" s="29"/>
      <c r="J714" s="29"/>
      <c r="K714" s="29"/>
      <c r="L714" s="36"/>
      <c r="M714" s="36"/>
      <c r="N714" s="36"/>
      <c r="O714" s="36"/>
    </row>
    <row r="715" spans="1:15">
      <c r="A715" s="34">
        <v>36461</v>
      </c>
      <c r="B715" s="31">
        <v>1342.44</v>
      </c>
      <c r="C715" s="94">
        <f t="shared" si="23"/>
        <v>3.465856623772394E-2</v>
      </c>
      <c r="D715" s="11">
        <f t="shared" si="24"/>
        <v>3.430566432670136E-2</v>
      </c>
      <c r="E715" s="36"/>
      <c r="F715" s="36"/>
      <c r="G715" s="36"/>
      <c r="H715" s="36"/>
      <c r="I715" s="29"/>
      <c r="J715" s="29"/>
      <c r="K715" s="29"/>
      <c r="L715" s="36"/>
      <c r="M715" s="36"/>
      <c r="N715" s="36"/>
      <c r="O715" s="36"/>
    </row>
    <row r="716" spans="1:15">
      <c r="A716" s="34">
        <v>36462</v>
      </c>
      <c r="B716" s="31">
        <v>1362.93</v>
      </c>
      <c r="C716" s="94">
        <f t="shared" si="23"/>
        <v>1.5147940430788572E-2</v>
      </c>
      <c r="D716" s="11">
        <f t="shared" si="24"/>
        <v>1.4795038519765991E-2</v>
      </c>
      <c r="E716" s="36"/>
      <c r="F716" s="36"/>
      <c r="G716" s="36"/>
      <c r="H716" s="36"/>
      <c r="I716" s="29"/>
      <c r="J716" s="29"/>
      <c r="K716" s="29"/>
      <c r="L716" s="36"/>
      <c r="M716" s="36"/>
      <c r="N716" s="36"/>
      <c r="O716" s="36"/>
    </row>
    <row r="717" spans="1:15">
      <c r="A717" s="34">
        <v>36465</v>
      </c>
      <c r="B717" s="31">
        <v>1354.12</v>
      </c>
      <c r="C717" s="94">
        <f t="shared" si="23"/>
        <v>-6.4849972400187958E-3</v>
      </c>
      <c r="D717" s="11">
        <f t="shared" si="24"/>
        <v>-6.8378991510413762E-3</v>
      </c>
      <c r="E717" s="36"/>
      <c r="F717" s="36"/>
      <c r="G717" s="36"/>
      <c r="H717" s="36"/>
      <c r="I717" s="29"/>
      <c r="J717" s="29"/>
      <c r="K717" s="29"/>
      <c r="L717" s="36"/>
      <c r="M717" s="36"/>
      <c r="N717" s="36"/>
      <c r="O717" s="36"/>
    </row>
    <row r="718" spans="1:15">
      <c r="A718" s="34">
        <v>36466</v>
      </c>
      <c r="B718" s="31">
        <v>1347.74</v>
      </c>
      <c r="C718" s="94">
        <f t="shared" si="23"/>
        <v>-4.722681307054573E-3</v>
      </c>
      <c r="D718" s="11">
        <f t="shared" si="24"/>
        <v>-5.0755832180771534E-3</v>
      </c>
      <c r="E718" s="36"/>
      <c r="F718" s="36"/>
      <c r="G718" s="36"/>
      <c r="H718" s="36"/>
      <c r="I718" s="29"/>
      <c r="J718" s="29"/>
      <c r="K718" s="29"/>
      <c r="L718" s="36"/>
      <c r="M718" s="36"/>
      <c r="N718" s="36"/>
      <c r="O718" s="36"/>
    </row>
    <row r="719" spans="1:15">
      <c r="A719" s="34">
        <v>36467</v>
      </c>
      <c r="B719" s="31">
        <v>1354.93</v>
      </c>
      <c r="C719" s="94">
        <f t="shared" si="23"/>
        <v>5.3206769321911818E-3</v>
      </c>
      <c r="D719" s="11">
        <f t="shared" si="24"/>
        <v>4.9677750211686014E-3</v>
      </c>
      <c r="E719" s="36"/>
      <c r="F719" s="36"/>
      <c r="G719" s="36"/>
      <c r="H719" s="36"/>
      <c r="I719" s="29"/>
      <c r="J719" s="29"/>
      <c r="K719" s="29"/>
      <c r="L719" s="36"/>
      <c r="M719" s="36"/>
      <c r="N719" s="36"/>
      <c r="O719" s="36"/>
    </row>
    <row r="720" spans="1:15">
      <c r="A720" s="34">
        <v>36468</v>
      </c>
      <c r="B720" s="31">
        <v>1362.64</v>
      </c>
      <c r="C720" s="94">
        <f t="shared" si="23"/>
        <v>5.674202089576124E-3</v>
      </c>
      <c r="D720" s="11">
        <f t="shared" si="24"/>
        <v>5.3213001785535436E-3</v>
      </c>
      <c r="E720" s="36"/>
      <c r="F720" s="36"/>
      <c r="G720" s="36"/>
      <c r="H720" s="36"/>
      <c r="I720" s="29"/>
      <c r="J720" s="29"/>
      <c r="K720" s="29"/>
      <c r="L720" s="36"/>
      <c r="M720" s="36"/>
      <c r="N720" s="36"/>
      <c r="O720" s="36"/>
    </row>
    <row r="721" spans="1:15">
      <c r="A721" s="34">
        <v>36469</v>
      </c>
      <c r="B721" s="31">
        <v>1370.23</v>
      </c>
      <c r="C721" s="94">
        <f t="shared" si="23"/>
        <v>5.5546143907181968E-3</v>
      </c>
      <c r="D721" s="11">
        <f t="shared" si="24"/>
        <v>5.2017124796956164E-3</v>
      </c>
      <c r="E721" s="36"/>
      <c r="F721" s="36"/>
      <c r="G721" s="36"/>
      <c r="H721" s="36"/>
      <c r="I721" s="29"/>
      <c r="J721" s="29"/>
      <c r="K721" s="29"/>
      <c r="L721" s="36"/>
      <c r="M721" s="36"/>
      <c r="N721" s="36"/>
      <c r="O721" s="36"/>
    </row>
    <row r="722" spans="1:15">
      <c r="A722" s="34">
        <v>36472</v>
      </c>
      <c r="B722" s="31">
        <v>1377.01</v>
      </c>
      <c r="C722" s="94">
        <f t="shared" si="23"/>
        <v>4.935872923370139E-3</v>
      </c>
      <c r="D722" s="11">
        <f t="shared" si="24"/>
        <v>4.5829710123475587E-3</v>
      </c>
      <c r="E722" s="36"/>
      <c r="F722" s="36"/>
      <c r="G722" s="36"/>
      <c r="H722" s="36"/>
      <c r="I722" s="29"/>
      <c r="J722" s="29"/>
      <c r="K722" s="29"/>
      <c r="L722" s="36"/>
      <c r="M722" s="36"/>
      <c r="N722" s="36"/>
      <c r="O722" s="36"/>
    </row>
    <row r="723" spans="1:15">
      <c r="A723" s="34">
        <v>36473</v>
      </c>
      <c r="B723" s="31">
        <v>1365.28</v>
      </c>
      <c r="C723" s="94">
        <f t="shared" si="23"/>
        <v>-8.5549460781356688E-3</v>
      </c>
      <c r="D723" s="11">
        <f t="shared" si="24"/>
        <v>-8.9078479891582501E-3</v>
      </c>
      <c r="E723" s="36"/>
      <c r="F723" s="36"/>
      <c r="G723" s="36"/>
      <c r="H723" s="36"/>
      <c r="I723" s="29"/>
      <c r="J723" s="29"/>
      <c r="K723" s="29"/>
      <c r="L723" s="36"/>
      <c r="M723" s="36"/>
      <c r="N723" s="36"/>
      <c r="O723" s="36"/>
    </row>
    <row r="724" spans="1:15">
      <c r="A724" s="34">
        <v>36474</v>
      </c>
      <c r="B724" s="31">
        <v>1373.46</v>
      </c>
      <c r="C724" s="94">
        <f t="shared" si="23"/>
        <v>5.9735676436940398E-3</v>
      </c>
      <c r="D724" s="11">
        <f t="shared" si="24"/>
        <v>5.6206657326714595E-3</v>
      </c>
      <c r="E724" s="36"/>
      <c r="F724" s="36"/>
      <c r="G724" s="36"/>
      <c r="H724" s="36"/>
      <c r="I724" s="29"/>
      <c r="J724" s="29"/>
      <c r="K724" s="29"/>
      <c r="L724" s="36"/>
      <c r="M724" s="36"/>
      <c r="N724" s="36"/>
      <c r="O724" s="36"/>
    </row>
    <row r="725" spans="1:15">
      <c r="A725" s="34">
        <v>36475</v>
      </c>
      <c r="B725" s="31">
        <v>1381.46</v>
      </c>
      <c r="C725" s="94">
        <f t="shared" si="23"/>
        <v>5.807807476857706E-3</v>
      </c>
      <c r="D725" s="11">
        <f t="shared" si="24"/>
        <v>5.4549055658351256E-3</v>
      </c>
      <c r="E725" s="36"/>
      <c r="F725" s="36"/>
      <c r="G725" s="36"/>
      <c r="H725" s="36"/>
      <c r="I725" s="29"/>
      <c r="J725" s="29"/>
      <c r="K725" s="29"/>
      <c r="L725" s="36"/>
      <c r="M725" s="36"/>
      <c r="N725" s="36"/>
      <c r="O725" s="36"/>
    </row>
    <row r="726" spans="1:15">
      <c r="A726" s="34">
        <v>36476</v>
      </c>
      <c r="B726" s="31">
        <v>1396.06</v>
      </c>
      <c r="C726" s="94">
        <f t="shared" si="23"/>
        <v>1.051307243257339E-2</v>
      </c>
      <c r="D726" s="11">
        <f t="shared" si="24"/>
        <v>1.0160170521550809E-2</v>
      </c>
      <c r="E726" s="36"/>
      <c r="F726" s="36"/>
      <c r="G726" s="36"/>
      <c r="H726" s="36"/>
      <c r="I726" s="29"/>
      <c r="J726" s="29"/>
      <c r="K726" s="29"/>
      <c r="L726" s="36"/>
      <c r="M726" s="36"/>
      <c r="N726" s="36"/>
      <c r="O726" s="36"/>
    </row>
    <row r="727" spans="1:15">
      <c r="A727" s="34">
        <v>36479</v>
      </c>
      <c r="B727" s="31">
        <v>1394.39</v>
      </c>
      <c r="C727" s="94">
        <f t="shared" si="23"/>
        <v>-1.196939704620414E-3</v>
      </c>
      <c r="D727" s="11">
        <f t="shared" si="24"/>
        <v>-1.5498416156429946E-3</v>
      </c>
      <c r="E727" s="36"/>
      <c r="F727" s="36"/>
      <c r="G727" s="36"/>
      <c r="H727" s="36"/>
      <c r="I727" s="29"/>
      <c r="J727" s="29"/>
      <c r="K727" s="29"/>
      <c r="L727" s="36"/>
      <c r="M727" s="36"/>
      <c r="N727" s="36"/>
      <c r="O727" s="36"/>
    </row>
    <row r="728" spans="1:15">
      <c r="A728" s="34">
        <v>36480</v>
      </c>
      <c r="B728" s="31">
        <v>1420.07</v>
      </c>
      <c r="C728" s="94">
        <f t="shared" si="23"/>
        <v>1.8249122518178087E-2</v>
      </c>
      <c r="D728" s="11">
        <f t="shared" si="24"/>
        <v>1.7896220607155507E-2</v>
      </c>
      <c r="E728" s="36"/>
      <c r="F728" s="36"/>
      <c r="G728" s="36"/>
      <c r="H728" s="36"/>
      <c r="I728" s="29"/>
      <c r="J728" s="29"/>
      <c r="K728" s="29"/>
      <c r="L728" s="36"/>
      <c r="M728" s="36"/>
      <c r="N728" s="36"/>
      <c r="O728" s="36"/>
    </row>
    <row r="729" spans="1:15">
      <c r="A729" s="34">
        <v>36481</v>
      </c>
      <c r="B729" s="31">
        <v>1410.71</v>
      </c>
      <c r="C729" s="94">
        <f t="shared" si="23"/>
        <v>-6.6130424202463026E-3</v>
      </c>
      <c r="D729" s="11">
        <f t="shared" si="24"/>
        <v>-6.9659443312688829E-3</v>
      </c>
      <c r="E729" s="36"/>
      <c r="F729" s="36"/>
      <c r="G729" s="36"/>
      <c r="H729" s="36"/>
      <c r="I729" s="29"/>
      <c r="J729" s="29"/>
      <c r="K729" s="29"/>
      <c r="L729" s="36"/>
      <c r="M729" s="36"/>
      <c r="N729" s="36"/>
      <c r="O729" s="36"/>
    </row>
    <row r="730" spans="1:15">
      <c r="A730" s="34">
        <v>36482</v>
      </c>
      <c r="B730" s="31">
        <v>1424.94</v>
      </c>
      <c r="C730" s="94">
        <f t="shared" ref="C730:C793" si="25">LN(B730/B729)</f>
        <v>1.0036583818430344E-2</v>
      </c>
      <c r="D730" s="11">
        <f t="shared" si="24"/>
        <v>9.6836819074077631E-3</v>
      </c>
      <c r="E730" s="36"/>
      <c r="F730" s="36"/>
      <c r="G730" s="36"/>
      <c r="H730" s="36"/>
      <c r="I730" s="29"/>
      <c r="J730" s="29"/>
      <c r="K730" s="29"/>
      <c r="L730" s="36"/>
      <c r="M730" s="36"/>
      <c r="N730" s="36"/>
      <c r="O730" s="36"/>
    </row>
    <row r="731" spans="1:15">
      <c r="A731" s="34">
        <v>36483</v>
      </c>
      <c r="B731" s="31">
        <v>1422</v>
      </c>
      <c r="C731" s="94">
        <f t="shared" si="25"/>
        <v>-2.0653761899554336E-3</v>
      </c>
      <c r="D731" s="11">
        <f t="shared" si="24"/>
        <v>-2.418278100978014E-3</v>
      </c>
      <c r="E731" s="36"/>
      <c r="F731" s="36"/>
      <c r="G731" s="36"/>
      <c r="H731" s="36"/>
      <c r="I731" s="29"/>
      <c r="J731" s="29"/>
      <c r="K731" s="29"/>
      <c r="L731" s="36"/>
      <c r="M731" s="36"/>
      <c r="N731" s="36"/>
      <c r="O731" s="36"/>
    </row>
    <row r="732" spans="1:15">
      <c r="A732" s="34">
        <v>36486</v>
      </c>
      <c r="B732" s="31">
        <v>1420.94</v>
      </c>
      <c r="C732" s="94">
        <f t="shared" si="25"/>
        <v>-7.4570694360078047E-4</v>
      </c>
      <c r="D732" s="11">
        <f t="shared" si="24"/>
        <v>-1.0986088546233608E-3</v>
      </c>
      <c r="E732" s="36"/>
      <c r="F732" s="36"/>
      <c r="G732" s="36"/>
      <c r="H732" s="36"/>
      <c r="I732" s="29"/>
      <c r="J732" s="29"/>
      <c r="K732" s="29"/>
      <c r="L732" s="36"/>
      <c r="M732" s="36"/>
      <c r="N732" s="36"/>
      <c r="O732" s="36"/>
    </row>
    <row r="733" spans="1:15">
      <c r="A733" s="34">
        <v>36487</v>
      </c>
      <c r="B733" s="31">
        <v>1404.64</v>
      </c>
      <c r="C733" s="94">
        <f t="shared" si="25"/>
        <v>-1.1537582241686654E-2</v>
      </c>
      <c r="D733" s="11">
        <f t="shared" si="24"/>
        <v>-1.1890484152709236E-2</v>
      </c>
      <c r="E733" s="36"/>
      <c r="F733" s="36"/>
      <c r="G733" s="36"/>
      <c r="H733" s="36"/>
      <c r="I733" s="29"/>
      <c r="J733" s="29"/>
      <c r="K733" s="29"/>
      <c r="L733" s="36"/>
      <c r="M733" s="36"/>
      <c r="N733" s="36"/>
      <c r="O733" s="36"/>
    </row>
    <row r="734" spans="1:15">
      <c r="A734" s="34">
        <v>36488</v>
      </c>
      <c r="B734" s="31">
        <v>1417.08</v>
      </c>
      <c r="C734" s="94">
        <f t="shared" si="25"/>
        <v>8.8173742232918358E-3</v>
      </c>
      <c r="D734" s="11">
        <f t="shared" si="24"/>
        <v>8.4644723122692545E-3</v>
      </c>
      <c r="E734" s="36"/>
      <c r="F734" s="36"/>
      <c r="G734" s="36"/>
      <c r="H734" s="36"/>
      <c r="I734" s="29"/>
      <c r="J734" s="29"/>
      <c r="K734" s="29"/>
      <c r="L734" s="36"/>
      <c r="M734" s="36"/>
      <c r="N734" s="36"/>
      <c r="O734" s="36"/>
    </row>
    <row r="735" spans="1:15">
      <c r="A735" s="34">
        <v>36490</v>
      </c>
      <c r="B735" s="31">
        <v>1416.62</v>
      </c>
      <c r="C735" s="94">
        <f t="shared" si="25"/>
        <v>-3.2466386988082947E-4</v>
      </c>
      <c r="D735" s="11">
        <f t="shared" si="24"/>
        <v>-6.7756578090340995E-4</v>
      </c>
      <c r="E735" s="36"/>
      <c r="F735" s="36"/>
      <c r="G735" s="36"/>
      <c r="H735" s="36"/>
      <c r="I735" s="29"/>
      <c r="J735" s="29"/>
      <c r="K735" s="29"/>
      <c r="L735" s="36"/>
      <c r="M735" s="36"/>
      <c r="N735" s="36"/>
      <c r="O735" s="36"/>
    </row>
    <row r="736" spans="1:15">
      <c r="A736" s="34">
        <v>36493</v>
      </c>
      <c r="B736" s="31">
        <v>1407.83</v>
      </c>
      <c r="C736" s="94">
        <f t="shared" si="25"/>
        <v>-6.2242407391815647E-3</v>
      </c>
      <c r="D736" s="11">
        <f t="shared" si="24"/>
        <v>-6.5771426502041451E-3</v>
      </c>
      <c r="E736" s="36"/>
      <c r="F736" s="36"/>
      <c r="G736" s="36"/>
      <c r="H736" s="36"/>
      <c r="I736" s="29"/>
      <c r="J736" s="29"/>
      <c r="K736" s="29"/>
      <c r="L736" s="36"/>
      <c r="M736" s="36"/>
      <c r="N736" s="36"/>
      <c r="O736" s="36"/>
    </row>
    <row r="737" spans="1:15">
      <c r="A737" s="34">
        <v>36494</v>
      </c>
      <c r="B737" s="31">
        <v>1389.07</v>
      </c>
      <c r="C737" s="94">
        <f t="shared" si="25"/>
        <v>-1.3415053339295961E-2</v>
      </c>
      <c r="D737" s="11">
        <f t="shared" si="24"/>
        <v>-1.3767955250318542E-2</v>
      </c>
      <c r="E737" s="36"/>
      <c r="F737" s="36"/>
      <c r="G737" s="36"/>
      <c r="H737" s="36"/>
      <c r="I737" s="29"/>
      <c r="J737" s="29"/>
      <c r="K737" s="29"/>
      <c r="L737" s="36"/>
      <c r="M737" s="36"/>
      <c r="N737" s="36"/>
      <c r="O737" s="36"/>
    </row>
    <row r="738" spans="1:15">
      <c r="A738" s="34">
        <v>36495</v>
      </c>
      <c r="B738" s="31">
        <v>1397.72</v>
      </c>
      <c r="C738" s="94">
        <f t="shared" si="25"/>
        <v>6.2078791579465815E-3</v>
      </c>
      <c r="D738" s="11">
        <f t="shared" si="24"/>
        <v>5.8549772469240011E-3</v>
      </c>
      <c r="E738" s="36"/>
      <c r="F738" s="36"/>
      <c r="G738" s="36"/>
      <c r="H738" s="36"/>
      <c r="I738" s="29"/>
      <c r="J738" s="29"/>
      <c r="K738" s="29"/>
      <c r="L738" s="36"/>
      <c r="M738" s="36"/>
      <c r="N738" s="36"/>
      <c r="O738" s="36"/>
    </row>
    <row r="739" spans="1:15">
      <c r="A739" s="34">
        <v>36496</v>
      </c>
      <c r="B739" s="31">
        <v>1409.04</v>
      </c>
      <c r="C739" s="94">
        <f t="shared" si="25"/>
        <v>8.0662838132616373E-3</v>
      </c>
      <c r="D739" s="11">
        <f t="shared" si="24"/>
        <v>7.713381902239057E-3</v>
      </c>
      <c r="E739" s="36"/>
      <c r="F739" s="36"/>
      <c r="G739" s="36"/>
      <c r="H739" s="36"/>
      <c r="I739" s="29"/>
      <c r="J739" s="29"/>
      <c r="K739" s="29"/>
      <c r="L739" s="36"/>
      <c r="M739" s="36"/>
      <c r="N739" s="36"/>
      <c r="O739" s="36"/>
    </row>
    <row r="740" spans="1:15">
      <c r="A740" s="34">
        <v>36497</v>
      </c>
      <c r="B740" s="31">
        <v>1433.3</v>
      </c>
      <c r="C740" s="94">
        <f t="shared" si="25"/>
        <v>1.7070856505129819E-2</v>
      </c>
      <c r="D740" s="11">
        <f t="shared" si="24"/>
        <v>1.6717954594107239E-2</v>
      </c>
      <c r="E740" s="36"/>
      <c r="F740" s="36"/>
      <c r="G740" s="36"/>
      <c r="H740" s="36"/>
      <c r="I740" s="29"/>
      <c r="J740" s="29"/>
      <c r="K740" s="29"/>
      <c r="L740" s="36"/>
      <c r="M740" s="36"/>
      <c r="N740" s="36"/>
      <c r="O740" s="36"/>
    </row>
    <row r="741" spans="1:15">
      <c r="A741" s="34">
        <v>36500</v>
      </c>
      <c r="B741" s="31">
        <v>1423.33</v>
      </c>
      <c r="C741" s="94">
        <f t="shared" si="25"/>
        <v>-6.980281297726508E-3</v>
      </c>
      <c r="D741" s="11">
        <f t="shared" si="24"/>
        <v>-7.3331832087490884E-3</v>
      </c>
      <c r="E741" s="36"/>
      <c r="F741" s="36"/>
      <c r="G741" s="36"/>
      <c r="H741" s="36"/>
      <c r="I741" s="29"/>
      <c r="J741" s="29"/>
      <c r="K741" s="29"/>
      <c r="L741" s="36"/>
      <c r="M741" s="36"/>
      <c r="N741" s="36"/>
      <c r="O741" s="36"/>
    </row>
    <row r="742" spans="1:15">
      <c r="A742" s="34">
        <v>36501</v>
      </c>
      <c r="B742" s="31">
        <v>1409.17</v>
      </c>
      <c r="C742" s="94">
        <f t="shared" si="25"/>
        <v>-9.9983180653930789E-3</v>
      </c>
      <c r="D742" s="11">
        <f t="shared" si="24"/>
        <v>-1.035121997641566E-2</v>
      </c>
      <c r="E742" s="36"/>
      <c r="F742" s="36"/>
      <c r="G742" s="36"/>
      <c r="H742" s="36"/>
      <c r="I742" s="29"/>
      <c r="J742" s="29"/>
      <c r="K742" s="29"/>
      <c r="L742" s="36"/>
      <c r="M742" s="36"/>
      <c r="N742" s="36"/>
      <c r="O742" s="36"/>
    </row>
    <row r="743" spans="1:15">
      <c r="A743" s="34">
        <v>36502</v>
      </c>
      <c r="B743" s="31">
        <v>1403.88</v>
      </c>
      <c r="C743" s="94">
        <f t="shared" si="25"/>
        <v>-3.7610467185398137E-3</v>
      </c>
      <c r="D743" s="11">
        <f t="shared" si="24"/>
        <v>-4.1139486295623945E-3</v>
      </c>
      <c r="E743" s="36"/>
      <c r="F743" s="36"/>
      <c r="G743" s="36"/>
      <c r="H743" s="36"/>
      <c r="I743" s="29"/>
      <c r="J743" s="29"/>
      <c r="K743" s="29"/>
      <c r="L743" s="36"/>
      <c r="M743" s="36"/>
      <c r="N743" s="36"/>
      <c r="O743" s="36"/>
    </row>
    <row r="744" spans="1:15">
      <c r="A744" s="34">
        <v>36503</v>
      </c>
      <c r="B744" s="31">
        <v>1408.11</v>
      </c>
      <c r="C744" s="94">
        <f t="shared" si="25"/>
        <v>3.0085478188783417E-3</v>
      </c>
      <c r="D744" s="11">
        <f t="shared" si="24"/>
        <v>2.6556459078557614E-3</v>
      </c>
      <c r="E744" s="36"/>
      <c r="F744" s="36"/>
      <c r="G744" s="36"/>
      <c r="H744" s="36"/>
      <c r="I744" s="29"/>
      <c r="J744" s="29"/>
      <c r="K744" s="29"/>
      <c r="L744" s="36"/>
      <c r="M744" s="36"/>
      <c r="N744" s="36"/>
      <c r="O744" s="36"/>
    </row>
    <row r="745" spans="1:15">
      <c r="A745" s="34">
        <v>36504</v>
      </c>
      <c r="B745" s="31">
        <v>1417.04</v>
      </c>
      <c r="C745" s="94">
        <f t="shared" si="25"/>
        <v>6.3218092779526499E-3</v>
      </c>
      <c r="D745" s="11">
        <f t="shared" si="24"/>
        <v>5.9689073669300695E-3</v>
      </c>
      <c r="E745" s="36"/>
      <c r="F745" s="36"/>
      <c r="G745" s="36"/>
      <c r="H745" s="36"/>
      <c r="I745" s="29"/>
      <c r="J745" s="29"/>
      <c r="K745" s="29"/>
      <c r="L745" s="36"/>
      <c r="M745" s="36"/>
      <c r="N745" s="36"/>
      <c r="O745" s="36"/>
    </row>
    <row r="746" spans="1:15">
      <c r="A746" s="34">
        <v>36507</v>
      </c>
      <c r="B746" s="31">
        <v>1415.22</v>
      </c>
      <c r="C746" s="94">
        <f t="shared" si="25"/>
        <v>-1.2851929205022533E-3</v>
      </c>
      <c r="D746" s="11">
        <f t="shared" si="24"/>
        <v>-1.6380948315248339E-3</v>
      </c>
      <c r="E746" s="36"/>
      <c r="F746" s="36"/>
      <c r="G746" s="36"/>
      <c r="H746" s="36"/>
      <c r="I746" s="29"/>
      <c r="J746" s="29"/>
      <c r="K746" s="29"/>
      <c r="L746" s="36"/>
      <c r="M746" s="36"/>
      <c r="N746" s="36"/>
      <c r="O746" s="36"/>
    </row>
    <row r="747" spans="1:15">
      <c r="A747" s="34">
        <v>36508</v>
      </c>
      <c r="B747" s="31">
        <v>1403.17</v>
      </c>
      <c r="C747" s="94">
        <f t="shared" si="25"/>
        <v>-8.5510333380043324E-3</v>
      </c>
      <c r="D747" s="11">
        <f t="shared" si="24"/>
        <v>-8.9039352490269136E-3</v>
      </c>
      <c r="E747" s="36"/>
      <c r="F747" s="36"/>
      <c r="G747" s="36"/>
      <c r="H747" s="36"/>
      <c r="I747" s="29"/>
      <c r="J747" s="29"/>
      <c r="K747" s="29"/>
      <c r="L747" s="36"/>
      <c r="M747" s="36"/>
      <c r="N747" s="36"/>
      <c r="O747" s="36"/>
    </row>
    <row r="748" spans="1:15">
      <c r="A748" s="34">
        <v>36509</v>
      </c>
      <c r="B748" s="31">
        <v>1413.33</v>
      </c>
      <c r="C748" s="94">
        <f t="shared" si="25"/>
        <v>7.2146593787116792E-3</v>
      </c>
      <c r="D748" s="11">
        <f t="shared" si="24"/>
        <v>6.8617574676890988E-3</v>
      </c>
      <c r="E748" s="36"/>
      <c r="F748" s="36"/>
      <c r="G748" s="36"/>
      <c r="H748" s="36"/>
      <c r="I748" s="29"/>
      <c r="J748" s="29"/>
      <c r="K748" s="29"/>
      <c r="L748" s="36"/>
      <c r="M748" s="36"/>
      <c r="N748" s="36"/>
      <c r="O748" s="36"/>
    </row>
    <row r="749" spans="1:15">
      <c r="A749" s="34">
        <v>36510</v>
      </c>
      <c r="B749" s="31">
        <v>1418.78</v>
      </c>
      <c r="C749" s="94">
        <f t="shared" si="25"/>
        <v>3.8487253160554452E-3</v>
      </c>
      <c r="D749" s="11">
        <f t="shared" si="24"/>
        <v>3.4958234050328648E-3</v>
      </c>
      <c r="E749" s="36"/>
      <c r="F749" s="36"/>
      <c r="G749" s="36"/>
      <c r="H749" s="36"/>
      <c r="I749" s="29"/>
      <c r="J749" s="29"/>
      <c r="K749" s="29"/>
      <c r="L749" s="36"/>
      <c r="M749" s="36"/>
      <c r="N749" s="36"/>
      <c r="O749" s="36"/>
    </row>
    <row r="750" spans="1:15">
      <c r="A750" s="34">
        <v>36511</v>
      </c>
      <c r="B750" s="31">
        <v>1421.03</v>
      </c>
      <c r="C750" s="94">
        <f t="shared" si="25"/>
        <v>1.5846133866789145E-3</v>
      </c>
      <c r="D750" s="11">
        <f t="shared" si="24"/>
        <v>1.2317114756563341E-3</v>
      </c>
      <c r="E750" s="36"/>
      <c r="F750" s="36"/>
      <c r="G750" s="36"/>
      <c r="H750" s="36"/>
      <c r="I750" s="29"/>
      <c r="J750" s="29"/>
      <c r="K750" s="29"/>
      <c r="L750" s="36"/>
      <c r="M750" s="36"/>
      <c r="N750" s="36"/>
      <c r="O750" s="36"/>
    </row>
    <row r="751" spans="1:15">
      <c r="A751" s="34">
        <v>36514</v>
      </c>
      <c r="B751" s="31">
        <v>1418.09</v>
      </c>
      <c r="C751" s="94">
        <f t="shared" si="25"/>
        <v>-2.0710650137233137E-3</v>
      </c>
      <c r="D751" s="11">
        <f t="shared" si="24"/>
        <v>-2.4239669247458941E-3</v>
      </c>
      <c r="E751" s="36"/>
      <c r="F751" s="36"/>
      <c r="G751" s="36"/>
      <c r="H751" s="36"/>
      <c r="I751" s="29"/>
      <c r="J751" s="29"/>
      <c r="K751" s="29"/>
      <c r="L751" s="36"/>
      <c r="M751" s="36"/>
      <c r="N751" s="36"/>
      <c r="O751" s="36"/>
    </row>
    <row r="752" spans="1:15">
      <c r="A752" s="34">
        <v>36515</v>
      </c>
      <c r="B752" s="31">
        <v>1433.43</v>
      </c>
      <c r="C752" s="94">
        <f t="shared" si="25"/>
        <v>1.0759277846351788E-2</v>
      </c>
      <c r="D752" s="11">
        <f t="shared" si="24"/>
        <v>1.0406375935329207E-2</v>
      </c>
      <c r="E752" s="36"/>
      <c r="F752" s="36"/>
      <c r="G752" s="36"/>
      <c r="H752" s="36"/>
      <c r="I752" s="29"/>
      <c r="J752" s="29"/>
      <c r="K752" s="29"/>
      <c r="L752" s="36"/>
      <c r="M752" s="36"/>
      <c r="N752" s="36"/>
      <c r="O752" s="36"/>
    </row>
    <row r="753" spans="1:15">
      <c r="A753" s="34">
        <v>36516</v>
      </c>
      <c r="B753" s="31">
        <v>1435.99</v>
      </c>
      <c r="C753" s="94">
        <f t="shared" si="25"/>
        <v>1.7843331957121393E-3</v>
      </c>
      <c r="D753" s="11">
        <f t="shared" si="24"/>
        <v>1.4314312846895588E-3</v>
      </c>
      <c r="E753" s="36"/>
      <c r="F753" s="36"/>
      <c r="G753" s="36"/>
      <c r="H753" s="36"/>
      <c r="I753" s="29"/>
      <c r="J753" s="29"/>
      <c r="K753" s="29"/>
      <c r="L753" s="36"/>
      <c r="M753" s="36"/>
      <c r="N753" s="36"/>
      <c r="O753" s="36"/>
    </row>
    <row r="754" spans="1:15">
      <c r="A754" s="34">
        <v>36517</v>
      </c>
      <c r="B754" s="31">
        <v>1458.34</v>
      </c>
      <c r="C754" s="94">
        <f t="shared" si="25"/>
        <v>1.5444295746106241E-2</v>
      </c>
      <c r="D754" s="11">
        <f t="shared" si="24"/>
        <v>1.509139383508366E-2</v>
      </c>
      <c r="E754" s="36"/>
      <c r="F754" s="36"/>
      <c r="G754" s="36"/>
      <c r="H754" s="36"/>
      <c r="I754" s="29"/>
      <c r="J754" s="29"/>
      <c r="K754" s="29"/>
      <c r="L754" s="36"/>
      <c r="M754" s="36"/>
      <c r="N754" s="36"/>
      <c r="O754" s="36"/>
    </row>
    <row r="755" spans="1:15">
      <c r="A755" s="34">
        <v>36521</v>
      </c>
      <c r="B755" s="31">
        <v>1457.1</v>
      </c>
      <c r="C755" s="94">
        <f t="shared" si="25"/>
        <v>-8.506435219187723E-4</v>
      </c>
      <c r="D755" s="11">
        <f t="shared" si="24"/>
        <v>-1.2035454329413528E-3</v>
      </c>
      <c r="E755" s="36"/>
      <c r="F755" s="36"/>
      <c r="G755" s="36"/>
      <c r="H755" s="36"/>
      <c r="I755" s="29"/>
      <c r="J755" s="29"/>
      <c r="K755" s="29"/>
      <c r="L755" s="36"/>
      <c r="M755" s="36"/>
      <c r="N755" s="36"/>
      <c r="O755" s="36"/>
    </row>
    <row r="756" spans="1:15">
      <c r="A756" s="34">
        <v>36522</v>
      </c>
      <c r="B756" s="31">
        <v>1457.66</v>
      </c>
      <c r="C756" s="94">
        <f t="shared" si="25"/>
        <v>3.8425119522060358E-4</v>
      </c>
      <c r="D756" s="11">
        <f t="shared" si="24"/>
        <v>3.1349284198023094E-5</v>
      </c>
      <c r="E756" s="36"/>
      <c r="F756" s="36"/>
      <c r="G756" s="36"/>
      <c r="H756" s="36"/>
      <c r="I756" s="29"/>
      <c r="J756" s="29"/>
      <c r="K756" s="29"/>
      <c r="L756" s="36"/>
      <c r="M756" s="36"/>
      <c r="N756" s="36"/>
      <c r="O756" s="36"/>
    </row>
    <row r="757" spans="1:15">
      <c r="A757" s="34">
        <v>36523</v>
      </c>
      <c r="B757" s="31">
        <v>1463.46</v>
      </c>
      <c r="C757" s="94">
        <f t="shared" si="25"/>
        <v>3.9710848044105388E-3</v>
      </c>
      <c r="D757" s="11">
        <f t="shared" si="24"/>
        <v>3.6181828933879584E-3</v>
      </c>
      <c r="E757" s="36"/>
      <c r="F757" s="36"/>
      <c r="G757" s="36"/>
      <c r="H757" s="36"/>
      <c r="I757" s="29"/>
      <c r="J757" s="29"/>
      <c r="K757" s="29"/>
      <c r="L757" s="36"/>
      <c r="M757" s="36"/>
      <c r="N757" s="36"/>
      <c r="O757" s="36"/>
    </row>
    <row r="758" spans="1:15">
      <c r="A758" s="34">
        <v>36524</v>
      </c>
      <c r="B758" s="31">
        <v>1464.47</v>
      </c>
      <c r="C758" s="94">
        <f t="shared" si="25"/>
        <v>6.8990723143041695E-4</v>
      </c>
      <c r="D758" s="11">
        <f t="shared" si="24"/>
        <v>3.3700532040783647E-4</v>
      </c>
      <c r="E758" s="36"/>
      <c r="F758" s="36"/>
      <c r="G758" s="36"/>
      <c r="H758" s="36"/>
      <c r="I758" s="29"/>
      <c r="J758" s="29"/>
      <c r="K758" s="29"/>
      <c r="L758" s="36"/>
      <c r="M758" s="36"/>
      <c r="N758" s="36"/>
      <c r="O758" s="36"/>
    </row>
    <row r="759" spans="1:15">
      <c r="A759" s="34">
        <v>36525</v>
      </c>
      <c r="B759" s="31">
        <v>1469.25</v>
      </c>
      <c r="C759" s="94">
        <f t="shared" si="25"/>
        <v>3.2586642418894855E-3</v>
      </c>
      <c r="D759" s="11">
        <f t="shared" si="24"/>
        <v>2.9057623308669052E-3</v>
      </c>
      <c r="E759" s="36"/>
      <c r="F759" s="36"/>
      <c r="G759" s="36"/>
      <c r="H759" s="36"/>
      <c r="I759" s="29"/>
      <c r="J759" s="29"/>
      <c r="K759" s="29"/>
      <c r="L759" s="36"/>
      <c r="M759" s="36"/>
      <c r="N759" s="36"/>
      <c r="O759" s="36"/>
    </row>
    <row r="760" spans="1:15">
      <c r="A760" s="34">
        <v>36528</v>
      </c>
      <c r="B760" s="31">
        <v>1455.22</v>
      </c>
      <c r="C760" s="94">
        <f t="shared" si="25"/>
        <v>-9.5949745680095865E-3</v>
      </c>
      <c r="D760" s="11">
        <f t="shared" si="24"/>
        <v>-9.9478764790321677E-3</v>
      </c>
      <c r="E760" s="36"/>
      <c r="F760" s="36"/>
      <c r="G760" s="36"/>
      <c r="H760" s="36"/>
      <c r="I760" s="29"/>
      <c r="J760" s="29"/>
      <c r="K760" s="29"/>
      <c r="L760" s="36"/>
      <c r="M760" s="36"/>
      <c r="N760" s="36"/>
      <c r="O760" s="36"/>
    </row>
    <row r="761" spans="1:15">
      <c r="A761" s="34">
        <v>36529</v>
      </c>
      <c r="B761" s="31">
        <v>1399.42</v>
      </c>
      <c r="C761" s="94">
        <f t="shared" si="25"/>
        <v>-3.9099226875721496E-2</v>
      </c>
      <c r="D761" s="11">
        <f t="shared" si="24"/>
        <v>-3.9452128786744076E-2</v>
      </c>
      <c r="E761" s="36"/>
      <c r="F761" s="36"/>
      <c r="G761" s="36"/>
      <c r="H761" s="36"/>
      <c r="I761" s="29"/>
      <c r="J761" s="29"/>
      <c r="K761" s="29"/>
      <c r="L761" s="36"/>
      <c r="M761" s="36"/>
      <c r="N761" s="36"/>
      <c r="O761" s="36"/>
    </row>
    <row r="762" spans="1:15">
      <c r="A762" s="34">
        <v>36530</v>
      </c>
      <c r="B762" s="31">
        <v>1402.11</v>
      </c>
      <c r="C762" s="94">
        <f t="shared" si="25"/>
        <v>1.9203798115278359E-3</v>
      </c>
      <c r="D762" s="11">
        <f t="shared" si="24"/>
        <v>1.5674779005052553E-3</v>
      </c>
      <c r="E762" s="36"/>
      <c r="F762" s="36"/>
      <c r="G762" s="36"/>
      <c r="H762" s="36"/>
      <c r="I762" s="29"/>
      <c r="J762" s="29"/>
      <c r="K762" s="29"/>
      <c r="L762" s="36"/>
      <c r="M762" s="36"/>
      <c r="N762" s="36"/>
      <c r="O762" s="36"/>
    </row>
    <row r="763" spans="1:15">
      <c r="A763" s="34">
        <v>36531</v>
      </c>
      <c r="B763" s="31">
        <v>1403.45</v>
      </c>
      <c r="C763" s="94">
        <f t="shared" si="25"/>
        <v>9.5524608412974211E-4</v>
      </c>
      <c r="D763" s="11">
        <f t="shared" si="24"/>
        <v>6.0234417310716163E-4</v>
      </c>
      <c r="E763" s="36"/>
      <c r="F763" s="36"/>
      <c r="G763" s="36"/>
      <c r="H763" s="36"/>
      <c r="I763" s="29"/>
      <c r="J763" s="29"/>
      <c r="K763" s="29"/>
      <c r="L763" s="36"/>
      <c r="M763" s="36"/>
      <c r="N763" s="36"/>
      <c r="O763" s="36"/>
    </row>
    <row r="764" spans="1:15">
      <c r="A764" s="34">
        <v>36532</v>
      </c>
      <c r="B764" s="31">
        <v>1441.47</v>
      </c>
      <c r="C764" s="94">
        <f t="shared" si="25"/>
        <v>2.672993526267859E-2</v>
      </c>
      <c r="D764" s="11">
        <f t="shared" si="24"/>
        <v>2.6377033351656011E-2</v>
      </c>
      <c r="E764" s="36"/>
      <c r="F764" s="36"/>
      <c r="G764" s="36"/>
      <c r="H764" s="36"/>
      <c r="I764" s="29"/>
      <c r="J764" s="29"/>
      <c r="K764" s="29"/>
      <c r="L764" s="36"/>
      <c r="M764" s="36"/>
      <c r="N764" s="36"/>
      <c r="O764" s="36"/>
    </row>
    <row r="765" spans="1:15">
      <c r="A765" s="34">
        <v>36535</v>
      </c>
      <c r="B765" s="31">
        <v>1457.6</v>
      </c>
      <c r="C765" s="94">
        <f t="shared" si="25"/>
        <v>1.1127821298329016E-2</v>
      </c>
      <c r="D765" s="11">
        <f t="shared" si="24"/>
        <v>1.0774919387306434E-2</v>
      </c>
      <c r="E765" s="36"/>
      <c r="F765" s="36"/>
      <c r="G765" s="36"/>
      <c r="H765" s="36"/>
      <c r="I765" s="29"/>
      <c r="J765" s="29"/>
      <c r="K765" s="29"/>
      <c r="L765" s="36"/>
      <c r="M765" s="36"/>
      <c r="N765" s="36"/>
      <c r="O765" s="36"/>
    </row>
    <row r="766" spans="1:15">
      <c r="A766" s="34">
        <v>36536</v>
      </c>
      <c r="B766" s="31">
        <v>1438.56</v>
      </c>
      <c r="C766" s="94">
        <f t="shared" si="25"/>
        <v>-1.3148634269231135E-2</v>
      </c>
      <c r="D766" s="11">
        <f t="shared" si="24"/>
        <v>-1.3501536180253716E-2</v>
      </c>
      <c r="E766" s="36"/>
      <c r="F766" s="36"/>
      <c r="G766" s="36"/>
      <c r="H766" s="36"/>
      <c r="I766" s="29"/>
      <c r="J766" s="29"/>
      <c r="K766" s="29"/>
      <c r="L766" s="36"/>
      <c r="M766" s="36"/>
      <c r="N766" s="36"/>
      <c r="O766" s="36"/>
    </row>
    <row r="767" spans="1:15">
      <c r="A767" s="34">
        <v>36537</v>
      </c>
      <c r="B767" s="31">
        <v>1432.25</v>
      </c>
      <c r="C767" s="94">
        <f t="shared" si="25"/>
        <v>-4.3959789477755811E-3</v>
      </c>
      <c r="D767" s="11">
        <f t="shared" si="24"/>
        <v>-4.7488808587981615E-3</v>
      </c>
      <c r="E767" s="36"/>
      <c r="F767" s="36"/>
      <c r="G767" s="36"/>
      <c r="H767" s="36"/>
      <c r="I767" s="29"/>
      <c r="J767" s="29"/>
      <c r="K767" s="29"/>
      <c r="L767" s="36"/>
      <c r="M767" s="36"/>
      <c r="N767" s="36"/>
      <c r="O767" s="36"/>
    </row>
    <row r="768" spans="1:15">
      <c r="A768" s="34">
        <v>36538</v>
      </c>
      <c r="B768" s="31">
        <v>1449.68</v>
      </c>
      <c r="C768" s="94">
        <f t="shared" si="25"/>
        <v>1.2096208115215201E-2</v>
      </c>
      <c r="D768" s="11">
        <f t="shared" si="24"/>
        <v>1.174330620419262E-2</v>
      </c>
      <c r="E768" s="36"/>
      <c r="F768" s="36"/>
      <c r="G768" s="36"/>
      <c r="H768" s="36"/>
      <c r="I768" s="29"/>
      <c r="J768" s="29"/>
      <c r="K768" s="29"/>
      <c r="L768" s="36"/>
      <c r="M768" s="36"/>
      <c r="N768" s="36"/>
      <c r="O768" s="36"/>
    </row>
    <row r="769" spans="1:15">
      <c r="A769" s="34">
        <v>36539</v>
      </c>
      <c r="B769" s="31">
        <v>1465.15</v>
      </c>
      <c r="C769" s="94">
        <f t="shared" si="25"/>
        <v>1.0614783884359819E-2</v>
      </c>
      <c r="D769" s="11">
        <f t="shared" si="24"/>
        <v>1.0261881973337238E-2</v>
      </c>
      <c r="E769" s="36"/>
      <c r="F769" s="36"/>
      <c r="G769" s="36"/>
      <c r="H769" s="36"/>
      <c r="I769" s="29"/>
      <c r="J769" s="29"/>
      <c r="K769" s="29"/>
      <c r="L769" s="36"/>
      <c r="M769" s="36"/>
      <c r="N769" s="36"/>
      <c r="O769" s="36"/>
    </row>
    <row r="770" spans="1:15">
      <c r="A770" s="34">
        <v>36543</v>
      </c>
      <c r="B770" s="31">
        <v>1455.14</v>
      </c>
      <c r="C770" s="94">
        <f t="shared" si="25"/>
        <v>-6.8555103802383595E-3</v>
      </c>
      <c r="D770" s="11">
        <f t="shared" si="24"/>
        <v>-7.2084122912609398E-3</v>
      </c>
      <c r="E770" s="36"/>
      <c r="F770" s="36"/>
      <c r="G770" s="36"/>
      <c r="H770" s="36"/>
      <c r="I770" s="29"/>
      <c r="J770" s="29"/>
      <c r="K770" s="29"/>
      <c r="L770" s="36"/>
      <c r="M770" s="36"/>
      <c r="N770" s="36"/>
      <c r="O770" s="36"/>
    </row>
    <row r="771" spans="1:15">
      <c r="A771" s="34">
        <v>36544</v>
      </c>
      <c r="B771" s="31">
        <v>1455.9</v>
      </c>
      <c r="C771" s="94">
        <f t="shared" si="25"/>
        <v>5.2215017125654007E-4</v>
      </c>
      <c r="D771" s="11">
        <f t="shared" si="24"/>
        <v>1.6924826023395959E-4</v>
      </c>
      <c r="E771" s="36"/>
      <c r="F771" s="36"/>
      <c r="G771" s="36"/>
      <c r="H771" s="36"/>
      <c r="I771" s="29"/>
      <c r="J771" s="29"/>
      <c r="K771" s="29"/>
      <c r="L771" s="36"/>
      <c r="M771" s="36"/>
      <c r="N771" s="36"/>
      <c r="O771" s="36"/>
    </row>
    <row r="772" spans="1:15">
      <c r="A772" s="34">
        <v>36545</v>
      </c>
      <c r="B772" s="31">
        <v>1445.57</v>
      </c>
      <c r="C772" s="94">
        <f t="shared" si="25"/>
        <v>-7.120558645266682E-3</v>
      </c>
      <c r="D772" s="11">
        <f t="shared" si="24"/>
        <v>-7.4734605562892624E-3</v>
      </c>
      <c r="E772" s="36"/>
      <c r="F772" s="36"/>
      <c r="G772" s="36"/>
      <c r="H772" s="36"/>
      <c r="I772" s="29"/>
      <c r="J772" s="29"/>
      <c r="K772" s="29"/>
      <c r="L772" s="36"/>
      <c r="M772" s="36"/>
      <c r="N772" s="36"/>
      <c r="O772" s="36"/>
    </row>
    <row r="773" spans="1:15">
      <c r="A773" s="34">
        <v>36546</v>
      </c>
      <c r="B773" s="31">
        <v>1441.36</v>
      </c>
      <c r="C773" s="94">
        <f t="shared" si="25"/>
        <v>-2.9165951265689668E-3</v>
      </c>
      <c r="D773" s="11">
        <f t="shared" ref="D773:D836" si="26">C773-$G$2</f>
        <v>-3.2694970375915472E-3</v>
      </c>
      <c r="E773" s="36"/>
      <c r="F773" s="36"/>
      <c r="G773" s="36"/>
      <c r="H773" s="36"/>
      <c r="I773" s="29"/>
      <c r="J773" s="29"/>
      <c r="K773" s="29"/>
      <c r="L773" s="36"/>
      <c r="M773" s="36"/>
      <c r="N773" s="36"/>
      <c r="O773" s="36"/>
    </row>
    <row r="774" spans="1:15">
      <c r="A774" s="34">
        <v>36549</v>
      </c>
      <c r="B774" s="31">
        <v>1401.53</v>
      </c>
      <c r="C774" s="94">
        <f t="shared" si="25"/>
        <v>-2.8022615294881394E-2</v>
      </c>
      <c r="D774" s="11">
        <f t="shared" si="26"/>
        <v>-2.8375517205903974E-2</v>
      </c>
      <c r="E774" s="36"/>
      <c r="F774" s="36"/>
      <c r="G774" s="36"/>
      <c r="H774" s="36"/>
      <c r="I774" s="29"/>
      <c r="J774" s="29"/>
      <c r="K774" s="29"/>
      <c r="L774" s="36"/>
      <c r="M774" s="36"/>
      <c r="N774" s="36"/>
      <c r="O774" s="36"/>
    </row>
    <row r="775" spans="1:15">
      <c r="A775" s="34">
        <v>36550</v>
      </c>
      <c r="B775" s="31">
        <v>1410.03</v>
      </c>
      <c r="C775" s="94">
        <f t="shared" si="25"/>
        <v>6.046483729051793E-3</v>
      </c>
      <c r="D775" s="11">
        <f t="shared" si="26"/>
        <v>5.6935818180292126E-3</v>
      </c>
      <c r="E775" s="36"/>
      <c r="F775" s="36"/>
      <c r="G775" s="36"/>
      <c r="H775" s="36"/>
      <c r="I775" s="29"/>
      <c r="J775" s="29"/>
      <c r="K775" s="29"/>
      <c r="L775" s="36"/>
      <c r="M775" s="36"/>
      <c r="N775" s="36"/>
      <c r="O775" s="36"/>
    </row>
    <row r="776" spans="1:15">
      <c r="A776" s="34">
        <v>36551</v>
      </c>
      <c r="B776" s="31">
        <v>1404.09</v>
      </c>
      <c r="C776" s="94">
        <f t="shared" si="25"/>
        <v>-4.2215746462376594E-3</v>
      </c>
      <c r="D776" s="11">
        <f t="shared" si="26"/>
        <v>-4.5744765572602398E-3</v>
      </c>
      <c r="E776" s="36"/>
      <c r="F776" s="36"/>
      <c r="G776" s="36"/>
      <c r="H776" s="36"/>
      <c r="I776" s="29"/>
      <c r="J776" s="29"/>
      <c r="K776" s="29"/>
      <c r="L776" s="36"/>
      <c r="M776" s="36"/>
      <c r="N776" s="36"/>
      <c r="O776" s="36"/>
    </row>
    <row r="777" spans="1:15">
      <c r="A777" s="34">
        <v>36552</v>
      </c>
      <c r="B777" s="31">
        <v>1398.56</v>
      </c>
      <c r="C777" s="94">
        <f t="shared" si="25"/>
        <v>-3.9462702631996166E-3</v>
      </c>
      <c r="D777" s="11">
        <f t="shared" si="26"/>
        <v>-4.299172174222197E-3</v>
      </c>
      <c r="E777" s="36"/>
      <c r="F777" s="36"/>
      <c r="G777" s="36"/>
      <c r="H777" s="36"/>
      <c r="I777" s="29"/>
      <c r="J777" s="29"/>
      <c r="K777" s="29"/>
      <c r="L777" s="36"/>
      <c r="M777" s="36"/>
      <c r="N777" s="36"/>
      <c r="O777" s="36"/>
    </row>
    <row r="778" spans="1:15">
      <c r="A778" s="34">
        <v>36553</v>
      </c>
      <c r="B778" s="31">
        <v>1360.16</v>
      </c>
      <c r="C778" s="94">
        <f t="shared" si="25"/>
        <v>-2.7840795963128967E-2</v>
      </c>
      <c r="D778" s="11">
        <f t="shared" si="26"/>
        <v>-2.8193697874151546E-2</v>
      </c>
      <c r="E778" s="36"/>
      <c r="F778" s="36"/>
      <c r="G778" s="36"/>
      <c r="H778" s="36"/>
      <c r="I778" s="29"/>
      <c r="J778" s="29"/>
      <c r="K778" s="29"/>
      <c r="L778" s="36"/>
      <c r="M778" s="36"/>
      <c r="N778" s="36"/>
      <c r="O778" s="36"/>
    </row>
    <row r="779" spans="1:15">
      <c r="A779" s="34">
        <v>36556</v>
      </c>
      <c r="B779" s="31">
        <v>1394.46</v>
      </c>
      <c r="C779" s="94">
        <f t="shared" si="25"/>
        <v>2.4904903670926997E-2</v>
      </c>
      <c r="D779" s="11">
        <f t="shared" si="26"/>
        <v>2.4552001759904418E-2</v>
      </c>
      <c r="E779" s="36"/>
      <c r="F779" s="36"/>
      <c r="G779" s="36"/>
      <c r="H779" s="36"/>
      <c r="I779" s="29"/>
      <c r="J779" s="29"/>
      <c r="K779" s="29"/>
      <c r="L779" s="36"/>
      <c r="M779" s="36"/>
      <c r="N779" s="36"/>
      <c r="O779" s="36"/>
    </row>
    <row r="780" spans="1:15">
      <c r="A780" s="34">
        <v>36557</v>
      </c>
      <c r="B780" s="31">
        <v>1409.28</v>
      </c>
      <c r="C780" s="94">
        <f t="shared" si="25"/>
        <v>1.0571692114229847E-2</v>
      </c>
      <c r="D780" s="11">
        <f t="shared" si="26"/>
        <v>1.0218790203207265E-2</v>
      </c>
      <c r="E780" s="36"/>
      <c r="F780" s="36"/>
      <c r="G780" s="36"/>
      <c r="H780" s="36"/>
      <c r="I780" s="29"/>
      <c r="J780" s="29"/>
      <c r="K780" s="29"/>
      <c r="L780" s="36"/>
      <c r="M780" s="36"/>
      <c r="N780" s="36"/>
      <c r="O780" s="36"/>
    </row>
    <row r="781" spans="1:15">
      <c r="A781" s="34">
        <v>36558</v>
      </c>
      <c r="B781" s="31">
        <v>1409.12</v>
      </c>
      <c r="C781" s="94">
        <f t="shared" si="25"/>
        <v>-1.1353959705650189E-4</v>
      </c>
      <c r="D781" s="11">
        <f t="shared" si="26"/>
        <v>-4.6644150807908239E-4</v>
      </c>
      <c r="E781" s="36"/>
      <c r="F781" s="36"/>
      <c r="G781" s="36"/>
      <c r="H781" s="36"/>
      <c r="I781" s="29"/>
      <c r="J781" s="29"/>
      <c r="K781" s="29"/>
      <c r="L781" s="36"/>
      <c r="M781" s="36"/>
      <c r="N781" s="36"/>
      <c r="O781" s="36"/>
    </row>
    <row r="782" spans="1:15">
      <c r="A782" s="34">
        <v>36559</v>
      </c>
      <c r="B782" s="31">
        <v>1424.97</v>
      </c>
      <c r="C782" s="94">
        <f t="shared" si="25"/>
        <v>1.1185364792412934E-2</v>
      </c>
      <c r="D782" s="11">
        <f t="shared" si="26"/>
        <v>1.0832462881390352E-2</v>
      </c>
      <c r="E782" s="36"/>
      <c r="F782" s="36"/>
      <c r="G782" s="36"/>
      <c r="H782" s="36"/>
      <c r="I782" s="29"/>
      <c r="J782" s="29"/>
      <c r="K782" s="29"/>
      <c r="L782" s="36"/>
      <c r="M782" s="36"/>
      <c r="N782" s="36"/>
      <c r="O782" s="36"/>
    </row>
    <row r="783" spans="1:15">
      <c r="A783" s="34">
        <v>36560</v>
      </c>
      <c r="B783" s="31">
        <v>1424.37</v>
      </c>
      <c r="C783" s="94">
        <f t="shared" si="25"/>
        <v>-4.2115016731490761E-4</v>
      </c>
      <c r="D783" s="11">
        <f t="shared" si="26"/>
        <v>-7.7405207833748809E-4</v>
      </c>
      <c r="E783" s="36"/>
      <c r="F783" s="36"/>
      <c r="G783" s="36"/>
      <c r="H783" s="36"/>
      <c r="I783" s="29"/>
      <c r="J783" s="29"/>
      <c r="K783" s="29"/>
      <c r="L783" s="36"/>
      <c r="M783" s="36"/>
      <c r="N783" s="36"/>
      <c r="O783" s="36"/>
    </row>
    <row r="784" spans="1:15">
      <c r="A784" s="34">
        <v>36563</v>
      </c>
      <c r="B784" s="31">
        <v>1424.24</v>
      </c>
      <c r="C784" s="94">
        <f t="shared" si="25"/>
        <v>-9.1272585640115615E-5</v>
      </c>
      <c r="D784" s="11">
        <f t="shared" si="26"/>
        <v>-4.4417449666269608E-4</v>
      </c>
      <c r="E784" s="36"/>
      <c r="F784" s="36"/>
      <c r="G784" s="36"/>
      <c r="H784" s="36"/>
      <c r="I784" s="29"/>
      <c r="J784" s="29"/>
      <c r="K784" s="29"/>
      <c r="L784" s="36"/>
      <c r="M784" s="36"/>
      <c r="N784" s="36"/>
      <c r="O784" s="36"/>
    </row>
    <row r="785" spans="1:15">
      <c r="A785" s="34">
        <v>36564</v>
      </c>
      <c r="B785" s="31">
        <v>1441.72</v>
      </c>
      <c r="C785" s="94">
        <f t="shared" si="25"/>
        <v>1.2198507136646801E-2</v>
      </c>
      <c r="D785" s="11">
        <f t="shared" si="26"/>
        <v>1.1845605225624219E-2</v>
      </c>
      <c r="E785" s="36"/>
      <c r="F785" s="36"/>
      <c r="G785" s="36"/>
      <c r="H785" s="36"/>
      <c r="I785" s="29"/>
      <c r="J785" s="29"/>
      <c r="K785" s="29"/>
      <c r="L785" s="36"/>
      <c r="M785" s="36"/>
      <c r="N785" s="36"/>
      <c r="O785" s="36"/>
    </row>
    <row r="786" spans="1:15">
      <c r="A786" s="34">
        <v>36565</v>
      </c>
      <c r="B786" s="31">
        <v>1411.71</v>
      </c>
      <c r="C786" s="94">
        <f t="shared" si="25"/>
        <v>-2.1035109710187998E-2</v>
      </c>
      <c r="D786" s="11">
        <f t="shared" si="26"/>
        <v>-2.1388011621210578E-2</v>
      </c>
      <c r="E786" s="36"/>
      <c r="F786" s="36"/>
      <c r="G786" s="36"/>
      <c r="H786" s="36"/>
      <c r="I786" s="29"/>
      <c r="J786" s="29"/>
      <c r="K786" s="29"/>
      <c r="L786" s="36"/>
      <c r="M786" s="36"/>
      <c r="N786" s="36"/>
      <c r="O786" s="36"/>
    </row>
    <row r="787" spans="1:15">
      <c r="A787" s="34">
        <v>36566</v>
      </c>
      <c r="B787" s="31">
        <v>1416.83</v>
      </c>
      <c r="C787" s="94">
        <f t="shared" si="25"/>
        <v>3.6202461990778156E-3</v>
      </c>
      <c r="D787" s="11">
        <f t="shared" si="26"/>
        <v>3.2673442880552352E-3</v>
      </c>
      <c r="E787" s="36"/>
      <c r="F787" s="36"/>
      <c r="G787" s="36"/>
      <c r="H787" s="36"/>
      <c r="I787" s="29"/>
      <c r="J787" s="29"/>
      <c r="K787" s="29"/>
      <c r="L787" s="36"/>
      <c r="M787" s="36"/>
      <c r="N787" s="36"/>
      <c r="O787" s="36"/>
    </row>
    <row r="788" spans="1:15">
      <c r="A788" s="34">
        <v>36567</v>
      </c>
      <c r="B788" s="31">
        <v>1387.12</v>
      </c>
      <c r="C788" s="94">
        <f t="shared" si="25"/>
        <v>-2.1192326485726515E-2</v>
      </c>
      <c r="D788" s="11">
        <f t="shared" si="26"/>
        <v>-2.1545228396749095E-2</v>
      </c>
      <c r="E788" s="36"/>
      <c r="F788" s="36"/>
      <c r="G788" s="36"/>
      <c r="H788" s="36"/>
      <c r="I788" s="29"/>
      <c r="J788" s="29"/>
      <c r="K788" s="29"/>
      <c r="L788" s="36"/>
      <c r="M788" s="36"/>
      <c r="N788" s="36"/>
      <c r="O788" s="36"/>
    </row>
    <row r="789" spans="1:15">
      <c r="A789" s="34">
        <v>36570</v>
      </c>
      <c r="B789" s="31">
        <v>1389.94</v>
      </c>
      <c r="C789" s="94">
        <f t="shared" si="25"/>
        <v>2.0309254890385452E-3</v>
      </c>
      <c r="D789" s="11">
        <f t="shared" si="26"/>
        <v>1.6780235780159648E-3</v>
      </c>
      <c r="E789" s="36"/>
      <c r="F789" s="36"/>
      <c r="G789" s="36"/>
      <c r="H789" s="36"/>
      <c r="I789" s="29"/>
      <c r="J789" s="29"/>
      <c r="K789" s="29"/>
      <c r="L789" s="36"/>
      <c r="M789" s="36"/>
      <c r="N789" s="36"/>
      <c r="O789" s="36"/>
    </row>
    <row r="790" spans="1:15">
      <c r="A790" s="34">
        <v>36571</v>
      </c>
      <c r="B790" s="31">
        <v>1402.05</v>
      </c>
      <c r="C790" s="94">
        <f t="shared" si="25"/>
        <v>8.6748705712460846E-3</v>
      </c>
      <c r="D790" s="11">
        <f t="shared" si="26"/>
        <v>8.3219686602235034E-3</v>
      </c>
      <c r="E790" s="36"/>
      <c r="F790" s="36"/>
      <c r="G790" s="36"/>
      <c r="H790" s="36"/>
      <c r="I790" s="29"/>
      <c r="J790" s="29"/>
      <c r="K790" s="29"/>
      <c r="L790" s="36"/>
      <c r="M790" s="36"/>
      <c r="N790" s="36"/>
      <c r="O790" s="36"/>
    </row>
    <row r="791" spans="1:15">
      <c r="A791" s="34">
        <v>36572</v>
      </c>
      <c r="B791" s="31">
        <v>1387.67</v>
      </c>
      <c r="C791" s="94">
        <f t="shared" si="25"/>
        <v>-1.0309369658861213E-2</v>
      </c>
      <c r="D791" s="11">
        <f t="shared" si="26"/>
        <v>-1.0662271569883794E-2</v>
      </c>
      <c r="E791" s="36"/>
      <c r="F791" s="36"/>
      <c r="G791" s="36"/>
      <c r="H791" s="36"/>
      <c r="I791" s="29"/>
      <c r="J791" s="29"/>
      <c r="K791" s="29"/>
      <c r="L791" s="36"/>
      <c r="M791" s="36"/>
      <c r="N791" s="36"/>
      <c r="O791" s="36"/>
    </row>
    <row r="792" spans="1:15">
      <c r="A792" s="34">
        <v>36573</v>
      </c>
      <c r="B792" s="31">
        <v>1388.26</v>
      </c>
      <c r="C792" s="94">
        <f t="shared" si="25"/>
        <v>4.2508277145605693E-4</v>
      </c>
      <c r="D792" s="11">
        <f t="shared" si="26"/>
        <v>7.2180860433476452E-5</v>
      </c>
      <c r="E792" s="36"/>
      <c r="F792" s="36"/>
      <c r="G792" s="36"/>
      <c r="H792" s="36"/>
      <c r="I792" s="29"/>
      <c r="J792" s="29"/>
      <c r="K792" s="29"/>
      <c r="L792" s="36"/>
      <c r="M792" s="36"/>
      <c r="N792" s="36"/>
      <c r="O792" s="36"/>
    </row>
    <row r="793" spans="1:15">
      <c r="A793" s="34">
        <v>36574</v>
      </c>
      <c r="B793" s="31">
        <v>1346.09</v>
      </c>
      <c r="C793" s="94">
        <f t="shared" si="25"/>
        <v>-3.0847070655427272E-2</v>
      </c>
      <c r="D793" s="11">
        <f t="shared" si="26"/>
        <v>-3.1199972566449852E-2</v>
      </c>
      <c r="E793" s="36"/>
      <c r="F793" s="36"/>
      <c r="G793" s="36"/>
      <c r="H793" s="36"/>
      <c r="I793" s="29"/>
      <c r="J793" s="29"/>
      <c r="K793" s="29"/>
      <c r="L793" s="36"/>
      <c r="M793" s="36"/>
      <c r="N793" s="36"/>
      <c r="O793" s="36"/>
    </row>
    <row r="794" spans="1:15">
      <c r="A794" s="34">
        <v>36578</v>
      </c>
      <c r="B794" s="31">
        <v>1352.17</v>
      </c>
      <c r="C794" s="94">
        <f t="shared" ref="C794:C857" si="27">LN(B794/B793)</f>
        <v>4.5066155894436253E-3</v>
      </c>
      <c r="D794" s="11">
        <f t="shared" si="26"/>
        <v>4.1537136784210449E-3</v>
      </c>
      <c r="E794" s="36"/>
      <c r="F794" s="36"/>
      <c r="G794" s="36"/>
      <c r="H794" s="36"/>
      <c r="I794" s="29"/>
      <c r="J794" s="29"/>
      <c r="K794" s="29"/>
      <c r="L794" s="36"/>
      <c r="M794" s="36"/>
      <c r="N794" s="36"/>
      <c r="O794" s="36"/>
    </row>
    <row r="795" spans="1:15">
      <c r="A795" s="34">
        <v>36579</v>
      </c>
      <c r="B795" s="31">
        <v>1360.69</v>
      </c>
      <c r="C795" s="94">
        <f t="shared" si="27"/>
        <v>6.2812146679728995E-3</v>
      </c>
      <c r="D795" s="11">
        <f t="shared" si="26"/>
        <v>5.9283127569503191E-3</v>
      </c>
      <c r="E795" s="36"/>
      <c r="F795" s="36"/>
      <c r="G795" s="36"/>
      <c r="H795" s="36"/>
      <c r="I795" s="29"/>
      <c r="J795" s="29"/>
      <c r="K795" s="29"/>
      <c r="L795" s="36"/>
      <c r="M795" s="36"/>
      <c r="N795" s="36"/>
      <c r="O795" s="36"/>
    </row>
    <row r="796" spans="1:15">
      <c r="A796" s="34">
        <v>36580</v>
      </c>
      <c r="B796" s="31">
        <v>1353.43</v>
      </c>
      <c r="C796" s="94">
        <f t="shared" si="27"/>
        <v>-5.3498130630879681E-3</v>
      </c>
      <c r="D796" s="11">
        <f t="shared" si="26"/>
        <v>-5.7027149741105485E-3</v>
      </c>
      <c r="E796" s="36"/>
      <c r="F796" s="36"/>
      <c r="G796" s="36"/>
      <c r="H796" s="36"/>
      <c r="I796" s="29"/>
      <c r="J796" s="29"/>
      <c r="K796" s="29"/>
      <c r="L796" s="36"/>
      <c r="M796" s="36"/>
      <c r="N796" s="36"/>
      <c r="O796" s="36"/>
    </row>
    <row r="797" spans="1:15">
      <c r="A797" s="34">
        <v>36581</v>
      </c>
      <c r="B797" s="31">
        <v>1333.36</v>
      </c>
      <c r="C797" s="94">
        <f t="shared" si="27"/>
        <v>-1.494003871427774E-2</v>
      </c>
      <c r="D797" s="11">
        <f t="shared" si="26"/>
        <v>-1.5292940625300322E-2</v>
      </c>
      <c r="E797" s="36"/>
      <c r="F797" s="36"/>
      <c r="G797" s="36"/>
      <c r="H797" s="36"/>
      <c r="I797" s="29"/>
      <c r="J797" s="29"/>
      <c r="K797" s="29"/>
      <c r="L797" s="36"/>
      <c r="M797" s="36"/>
      <c r="N797" s="36"/>
      <c r="O797" s="36"/>
    </row>
    <row r="798" spans="1:15">
      <c r="A798" s="34">
        <v>36584</v>
      </c>
      <c r="B798" s="31">
        <v>1348.05</v>
      </c>
      <c r="C798" s="94">
        <f t="shared" si="27"/>
        <v>1.0957031538571586E-2</v>
      </c>
      <c r="D798" s="11">
        <f t="shared" si="26"/>
        <v>1.0604129627549004E-2</v>
      </c>
      <c r="E798" s="36"/>
      <c r="F798" s="36"/>
      <c r="G798" s="36"/>
      <c r="H798" s="36"/>
      <c r="I798" s="29"/>
      <c r="J798" s="29"/>
      <c r="K798" s="29"/>
      <c r="L798" s="36"/>
      <c r="M798" s="36"/>
      <c r="N798" s="36"/>
      <c r="O798" s="36"/>
    </row>
    <row r="799" spans="1:15">
      <c r="A799" s="34">
        <v>36585</v>
      </c>
      <c r="B799" s="31">
        <v>1366.42</v>
      </c>
      <c r="C799" s="94">
        <f t="shared" si="27"/>
        <v>1.3535077157035507E-2</v>
      </c>
      <c r="D799" s="11">
        <f t="shared" si="26"/>
        <v>1.3182175246012926E-2</v>
      </c>
      <c r="E799" s="36"/>
      <c r="F799" s="36"/>
      <c r="G799" s="36"/>
      <c r="H799" s="36"/>
      <c r="I799" s="29"/>
      <c r="J799" s="29"/>
      <c r="K799" s="29"/>
      <c r="L799" s="36"/>
      <c r="M799" s="36"/>
      <c r="N799" s="36"/>
      <c r="O799" s="36"/>
    </row>
    <row r="800" spans="1:15">
      <c r="A800" s="34">
        <v>36586</v>
      </c>
      <c r="B800" s="31">
        <v>1379.19</v>
      </c>
      <c r="C800" s="94">
        <f t="shared" si="27"/>
        <v>9.302189373569263E-3</v>
      </c>
      <c r="D800" s="11">
        <f t="shared" si="26"/>
        <v>8.9492874625466817E-3</v>
      </c>
      <c r="E800" s="36"/>
      <c r="F800" s="36"/>
      <c r="G800" s="36"/>
      <c r="H800" s="36"/>
      <c r="I800" s="29"/>
      <c r="J800" s="29"/>
      <c r="K800" s="29"/>
      <c r="L800" s="36"/>
      <c r="M800" s="36"/>
      <c r="N800" s="36"/>
      <c r="O800" s="36"/>
    </row>
    <row r="801" spans="1:15">
      <c r="A801" s="34">
        <v>36587</v>
      </c>
      <c r="B801" s="31">
        <v>1381.76</v>
      </c>
      <c r="C801" s="94">
        <f t="shared" si="27"/>
        <v>1.8616785832910249E-3</v>
      </c>
      <c r="D801" s="11">
        <f t="shared" si="26"/>
        <v>1.5087766722684443E-3</v>
      </c>
      <c r="E801" s="36"/>
      <c r="F801" s="36"/>
      <c r="G801" s="36"/>
      <c r="H801" s="36"/>
      <c r="I801" s="29"/>
      <c r="J801" s="29"/>
      <c r="K801" s="29"/>
      <c r="L801" s="36"/>
      <c r="M801" s="36"/>
      <c r="N801" s="36"/>
      <c r="O801" s="36"/>
    </row>
    <row r="802" spans="1:15">
      <c r="A802" s="34">
        <v>36588</v>
      </c>
      <c r="B802" s="31">
        <v>1409.17</v>
      </c>
      <c r="C802" s="94">
        <f t="shared" si="27"/>
        <v>1.9642829679662539E-2</v>
      </c>
      <c r="D802" s="11">
        <f t="shared" si="26"/>
        <v>1.9289927768639959E-2</v>
      </c>
      <c r="E802" s="36"/>
      <c r="F802" s="36"/>
      <c r="G802" s="36"/>
      <c r="H802" s="36"/>
      <c r="I802" s="29"/>
      <c r="J802" s="29"/>
      <c r="K802" s="29"/>
      <c r="L802" s="36"/>
      <c r="M802" s="36"/>
      <c r="N802" s="36"/>
      <c r="O802" s="36"/>
    </row>
    <row r="803" spans="1:15">
      <c r="A803" s="34">
        <v>36591</v>
      </c>
      <c r="B803" s="31">
        <v>1391.28</v>
      </c>
      <c r="C803" s="94">
        <f t="shared" si="27"/>
        <v>-1.2776691866463252E-2</v>
      </c>
      <c r="D803" s="11">
        <f t="shared" si="26"/>
        <v>-1.3129593777485833E-2</v>
      </c>
      <c r="E803" s="36"/>
      <c r="F803" s="36"/>
      <c r="G803" s="36"/>
      <c r="H803" s="36"/>
      <c r="I803" s="29"/>
      <c r="J803" s="29"/>
      <c r="K803" s="29"/>
      <c r="L803" s="36"/>
      <c r="M803" s="36"/>
      <c r="N803" s="36"/>
      <c r="O803" s="36"/>
    </row>
    <row r="804" spans="1:15">
      <c r="A804" s="34">
        <v>36592</v>
      </c>
      <c r="B804" s="31">
        <v>1355.62</v>
      </c>
      <c r="C804" s="94">
        <f t="shared" si="27"/>
        <v>-2.5965272460888884E-2</v>
      </c>
      <c r="D804" s="11">
        <f t="shared" si="26"/>
        <v>-2.6318174371911463E-2</v>
      </c>
      <c r="E804" s="36"/>
      <c r="F804" s="36"/>
      <c r="G804" s="36"/>
      <c r="H804" s="36"/>
      <c r="I804" s="29"/>
      <c r="J804" s="29"/>
      <c r="K804" s="29"/>
      <c r="L804" s="36"/>
      <c r="M804" s="36"/>
      <c r="N804" s="36"/>
      <c r="O804" s="36"/>
    </row>
    <row r="805" spans="1:15">
      <c r="A805" s="34">
        <v>36593</v>
      </c>
      <c r="B805" s="31">
        <v>1366.7</v>
      </c>
      <c r="C805" s="94">
        <f t="shared" si="27"/>
        <v>8.1401607320565981E-3</v>
      </c>
      <c r="D805" s="11">
        <f t="shared" si="26"/>
        <v>7.7872588210340177E-3</v>
      </c>
      <c r="E805" s="36"/>
      <c r="F805" s="36"/>
      <c r="G805" s="36"/>
      <c r="H805" s="36"/>
      <c r="I805" s="29"/>
      <c r="J805" s="29"/>
      <c r="K805" s="29"/>
      <c r="L805" s="36"/>
      <c r="M805" s="36"/>
      <c r="N805" s="36"/>
      <c r="O805" s="36"/>
    </row>
    <row r="806" spans="1:15">
      <c r="A806" s="34">
        <v>36594</v>
      </c>
      <c r="B806" s="31">
        <v>1401.69</v>
      </c>
      <c r="C806" s="94">
        <f t="shared" si="27"/>
        <v>2.527957647861595E-2</v>
      </c>
      <c r="D806" s="11">
        <f t="shared" si="26"/>
        <v>2.4926674567593371E-2</v>
      </c>
      <c r="E806" s="36"/>
      <c r="F806" s="36"/>
      <c r="G806" s="36"/>
      <c r="H806" s="36"/>
      <c r="I806" s="29"/>
      <c r="J806" s="29"/>
      <c r="K806" s="29"/>
      <c r="L806" s="36"/>
      <c r="M806" s="36"/>
      <c r="N806" s="36"/>
      <c r="O806" s="36"/>
    </row>
    <row r="807" spans="1:15">
      <c r="A807" s="34">
        <v>36595</v>
      </c>
      <c r="B807" s="31">
        <v>1395.07</v>
      </c>
      <c r="C807" s="94">
        <f t="shared" si="27"/>
        <v>-4.7340582413698019E-3</v>
      </c>
      <c r="D807" s="11">
        <f t="shared" si="26"/>
        <v>-5.0869601523923823E-3</v>
      </c>
      <c r="E807" s="36"/>
      <c r="F807" s="36"/>
      <c r="G807" s="36"/>
      <c r="H807" s="36"/>
      <c r="I807" s="29"/>
      <c r="J807" s="29"/>
      <c r="K807" s="29"/>
      <c r="L807" s="36"/>
      <c r="M807" s="36"/>
      <c r="N807" s="36"/>
      <c r="O807" s="36"/>
    </row>
    <row r="808" spans="1:15">
      <c r="A808" s="34">
        <v>36598</v>
      </c>
      <c r="B808" s="31">
        <v>1383.62</v>
      </c>
      <c r="C808" s="94">
        <f t="shared" si="27"/>
        <v>-8.2413402046499617E-3</v>
      </c>
      <c r="D808" s="11">
        <f t="shared" si="26"/>
        <v>-8.5942421156725429E-3</v>
      </c>
      <c r="E808" s="36"/>
      <c r="F808" s="36"/>
      <c r="G808" s="36"/>
      <c r="H808" s="36"/>
      <c r="I808" s="29"/>
      <c r="J808" s="29"/>
      <c r="K808" s="29"/>
      <c r="L808" s="36"/>
      <c r="M808" s="36"/>
      <c r="N808" s="36"/>
      <c r="O808" s="36"/>
    </row>
    <row r="809" spans="1:15">
      <c r="A809" s="34">
        <v>36599</v>
      </c>
      <c r="B809" s="31">
        <v>1359.15</v>
      </c>
      <c r="C809" s="94">
        <f t="shared" si="27"/>
        <v>-1.784374866717164E-2</v>
      </c>
      <c r="D809" s="11">
        <f t="shared" si="26"/>
        <v>-1.819665057819422E-2</v>
      </c>
      <c r="E809" s="36"/>
      <c r="F809" s="36"/>
      <c r="G809" s="36"/>
      <c r="H809" s="36"/>
      <c r="I809" s="29"/>
      <c r="J809" s="29"/>
      <c r="K809" s="29"/>
      <c r="L809" s="36"/>
      <c r="M809" s="36"/>
      <c r="N809" s="36"/>
      <c r="O809" s="36"/>
    </row>
    <row r="810" spans="1:15">
      <c r="A810" s="34">
        <v>36600</v>
      </c>
      <c r="B810" s="31">
        <v>1392.14</v>
      </c>
      <c r="C810" s="94">
        <f t="shared" si="27"/>
        <v>2.3982627213531935E-2</v>
      </c>
      <c r="D810" s="11">
        <f t="shared" si="26"/>
        <v>2.3629725302509355E-2</v>
      </c>
      <c r="E810" s="36"/>
      <c r="F810" s="36"/>
      <c r="G810" s="36"/>
      <c r="H810" s="36"/>
      <c r="I810" s="29"/>
      <c r="J810" s="29"/>
      <c r="K810" s="29"/>
      <c r="L810" s="36"/>
      <c r="M810" s="36"/>
      <c r="N810" s="36"/>
      <c r="O810" s="36"/>
    </row>
    <row r="811" spans="1:15">
      <c r="A811" s="34">
        <v>36601</v>
      </c>
      <c r="B811" s="31">
        <v>1458.47</v>
      </c>
      <c r="C811" s="94">
        <f t="shared" si="27"/>
        <v>4.6545809468698594E-2</v>
      </c>
      <c r="D811" s="11">
        <f t="shared" si="26"/>
        <v>4.6192907557676015E-2</v>
      </c>
      <c r="E811" s="36"/>
      <c r="F811" s="36"/>
      <c r="G811" s="36"/>
      <c r="H811" s="36"/>
      <c r="I811" s="29"/>
      <c r="J811" s="29"/>
      <c r="K811" s="29"/>
      <c r="L811" s="36"/>
      <c r="M811" s="36"/>
      <c r="N811" s="36"/>
      <c r="O811" s="36"/>
    </row>
    <row r="812" spans="1:15">
      <c r="A812" s="34">
        <v>36602</v>
      </c>
      <c r="B812" s="31">
        <v>1464.47</v>
      </c>
      <c r="C812" s="94">
        <f t="shared" si="27"/>
        <v>4.105461232460199E-3</v>
      </c>
      <c r="D812" s="11">
        <f t="shared" si="26"/>
        <v>3.7525593214376186E-3</v>
      </c>
      <c r="E812" s="36"/>
      <c r="F812" s="36"/>
      <c r="G812" s="36"/>
      <c r="H812" s="36"/>
      <c r="I812" s="29"/>
      <c r="J812" s="29"/>
      <c r="K812" s="29"/>
      <c r="L812" s="36"/>
      <c r="M812" s="36"/>
      <c r="N812" s="36"/>
      <c r="O812" s="36"/>
    </row>
    <row r="813" spans="1:15">
      <c r="A813" s="34">
        <v>36605</v>
      </c>
      <c r="B813" s="31">
        <v>1456.63</v>
      </c>
      <c r="C813" s="94">
        <f t="shared" si="27"/>
        <v>-5.3678537708687132E-3</v>
      </c>
      <c r="D813" s="11">
        <f t="shared" si="26"/>
        <v>-5.7207556818912935E-3</v>
      </c>
      <c r="E813" s="36"/>
      <c r="F813" s="36"/>
      <c r="G813" s="36"/>
      <c r="H813" s="36"/>
      <c r="I813" s="29"/>
      <c r="J813" s="29"/>
      <c r="K813" s="29"/>
      <c r="L813" s="36"/>
      <c r="M813" s="36"/>
      <c r="N813" s="36"/>
      <c r="O813" s="36"/>
    </row>
    <row r="814" spans="1:15">
      <c r="A814" s="34">
        <v>36606</v>
      </c>
      <c r="B814" s="31">
        <v>1493.87</v>
      </c>
      <c r="C814" s="94">
        <f t="shared" si="27"/>
        <v>2.524451970119114E-2</v>
      </c>
      <c r="D814" s="11">
        <f t="shared" si="26"/>
        <v>2.489161779016856E-2</v>
      </c>
      <c r="E814" s="36"/>
      <c r="F814" s="36"/>
      <c r="G814" s="36"/>
      <c r="H814" s="36"/>
      <c r="I814" s="29"/>
      <c r="J814" s="29"/>
      <c r="K814" s="29"/>
      <c r="L814" s="36"/>
      <c r="M814" s="36"/>
      <c r="N814" s="36"/>
      <c r="O814" s="36"/>
    </row>
    <row r="815" spans="1:15">
      <c r="A815" s="34">
        <v>36607</v>
      </c>
      <c r="B815" s="31">
        <v>1500.64</v>
      </c>
      <c r="C815" s="94">
        <f t="shared" si="27"/>
        <v>4.5216155794356241E-3</v>
      </c>
      <c r="D815" s="11">
        <f t="shared" si="26"/>
        <v>4.1687136684130438E-3</v>
      </c>
      <c r="E815" s="36"/>
      <c r="F815" s="36"/>
      <c r="G815" s="36"/>
      <c r="H815" s="36"/>
      <c r="I815" s="29"/>
      <c r="J815" s="29"/>
      <c r="K815" s="29"/>
      <c r="L815" s="36"/>
      <c r="M815" s="36"/>
      <c r="N815" s="36"/>
      <c r="O815" s="36"/>
    </row>
    <row r="816" spans="1:15">
      <c r="A816" s="34">
        <v>36608</v>
      </c>
      <c r="B816" s="31">
        <v>1527.35</v>
      </c>
      <c r="C816" s="94">
        <f t="shared" si="27"/>
        <v>1.7642523790550653E-2</v>
      </c>
      <c r="D816" s="11">
        <f t="shared" si="26"/>
        <v>1.7289621879528073E-2</v>
      </c>
      <c r="E816" s="36"/>
      <c r="F816" s="36"/>
      <c r="G816" s="36"/>
      <c r="H816" s="36"/>
      <c r="I816" s="29"/>
      <c r="J816" s="29"/>
      <c r="K816" s="29"/>
      <c r="L816" s="36"/>
      <c r="M816" s="36"/>
      <c r="N816" s="36"/>
      <c r="O816" s="36"/>
    </row>
    <row r="817" spans="1:15">
      <c r="A817" s="34">
        <v>36609</v>
      </c>
      <c r="B817" s="31">
        <v>1527.46</v>
      </c>
      <c r="C817" s="94">
        <f t="shared" si="27"/>
        <v>7.2017572318941965E-5</v>
      </c>
      <c r="D817" s="11">
        <f t="shared" si="26"/>
        <v>-2.808843387036385E-4</v>
      </c>
      <c r="E817" s="36"/>
      <c r="F817" s="36"/>
      <c r="G817" s="36"/>
      <c r="H817" s="36"/>
      <c r="I817" s="29"/>
      <c r="J817" s="29"/>
      <c r="K817" s="29"/>
      <c r="L817" s="36"/>
      <c r="M817" s="36"/>
      <c r="N817" s="36"/>
      <c r="O817" s="36"/>
    </row>
    <row r="818" spans="1:15">
      <c r="A818" s="34">
        <v>36612</v>
      </c>
      <c r="B818" s="31">
        <v>1523.86</v>
      </c>
      <c r="C818" s="94">
        <f t="shared" si="27"/>
        <v>-2.3596356136780785E-3</v>
      </c>
      <c r="D818" s="11">
        <f t="shared" si="26"/>
        <v>-2.7125375247006589E-3</v>
      </c>
      <c r="E818" s="36"/>
      <c r="F818" s="36"/>
      <c r="G818" s="36"/>
      <c r="H818" s="36"/>
      <c r="I818" s="29"/>
      <c r="J818" s="29"/>
      <c r="K818" s="29"/>
      <c r="L818" s="36"/>
      <c r="M818" s="36"/>
      <c r="N818" s="36"/>
      <c r="O818" s="36"/>
    </row>
    <row r="819" spans="1:15">
      <c r="A819" s="34">
        <v>36613</v>
      </c>
      <c r="B819" s="31">
        <v>1507.73</v>
      </c>
      <c r="C819" s="94">
        <f t="shared" si="27"/>
        <v>-1.0641381065242726E-2</v>
      </c>
      <c r="D819" s="11">
        <f t="shared" si="26"/>
        <v>-1.0994282976265307E-2</v>
      </c>
      <c r="E819" s="36"/>
      <c r="F819" s="36"/>
      <c r="G819" s="36"/>
      <c r="H819" s="36"/>
      <c r="I819" s="29"/>
      <c r="J819" s="29"/>
      <c r="K819" s="29"/>
      <c r="L819" s="36"/>
      <c r="M819" s="36"/>
      <c r="N819" s="36"/>
      <c r="O819" s="36"/>
    </row>
    <row r="820" spans="1:15">
      <c r="A820" s="34">
        <v>36614</v>
      </c>
      <c r="B820" s="31">
        <v>1508.52</v>
      </c>
      <c r="C820" s="94">
        <f t="shared" si="27"/>
        <v>5.2382927016290503E-4</v>
      </c>
      <c r="D820" s="11">
        <f t="shared" si="26"/>
        <v>1.7092735914032455E-4</v>
      </c>
      <c r="E820" s="36"/>
      <c r="F820" s="36"/>
      <c r="G820" s="36"/>
      <c r="H820" s="36"/>
      <c r="I820" s="29"/>
      <c r="J820" s="29"/>
      <c r="K820" s="29"/>
      <c r="L820" s="36"/>
      <c r="M820" s="36"/>
      <c r="N820" s="36"/>
      <c r="O820" s="36"/>
    </row>
    <row r="821" spans="1:15">
      <c r="A821" s="34">
        <v>36615</v>
      </c>
      <c r="B821" s="31">
        <v>1487.92</v>
      </c>
      <c r="C821" s="94">
        <f t="shared" si="27"/>
        <v>-1.3749866207868553E-2</v>
      </c>
      <c r="D821" s="11">
        <f t="shared" si="26"/>
        <v>-1.4102768118891135E-2</v>
      </c>
      <c r="E821" s="36"/>
      <c r="F821" s="36"/>
      <c r="G821" s="36"/>
      <c r="H821" s="36"/>
      <c r="I821" s="29"/>
      <c r="J821" s="29"/>
      <c r="K821" s="29"/>
      <c r="L821" s="36"/>
      <c r="M821" s="36"/>
      <c r="N821" s="36"/>
      <c r="O821" s="36"/>
    </row>
    <row r="822" spans="1:15">
      <c r="A822" s="34">
        <v>36616</v>
      </c>
      <c r="B822" s="31">
        <v>1498.58</v>
      </c>
      <c r="C822" s="94">
        <f t="shared" si="27"/>
        <v>7.1388215448796302E-3</v>
      </c>
      <c r="D822" s="11">
        <f t="shared" si="26"/>
        <v>6.7859196338570498E-3</v>
      </c>
      <c r="E822" s="36"/>
      <c r="F822" s="36"/>
      <c r="G822" s="36"/>
      <c r="H822" s="36"/>
      <c r="I822" s="29"/>
      <c r="J822" s="29"/>
      <c r="K822" s="29"/>
      <c r="L822" s="36"/>
      <c r="M822" s="36"/>
      <c r="N822" s="36"/>
      <c r="O822" s="36"/>
    </row>
    <row r="823" spans="1:15">
      <c r="A823" s="34">
        <v>36619</v>
      </c>
      <c r="B823" s="31">
        <v>1505.97</v>
      </c>
      <c r="C823" s="94">
        <f t="shared" si="27"/>
        <v>4.9192157909506403E-3</v>
      </c>
      <c r="D823" s="11">
        <f t="shared" si="26"/>
        <v>4.5663138799280599E-3</v>
      </c>
      <c r="E823" s="36"/>
      <c r="F823" s="36"/>
      <c r="G823" s="36"/>
      <c r="H823" s="36"/>
      <c r="I823" s="29"/>
      <c r="J823" s="29"/>
      <c r="K823" s="29"/>
      <c r="L823" s="36"/>
      <c r="M823" s="36"/>
      <c r="N823" s="36"/>
      <c r="O823" s="36"/>
    </row>
    <row r="824" spans="1:15">
      <c r="A824" s="34">
        <v>36620</v>
      </c>
      <c r="B824" s="31">
        <v>1494.73</v>
      </c>
      <c r="C824" s="94">
        <f t="shared" si="27"/>
        <v>-7.4916203351099719E-3</v>
      </c>
      <c r="D824" s="11">
        <f t="shared" si="26"/>
        <v>-7.8445222461325532E-3</v>
      </c>
      <c r="E824" s="36"/>
      <c r="F824" s="36"/>
      <c r="G824" s="36"/>
      <c r="H824" s="36"/>
      <c r="I824" s="29"/>
      <c r="J824" s="29"/>
      <c r="K824" s="29"/>
      <c r="L824" s="36"/>
      <c r="M824" s="36"/>
      <c r="N824" s="36"/>
      <c r="O824" s="36"/>
    </row>
    <row r="825" spans="1:15">
      <c r="A825" s="34">
        <v>36621</v>
      </c>
      <c r="B825" s="31">
        <v>1487.37</v>
      </c>
      <c r="C825" s="94">
        <f t="shared" si="27"/>
        <v>-4.9361288649518746E-3</v>
      </c>
      <c r="D825" s="11">
        <f t="shared" si="26"/>
        <v>-5.289030775974455E-3</v>
      </c>
      <c r="E825" s="36"/>
      <c r="F825" s="36"/>
      <c r="G825" s="36"/>
      <c r="H825" s="36"/>
      <c r="I825" s="29"/>
      <c r="J825" s="29"/>
      <c r="K825" s="29"/>
      <c r="L825" s="36"/>
      <c r="M825" s="36"/>
      <c r="N825" s="36"/>
      <c r="O825" s="36"/>
    </row>
    <row r="826" spans="1:15">
      <c r="A826" s="34">
        <v>36622</v>
      </c>
      <c r="B826" s="31">
        <v>1501.34</v>
      </c>
      <c r="C826" s="94">
        <f t="shared" si="27"/>
        <v>9.3485829962536536E-3</v>
      </c>
      <c r="D826" s="11">
        <f t="shared" si="26"/>
        <v>8.9956810852310724E-3</v>
      </c>
      <c r="E826" s="36"/>
      <c r="F826" s="36"/>
      <c r="G826" s="36"/>
      <c r="H826" s="36"/>
      <c r="I826" s="29"/>
      <c r="J826" s="29"/>
      <c r="K826" s="29"/>
      <c r="L826" s="36"/>
      <c r="M826" s="36"/>
      <c r="N826" s="36"/>
      <c r="O826" s="36"/>
    </row>
    <row r="827" spans="1:15">
      <c r="A827" s="34">
        <v>36623</v>
      </c>
      <c r="B827" s="31">
        <v>1516.35</v>
      </c>
      <c r="C827" s="94">
        <f t="shared" si="27"/>
        <v>9.9480886292829199E-3</v>
      </c>
      <c r="D827" s="11">
        <f t="shared" si="26"/>
        <v>9.5951867182603387E-3</v>
      </c>
      <c r="E827" s="36"/>
      <c r="F827" s="36"/>
      <c r="G827" s="36"/>
      <c r="H827" s="36"/>
      <c r="I827" s="29"/>
      <c r="J827" s="29"/>
      <c r="K827" s="29"/>
      <c r="L827" s="36"/>
      <c r="M827" s="36"/>
      <c r="N827" s="36"/>
      <c r="O827" s="36"/>
    </row>
    <row r="828" spans="1:15">
      <c r="A828" s="34">
        <v>36626</v>
      </c>
      <c r="B828" s="31">
        <v>1504.46</v>
      </c>
      <c r="C828" s="94">
        <f t="shared" si="27"/>
        <v>-7.8721014574631952E-3</v>
      </c>
      <c r="D828" s="11">
        <f t="shared" si="26"/>
        <v>-8.2250033684857764E-3</v>
      </c>
      <c r="E828" s="36"/>
      <c r="F828" s="36"/>
      <c r="G828" s="36"/>
      <c r="H828" s="36"/>
      <c r="I828" s="29"/>
      <c r="J828" s="29"/>
      <c r="K828" s="29"/>
      <c r="L828" s="36"/>
      <c r="M828" s="36"/>
      <c r="N828" s="36"/>
      <c r="O828" s="36"/>
    </row>
    <row r="829" spans="1:15">
      <c r="A829" s="34">
        <v>36627</v>
      </c>
      <c r="B829" s="31">
        <v>1500.59</v>
      </c>
      <c r="C829" s="94">
        <f t="shared" si="27"/>
        <v>-2.5756657223554988E-3</v>
      </c>
      <c r="D829" s="11">
        <f t="shared" si="26"/>
        <v>-2.9285676333780791E-3</v>
      </c>
      <c r="E829" s="36"/>
      <c r="F829" s="36"/>
      <c r="G829" s="36"/>
      <c r="H829" s="36"/>
      <c r="I829" s="29"/>
      <c r="J829" s="29"/>
      <c r="K829" s="29"/>
      <c r="L829" s="36"/>
      <c r="M829" s="36"/>
      <c r="N829" s="36"/>
      <c r="O829" s="36"/>
    </row>
    <row r="830" spans="1:15">
      <c r="A830" s="34">
        <v>36628</v>
      </c>
      <c r="B830" s="31">
        <v>1467.17</v>
      </c>
      <c r="C830" s="94">
        <f t="shared" si="27"/>
        <v>-2.2522988905343863E-2</v>
      </c>
      <c r="D830" s="11">
        <f t="shared" si="26"/>
        <v>-2.2875890816366443E-2</v>
      </c>
      <c r="E830" s="36"/>
      <c r="F830" s="36"/>
      <c r="G830" s="36"/>
      <c r="H830" s="36"/>
      <c r="I830" s="29"/>
      <c r="J830" s="29"/>
      <c r="K830" s="29"/>
      <c r="L830" s="36"/>
      <c r="M830" s="36"/>
      <c r="N830" s="36"/>
      <c r="O830" s="36"/>
    </row>
    <row r="831" spans="1:15">
      <c r="A831" s="34">
        <v>36629</v>
      </c>
      <c r="B831" s="31">
        <v>1440.51</v>
      </c>
      <c r="C831" s="94">
        <f t="shared" si="27"/>
        <v>-1.8338157648510305E-2</v>
      </c>
      <c r="D831" s="11">
        <f t="shared" si="26"/>
        <v>-1.8691059559532885E-2</v>
      </c>
      <c r="E831" s="36"/>
      <c r="F831" s="36"/>
      <c r="G831" s="36"/>
      <c r="H831" s="36"/>
      <c r="I831" s="29"/>
      <c r="J831" s="29"/>
      <c r="K831" s="29"/>
      <c r="L831" s="36"/>
      <c r="M831" s="36"/>
      <c r="N831" s="36"/>
      <c r="O831" s="36"/>
    </row>
    <row r="832" spans="1:15">
      <c r="A832" s="34">
        <v>36630</v>
      </c>
      <c r="B832" s="31">
        <v>1356.56</v>
      </c>
      <c r="C832" s="94">
        <f t="shared" si="27"/>
        <v>-6.0045133935631309E-2</v>
      </c>
      <c r="D832" s="11">
        <f t="shared" si="26"/>
        <v>-6.0398035846653889E-2</v>
      </c>
      <c r="E832" s="36"/>
      <c r="F832" s="36"/>
      <c r="G832" s="36"/>
      <c r="H832" s="36"/>
      <c r="I832" s="29"/>
      <c r="J832" s="29"/>
      <c r="K832" s="29"/>
      <c r="L832" s="36"/>
      <c r="M832" s="36"/>
      <c r="N832" s="36"/>
      <c r="O832" s="36"/>
    </row>
    <row r="833" spans="1:15">
      <c r="A833" s="34">
        <v>36633</v>
      </c>
      <c r="B833" s="31">
        <v>1401.44</v>
      </c>
      <c r="C833" s="94">
        <f t="shared" si="27"/>
        <v>3.2548195815906886E-2</v>
      </c>
      <c r="D833" s="11">
        <f t="shared" si="26"/>
        <v>3.2195293904884306E-2</v>
      </c>
      <c r="E833" s="36"/>
      <c r="F833" s="36"/>
      <c r="G833" s="36"/>
      <c r="H833" s="36"/>
      <c r="I833" s="29"/>
      <c r="J833" s="29"/>
      <c r="K833" s="29"/>
      <c r="L833" s="36"/>
      <c r="M833" s="36"/>
      <c r="N833" s="36"/>
      <c r="O833" s="36"/>
    </row>
    <row r="834" spans="1:15">
      <c r="A834" s="34">
        <v>36634</v>
      </c>
      <c r="B834" s="31">
        <v>1441.61</v>
      </c>
      <c r="C834" s="94">
        <f t="shared" si="27"/>
        <v>2.826026515219442E-2</v>
      </c>
      <c r="D834" s="11">
        <f t="shared" si="26"/>
        <v>2.790736324117184E-2</v>
      </c>
      <c r="E834" s="36"/>
      <c r="F834" s="36"/>
      <c r="G834" s="36"/>
      <c r="H834" s="36"/>
      <c r="I834" s="29"/>
      <c r="J834" s="29"/>
      <c r="K834" s="29"/>
      <c r="L834" s="36"/>
      <c r="M834" s="36"/>
      <c r="N834" s="36"/>
      <c r="O834" s="36"/>
    </row>
    <row r="835" spans="1:15">
      <c r="A835" s="34">
        <v>36635</v>
      </c>
      <c r="B835" s="31">
        <v>1427.47</v>
      </c>
      <c r="C835" s="94">
        <f t="shared" si="27"/>
        <v>-9.856898019463543E-3</v>
      </c>
      <c r="D835" s="11">
        <f t="shared" si="26"/>
        <v>-1.0209799930486124E-2</v>
      </c>
      <c r="E835" s="36"/>
      <c r="F835" s="36"/>
      <c r="G835" s="36"/>
      <c r="H835" s="36"/>
      <c r="I835" s="29"/>
      <c r="J835" s="29"/>
      <c r="K835" s="29"/>
      <c r="L835" s="36"/>
      <c r="M835" s="36"/>
      <c r="N835" s="36"/>
      <c r="O835" s="36"/>
    </row>
    <row r="836" spans="1:15">
      <c r="A836" s="34">
        <v>36636</v>
      </c>
      <c r="B836" s="31">
        <v>1434.54</v>
      </c>
      <c r="C836" s="94">
        <f t="shared" si="27"/>
        <v>4.9405937653874653E-3</v>
      </c>
      <c r="D836" s="11">
        <f t="shared" si="26"/>
        <v>4.5876918543648849E-3</v>
      </c>
      <c r="E836" s="36"/>
      <c r="F836" s="36"/>
      <c r="G836" s="36"/>
      <c r="H836" s="36"/>
      <c r="I836" s="29"/>
      <c r="J836" s="29"/>
      <c r="K836" s="29"/>
      <c r="L836" s="36"/>
      <c r="M836" s="36"/>
      <c r="N836" s="36"/>
      <c r="O836" s="36"/>
    </row>
    <row r="837" spans="1:15">
      <c r="A837" s="34">
        <v>36640</v>
      </c>
      <c r="B837" s="31">
        <v>1429.86</v>
      </c>
      <c r="C837" s="94">
        <f t="shared" si="27"/>
        <v>-3.2677029495695813E-3</v>
      </c>
      <c r="D837" s="11">
        <f t="shared" ref="D837:D900" si="28">C837-$G$2</f>
        <v>-3.6206048605921617E-3</v>
      </c>
      <c r="E837" s="36"/>
      <c r="F837" s="36"/>
      <c r="G837" s="36"/>
      <c r="H837" s="36"/>
      <c r="I837" s="29"/>
      <c r="J837" s="29"/>
      <c r="K837" s="29"/>
      <c r="L837" s="36"/>
      <c r="M837" s="36"/>
      <c r="N837" s="36"/>
      <c r="O837" s="36"/>
    </row>
    <row r="838" spans="1:15">
      <c r="A838" s="34">
        <v>36641</v>
      </c>
      <c r="B838" s="31">
        <v>1477.44</v>
      </c>
      <c r="C838" s="94">
        <f t="shared" si="27"/>
        <v>3.2734322955296435E-2</v>
      </c>
      <c r="D838" s="11">
        <f t="shared" si="28"/>
        <v>3.2381421044273856E-2</v>
      </c>
      <c r="E838" s="36"/>
      <c r="F838" s="36"/>
      <c r="G838" s="36"/>
      <c r="H838" s="36"/>
      <c r="I838" s="29"/>
      <c r="J838" s="29"/>
      <c r="K838" s="29"/>
      <c r="L838" s="36"/>
      <c r="M838" s="36"/>
      <c r="N838" s="36"/>
      <c r="O838" s="36"/>
    </row>
    <row r="839" spans="1:15">
      <c r="A839" s="34">
        <v>36642</v>
      </c>
      <c r="B839" s="31">
        <v>1460.99</v>
      </c>
      <c r="C839" s="94">
        <f t="shared" si="27"/>
        <v>-1.1196572218317094E-2</v>
      </c>
      <c r="D839" s="11">
        <f t="shared" si="28"/>
        <v>-1.1549474129339675E-2</v>
      </c>
      <c r="E839" s="36"/>
      <c r="F839" s="36"/>
      <c r="G839" s="36"/>
      <c r="H839" s="36"/>
      <c r="I839" s="29"/>
      <c r="J839" s="29"/>
      <c r="K839" s="29"/>
      <c r="L839" s="36"/>
      <c r="M839" s="36"/>
      <c r="N839" s="36"/>
      <c r="O839" s="36"/>
    </row>
    <row r="840" spans="1:15">
      <c r="A840" s="34">
        <v>36643</v>
      </c>
      <c r="B840" s="31">
        <v>1464.92</v>
      </c>
      <c r="C840" s="94">
        <f t="shared" si="27"/>
        <v>2.6863453512838776E-3</v>
      </c>
      <c r="D840" s="11">
        <f t="shared" si="28"/>
        <v>2.3334434402612972E-3</v>
      </c>
      <c r="E840" s="36"/>
      <c r="F840" s="36"/>
      <c r="G840" s="36"/>
      <c r="H840" s="36"/>
      <c r="I840" s="29"/>
      <c r="J840" s="29"/>
      <c r="K840" s="29"/>
      <c r="L840" s="36"/>
      <c r="M840" s="36"/>
      <c r="N840" s="36"/>
      <c r="O840" s="36"/>
    </row>
    <row r="841" spans="1:15">
      <c r="A841" s="34">
        <v>36644</v>
      </c>
      <c r="B841" s="31">
        <v>1452.43</v>
      </c>
      <c r="C841" s="94">
        <f t="shared" si="27"/>
        <v>-8.5626176579179491E-3</v>
      </c>
      <c r="D841" s="11">
        <f t="shared" si="28"/>
        <v>-8.9155195689405303E-3</v>
      </c>
      <c r="E841" s="36"/>
      <c r="F841" s="36"/>
      <c r="G841" s="36"/>
      <c r="H841" s="36"/>
      <c r="I841" s="29"/>
      <c r="J841" s="29"/>
      <c r="K841" s="29"/>
      <c r="L841" s="36"/>
      <c r="M841" s="36"/>
      <c r="N841" s="36"/>
      <c r="O841" s="36"/>
    </row>
    <row r="842" spans="1:15">
      <c r="A842" s="34">
        <v>36647</v>
      </c>
      <c r="B842" s="31">
        <v>1468.25</v>
      </c>
      <c r="C842" s="94">
        <f t="shared" si="27"/>
        <v>1.0833199608955815E-2</v>
      </c>
      <c r="D842" s="11">
        <f t="shared" si="28"/>
        <v>1.0480297697933233E-2</v>
      </c>
      <c r="E842" s="36"/>
      <c r="F842" s="36"/>
      <c r="G842" s="36"/>
      <c r="H842" s="36"/>
      <c r="I842" s="29"/>
      <c r="J842" s="29"/>
      <c r="K842" s="29"/>
      <c r="L842" s="36"/>
      <c r="M842" s="36"/>
      <c r="N842" s="36"/>
      <c r="O842" s="36"/>
    </row>
    <row r="843" spans="1:15">
      <c r="A843" s="34">
        <v>36648</v>
      </c>
      <c r="B843" s="31">
        <v>1446.29</v>
      </c>
      <c r="C843" s="94">
        <f t="shared" si="27"/>
        <v>-1.5069558541687723E-2</v>
      </c>
      <c r="D843" s="11">
        <f t="shared" si="28"/>
        <v>-1.5422460452710304E-2</v>
      </c>
      <c r="E843" s="36"/>
      <c r="F843" s="36"/>
      <c r="G843" s="36"/>
      <c r="H843" s="36"/>
      <c r="I843" s="29"/>
      <c r="J843" s="29"/>
      <c r="K843" s="29"/>
      <c r="L843" s="36"/>
      <c r="M843" s="36"/>
      <c r="N843" s="36"/>
      <c r="O843" s="36"/>
    </row>
    <row r="844" spans="1:15">
      <c r="A844" s="34">
        <v>36649</v>
      </c>
      <c r="B844" s="31">
        <v>1415.1</v>
      </c>
      <c r="C844" s="94">
        <f t="shared" si="27"/>
        <v>-2.1801456902615451E-2</v>
      </c>
      <c r="D844" s="11">
        <f t="shared" si="28"/>
        <v>-2.2154358813638031E-2</v>
      </c>
      <c r="E844" s="36"/>
      <c r="F844" s="36"/>
      <c r="G844" s="36"/>
      <c r="H844" s="36"/>
      <c r="I844" s="29"/>
      <c r="J844" s="29"/>
      <c r="K844" s="29"/>
      <c r="L844" s="36"/>
      <c r="M844" s="36"/>
      <c r="N844" s="36"/>
      <c r="O844" s="36"/>
    </row>
    <row r="845" spans="1:15">
      <c r="A845" s="34">
        <v>36650</v>
      </c>
      <c r="B845" s="31">
        <v>1409.57</v>
      </c>
      <c r="C845" s="94">
        <f t="shared" si="27"/>
        <v>-3.9155066362601939E-3</v>
      </c>
      <c r="D845" s="11">
        <f t="shared" si="28"/>
        <v>-4.2684085472827742E-3</v>
      </c>
      <c r="E845" s="36"/>
      <c r="F845" s="36"/>
      <c r="G845" s="36"/>
      <c r="H845" s="36"/>
      <c r="I845" s="29"/>
      <c r="J845" s="29"/>
      <c r="K845" s="29"/>
      <c r="L845" s="36"/>
      <c r="M845" s="36"/>
      <c r="N845" s="36"/>
      <c r="O845" s="36"/>
    </row>
    <row r="846" spans="1:15">
      <c r="A846" s="34">
        <v>36651</v>
      </c>
      <c r="B846" s="31">
        <v>1432.63</v>
      </c>
      <c r="C846" s="94">
        <f t="shared" si="27"/>
        <v>1.6227222585557741E-2</v>
      </c>
      <c r="D846" s="11">
        <f t="shared" si="28"/>
        <v>1.5874320674535161E-2</v>
      </c>
      <c r="E846" s="36"/>
      <c r="F846" s="36"/>
      <c r="G846" s="36"/>
      <c r="H846" s="36"/>
      <c r="I846" s="29"/>
      <c r="J846" s="29"/>
      <c r="K846" s="29"/>
      <c r="L846" s="36"/>
      <c r="M846" s="36"/>
      <c r="N846" s="36"/>
      <c r="O846" s="36"/>
    </row>
    <row r="847" spans="1:15">
      <c r="A847" s="34">
        <v>36654</v>
      </c>
      <c r="B847" s="31">
        <v>1424.17</v>
      </c>
      <c r="C847" s="94">
        <f t="shared" si="27"/>
        <v>-5.9227280386966261E-3</v>
      </c>
      <c r="D847" s="11">
        <f t="shared" si="28"/>
        <v>-6.2756299497192065E-3</v>
      </c>
      <c r="E847" s="36"/>
      <c r="F847" s="36"/>
      <c r="G847" s="36"/>
      <c r="H847" s="36"/>
      <c r="I847" s="29"/>
      <c r="J847" s="29"/>
      <c r="K847" s="29"/>
      <c r="L847" s="36"/>
      <c r="M847" s="36"/>
      <c r="N847" s="36"/>
      <c r="O847" s="36"/>
    </row>
    <row r="848" spans="1:15">
      <c r="A848" s="34">
        <v>36655</v>
      </c>
      <c r="B848" s="31">
        <v>1412.14</v>
      </c>
      <c r="C848" s="94">
        <f t="shared" si="27"/>
        <v>-8.4829035891464382E-3</v>
      </c>
      <c r="D848" s="11">
        <f t="shared" si="28"/>
        <v>-8.8358055001690194E-3</v>
      </c>
      <c r="E848" s="36"/>
      <c r="F848" s="36"/>
      <c r="G848" s="36"/>
      <c r="H848" s="36"/>
      <c r="I848" s="29"/>
      <c r="J848" s="29"/>
      <c r="K848" s="29"/>
      <c r="L848" s="36"/>
      <c r="M848" s="36"/>
      <c r="N848" s="36"/>
      <c r="O848" s="36"/>
    </row>
    <row r="849" spans="1:15">
      <c r="A849" s="34">
        <v>36656</v>
      </c>
      <c r="B849" s="31">
        <v>1383.05</v>
      </c>
      <c r="C849" s="94">
        <f t="shared" si="27"/>
        <v>-2.0815078978586928E-2</v>
      </c>
      <c r="D849" s="11">
        <f t="shared" si="28"/>
        <v>-2.1167980889609507E-2</v>
      </c>
      <c r="E849" s="36"/>
      <c r="F849" s="36"/>
      <c r="G849" s="36"/>
      <c r="H849" s="36"/>
      <c r="I849" s="29"/>
      <c r="J849" s="29"/>
      <c r="K849" s="29"/>
      <c r="L849" s="36"/>
      <c r="M849" s="36"/>
      <c r="N849" s="36"/>
      <c r="O849" s="36"/>
    </row>
    <row r="850" spans="1:15">
      <c r="A850" s="34">
        <v>36657</v>
      </c>
      <c r="B850" s="31">
        <v>1407.81</v>
      </c>
      <c r="C850" s="94">
        <f t="shared" si="27"/>
        <v>1.7744100129325941E-2</v>
      </c>
      <c r="D850" s="11">
        <f t="shared" si="28"/>
        <v>1.7391198218303362E-2</v>
      </c>
      <c r="E850" s="36"/>
      <c r="F850" s="36"/>
      <c r="G850" s="36"/>
      <c r="H850" s="36"/>
      <c r="I850" s="29"/>
      <c r="J850" s="29"/>
      <c r="K850" s="29"/>
      <c r="L850" s="36"/>
      <c r="M850" s="36"/>
      <c r="N850" s="36"/>
      <c r="O850" s="36"/>
    </row>
    <row r="851" spans="1:15">
      <c r="A851" s="34">
        <v>36658</v>
      </c>
      <c r="B851" s="31">
        <v>1420.96</v>
      </c>
      <c r="C851" s="94">
        <f t="shared" si="27"/>
        <v>9.2973940796748436E-3</v>
      </c>
      <c r="D851" s="11">
        <f t="shared" si="28"/>
        <v>8.9444921686522624E-3</v>
      </c>
      <c r="E851" s="36"/>
      <c r="F851" s="36"/>
      <c r="G851" s="36"/>
      <c r="H851" s="36"/>
      <c r="I851" s="29"/>
      <c r="J851" s="29"/>
      <c r="K851" s="29"/>
      <c r="L851" s="36"/>
      <c r="M851" s="36"/>
      <c r="N851" s="36"/>
      <c r="O851" s="36"/>
    </row>
    <row r="852" spans="1:15">
      <c r="A852" s="34">
        <v>36661</v>
      </c>
      <c r="B852" s="31">
        <v>1452.36</v>
      </c>
      <c r="C852" s="94">
        <f t="shared" si="27"/>
        <v>2.1857120028318782E-2</v>
      </c>
      <c r="D852" s="11">
        <f t="shared" si="28"/>
        <v>2.1504218117296203E-2</v>
      </c>
      <c r="E852" s="36"/>
      <c r="F852" s="36"/>
      <c r="G852" s="36"/>
      <c r="H852" s="36"/>
      <c r="I852" s="29"/>
      <c r="J852" s="29"/>
      <c r="K852" s="29"/>
      <c r="L852" s="36"/>
      <c r="M852" s="36"/>
      <c r="N852" s="36"/>
      <c r="O852" s="36"/>
    </row>
    <row r="853" spans="1:15">
      <c r="A853" s="34">
        <v>36662</v>
      </c>
      <c r="B853" s="31">
        <v>1466.04</v>
      </c>
      <c r="C853" s="94">
        <f t="shared" si="27"/>
        <v>9.375068665456102E-3</v>
      </c>
      <c r="D853" s="11">
        <f t="shared" si="28"/>
        <v>9.0221667544335207E-3</v>
      </c>
      <c r="E853" s="36"/>
      <c r="F853" s="36"/>
      <c r="G853" s="36"/>
      <c r="H853" s="36"/>
      <c r="I853" s="29"/>
      <c r="J853" s="29"/>
      <c r="K853" s="29"/>
      <c r="L853" s="36"/>
      <c r="M853" s="36"/>
      <c r="N853" s="36"/>
      <c r="O853" s="36"/>
    </row>
    <row r="854" spans="1:15">
      <c r="A854" s="34">
        <v>36663</v>
      </c>
      <c r="B854" s="31">
        <v>1447.8</v>
      </c>
      <c r="C854" s="94">
        <f t="shared" si="27"/>
        <v>-1.2519725344927709E-2</v>
      </c>
      <c r="D854" s="11">
        <f t="shared" si="28"/>
        <v>-1.287262725595029E-2</v>
      </c>
      <c r="E854" s="36"/>
      <c r="F854" s="36"/>
      <c r="G854" s="36"/>
      <c r="H854" s="36"/>
      <c r="I854" s="29"/>
      <c r="J854" s="29"/>
      <c r="K854" s="29"/>
      <c r="L854" s="36"/>
      <c r="M854" s="36"/>
      <c r="N854" s="36"/>
      <c r="O854" s="36"/>
    </row>
    <row r="855" spans="1:15">
      <c r="A855" s="34">
        <v>36664</v>
      </c>
      <c r="B855" s="31">
        <v>1437.21</v>
      </c>
      <c r="C855" s="94">
        <f t="shared" si="27"/>
        <v>-7.3414286700458986E-3</v>
      </c>
      <c r="D855" s="11">
        <f t="shared" si="28"/>
        <v>-7.694330581068479E-3</v>
      </c>
      <c r="E855" s="36"/>
      <c r="F855" s="36"/>
      <c r="G855" s="36"/>
      <c r="H855" s="36"/>
      <c r="I855" s="29"/>
      <c r="J855" s="29"/>
      <c r="K855" s="29"/>
      <c r="L855" s="36"/>
      <c r="M855" s="36"/>
      <c r="N855" s="36"/>
      <c r="O855" s="36"/>
    </row>
    <row r="856" spans="1:15">
      <c r="A856" s="34">
        <v>36665</v>
      </c>
      <c r="B856" s="31">
        <v>1406.95</v>
      </c>
      <c r="C856" s="94">
        <f t="shared" si="27"/>
        <v>-2.1279493308746799E-2</v>
      </c>
      <c r="D856" s="11">
        <f t="shared" si="28"/>
        <v>-2.1632395219769378E-2</v>
      </c>
      <c r="E856" s="36"/>
      <c r="F856" s="36"/>
      <c r="G856" s="36"/>
      <c r="H856" s="36"/>
      <c r="I856" s="29"/>
      <c r="J856" s="29"/>
      <c r="K856" s="29"/>
      <c r="L856" s="36"/>
      <c r="M856" s="36"/>
      <c r="N856" s="36"/>
      <c r="O856" s="36"/>
    </row>
    <row r="857" spans="1:15">
      <c r="A857" s="34">
        <v>36668</v>
      </c>
      <c r="B857" s="31">
        <v>1400.72</v>
      </c>
      <c r="C857" s="94">
        <f t="shared" si="27"/>
        <v>-4.4378507621869456E-3</v>
      </c>
      <c r="D857" s="11">
        <f t="shared" si="28"/>
        <v>-4.790752673209526E-3</v>
      </c>
      <c r="E857" s="36"/>
      <c r="F857" s="36"/>
      <c r="G857" s="36"/>
      <c r="H857" s="36"/>
      <c r="I857" s="29"/>
      <c r="J857" s="29"/>
      <c r="K857" s="29"/>
      <c r="L857" s="36"/>
      <c r="M857" s="36"/>
      <c r="N857" s="36"/>
      <c r="O857" s="36"/>
    </row>
    <row r="858" spans="1:15">
      <c r="A858" s="34">
        <v>36669</v>
      </c>
      <c r="B858" s="31">
        <v>1373.86</v>
      </c>
      <c r="C858" s="94">
        <f t="shared" ref="C858:C921" si="29">LN(B858/B857)</f>
        <v>-1.9362093812436781E-2</v>
      </c>
      <c r="D858" s="11">
        <f t="shared" si="28"/>
        <v>-1.9714995723459361E-2</v>
      </c>
      <c r="E858" s="36"/>
      <c r="F858" s="36"/>
      <c r="G858" s="36"/>
      <c r="H858" s="36"/>
      <c r="I858" s="29"/>
      <c r="J858" s="29"/>
      <c r="K858" s="29"/>
      <c r="L858" s="36"/>
      <c r="M858" s="36"/>
      <c r="N858" s="36"/>
      <c r="O858" s="36"/>
    </row>
    <row r="859" spans="1:15">
      <c r="A859" s="34">
        <v>36670</v>
      </c>
      <c r="B859" s="31">
        <v>1399.05</v>
      </c>
      <c r="C859" s="94">
        <f t="shared" si="29"/>
        <v>1.8169138535357589E-2</v>
      </c>
      <c r="D859" s="11">
        <f t="shared" si="28"/>
        <v>1.781623662433501E-2</v>
      </c>
      <c r="E859" s="36"/>
      <c r="F859" s="36"/>
      <c r="G859" s="36"/>
      <c r="H859" s="36"/>
      <c r="I859" s="29"/>
      <c r="J859" s="29"/>
      <c r="K859" s="29"/>
      <c r="L859" s="36"/>
      <c r="M859" s="36"/>
      <c r="N859" s="36"/>
      <c r="O859" s="36"/>
    </row>
    <row r="860" spans="1:15">
      <c r="A860" s="34">
        <v>36671</v>
      </c>
      <c r="B860" s="31">
        <v>1381.52</v>
      </c>
      <c r="C860" s="94">
        <f t="shared" si="29"/>
        <v>-1.2609092564567638E-2</v>
      </c>
      <c r="D860" s="11">
        <f t="shared" si="28"/>
        <v>-1.2961994475590219E-2</v>
      </c>
      <c r="E860" s="36"/>
      <c r="F860" s="36"/>
      <c r="G860" s="36"/>
      <c r="H860" s="36"/>
      <c r="I860" s="29"/>
      <c r="J860" s="29"/>
      <c r="K860" s="29"/>
      <c r="L860" s="36"/>
      <c r="M860" s="36"/>
      <c r="N860" s="36"/>
      <c r="O860" s="36"/>
    </row>
    <row r="861" spans="1:15">
      <c r="A861" s="34">
        <v>36672</v>
      </c>
      <c r="B861" s="31">
        <v>1378.02</v>
      </c>
      <c r="C861" s="94">
        <f t="shared" si="29"/>
        <v>-2.5366560200359863E-3</v>
      </c>
      <c r="D861" s="11">
        <f t="shared" si="28"/>
        <v>-2.8895579310585667E-3</v>
      </c>
      <c r="E861" s="36"/>
      <c r="F861" s="36"/>
      <c r="G861" s="36"/>
      <c r="H861" s="36"/>
      <c r="I861" s="29"/>
      <c r="J861" s="29"/>
      <c r="K861" s="29"/>
      <c r="L861" s="36"/>
      <c r="M861" s="36"/>
      <c r="N861" s="36"/>
      <c r="O861" s="36"/>
    </row>
    <row r="862" spans="1:15">
      <c r="A862" s="34">
        <v>36676</v>
      </c>
      <c r="B862" s="31">
        <v>1422.45</v>
      </c>
      <c r="C862" s="94">
        <f t="shared" si="29"/>
        <v>3.1733050741467518E-2</v>
      </c>
      <c r="D862" s="11">
        <f t="shared" si="28"/>
        <v>3.1380148830444939E-2</v>
      </c>
      <c r="E862" s="36"/>
      <c r="F862" s="36"/>
      <c r="G862" s="36"/>
      <c r="H862" s="36"/>
      <c r="I862" s="29"/>
      <c r="J862" s="29"/>
      <c r="K862" s="29"/>
      <c r="L862" s="36"/>
      <c r="M862" s="36"/>
      <c r="N862" s="36"/>
      <c r="O862" s="36"/>
    </row>
    <row r="863" spans="1:15">
      <c r="A863" s="34">
        <v>36677</v>
      </c>
      <c r="B863" s="31">
        <v>1420.6</v>
      </c>
      <c r="C863" s="94">
        <f t="shared" si="29"/>
        <v>-1.3014194341366358E-3</v>
      </c>
      <c r="D863" s="11">
        <f t="shared" si="28"/>
        <v>-1.6543213451592161E-3</v>
      </c>
      <c r="E863" s="36"/>
      <c r="F863" s="36"/>
      <c r="G863" s="36"/>
      <c r="H863" s="36"/>
      <c r="I863" s="29"/>
      <c r="J863" s="29"/>
      <c r="K863" s="29"/>
      <c r="L863" s="36"/>
      <c r="M863" s="36"/>
      <c r="N863" s="36"/>
      <c r="O863" s="36"/>
    </row>
    <row r="864" spans="1:15">
      <c r="A864" s="34">
        <v>36678</v>
      </c>
      <c r="B864" s="31">
        <v>1448.81</v>
      </c>
      <c r="C864" s="94">
        <f t="shared" si="29"/>
        <v>1.9663212245616214E-2</v>
      </c>
      <c r="D864" s="11">
        <f t="shared" si="28"/>
        <v>1.9310310334593635E-2</v>
      </c>
      <c r="E864" s="36"/>
      <c r="F864" s="36"/>
      <c r="G864" s="36"/>
      <c r="H864" s="36"/>
      <c r="I864" s="29"/>
      <c r="J864" s="29"/>
      <c r="K864" s="29"/>
      <c r="L864" s="36"/>
      <c r="M864" s="36"/>
      <c r="N864" s="36"/>
      <c r="O864" s="36"/>
    </row>
    <row r="865" spans="1:15">
      <c r="A865" s="34">
        <v>36679</v>
      </c>
      <c r="B865" s="31">
        <v>1477.26</v>
      </c>
      <c r="C865" s="94">
        <f t="shared" si="29"/>
        <v>1.9446490728459349E-2</v>
      </c>
      <c r="D865" s="11">
        <f t="shared" si="28"/>
        <v>1.9093588817436769E-2</v>
      </c>
      <c r="E865" s="36"/>
      <c r="F865" s="36"/>
      <c r="G865" s="36"/>
      <c r="H865" s="36"/>
      <c r="I865" s="29"/>
      <c r="J865" s="29"/>
      <c r="K865" s="29"/>
      <c r="L865" s="36"/>
      <c r="M865" s="36"/>
      <c r="N865" s="36"/>
      <c r="O865" s="36"/>
    </row>
    <row r="866" spans="1:15">
      <c r="A866" s="34">
        <v>36682</v>
      </c>
      <c r="B866" s="31">
        <v>1467.63</v>
      </c>
      <c r="C866" s="94">
        <f t="shared" si="29"/>
        <v>-6.5401657283796558E-3</v>
      </c>
      <c r="D866" s="11">
        <f t="shared" si="28"/>
        <v>-6.8930676394022361E-3</v>
      </c>
      <c r="E866" s="36"/>
      <c r="F866" s="36"/>
      <c r="G866" s="36"/>
      <c r="H866" s="36"/>
      <c r="I866" s="29"/>
      <c r="J866" s="29"/>
      <c r="K866" s="29"/>
      <c r="L866" s="36"/>
      <c r="M866" s="36"/>
      <c r="N866" s="36"/>
      <c r="O866" s="36"/>
    </row>
    <row r="867" spans="1:15">
      <c r="A867" s="34">
        <v>36683</v>
      </c>
      <c r="B867" s="31">
        <v>1457.84</v>
      </c>
      <c r="C867" s="94">
        <f t="shared" si="29"/>
        <v>-6.69296663160566E-3</v>
      </c>
      <c r="D867" s="11">
        <f t="shared" si="28"/>
        <v>-7.0458685426282404E-3</v>
      </c>
      <c r="E867" s="36"/>
      <c r="F867" s="36"/>
      <c r="G867" s="36"/>
      <c r="H867" s="36"/>
      <c r="I867" s="29"/>
      <c r="J867" s="29"/>
      <c r="K867" s="29"/>
      <c r="L867" s="36"/>
      <c r="M867" s="36"/>
      <c r="N867" s="36"/>
      <c r="O867" s="36"/>
    </row>
    <row r="868" spans="1:15">
      <c r="A868" s="34">
        <v>36684</v>
      </c>
      <c r="B868" s="31">
        <v>1471.36</v>
      </c>
      <c r="C868" s="94">
        <f t="shared" si="29"/>
        <v>9.2312549569622277E-3</v>
      </c>
      <c r="D868" s="11">
        <f t="shared" si="28"/>
        <v>8.8783530459396465E-3</v>
      </c>
      <c r="E868" s="36"/>
      <c r="F868" s="36"/>
      <c r="G868" s="36"/>
      <c r="H868" s="36"/>
      <c r="I868" s="29"/>
      <c r="J868" s="29"/>
      <c r="K868" s="29"/>
      <c r="L868" s="36"/>
      <c r="M868" s="36"/>
      <c r="N868" s="36"/>
      <c r="O868" s="36"/>
    </row>
    <row r="869" spans="1:15">
      <c r="A869" s="34">
        <v>36685</v>
      </c>
      <c r="B869" s="31">
        <v>1461.67</v>
      </c>
      <c r="C869" s="94">
        <f t="shared" si="29"/>
        <v>-6.6075254974781606E-3</v>
      </c>
      <c r="D869" s="11">
        <f t="shared" si="28"/>
        <v>-6.960427408500741E-3</v>
      </c>
      <c r="E869" s="36"/>
      <c r="F869" s="36"/>
      <c r="G869" s="36"/>
      <c r="H869" s="36"/>
      <c r="I869" s="29"/>
      <c r="J869" s="29"/>
      <c r="K869" s="29"/>
      <c r="L869" s="36"/>
      <c r="M869" s="36"/>
      <c r="N869" s="36"/>
      <c r="O869" s="36"/>
    </row>
    <row r="870" spans="1:15">
      <c r="A870" s="34">
        <v>36686</v>
      </c>
      <c r="B870" s="31">
        <v>1456.95</v>
      </c>
      <c r="C870" s="94">
        <f t="shared" si="29"/>
        <v>-3.234408120834515E-3</v>
      </c>
      <c r="D870" s="11">
        <f t="shared" si="28"/>
        <v>-3.5873100318570953E-3</v>
      </c>
      <c r="E870" s="36"/>
      <c r="F870" s="36"/>
      <c r="G870" s="36"/>
      <c r="H870" s="36"/>
      <c r="I870" s="29"/>
      <c r="J870" s="29"/>
      <c r="K870" s="29"/>
      <c r="L870" s="36"/>
      <c r="M870" s="36"/>
      <c r="N870" s="36"/>
      <c r="O870" s="36"/>
    </row>
    <row r="871" spans="1:15">
      <c r="A871" s="34">
        <v>36689</v>
      </c>
      <c r="B871" s="31">
        <v>1446</v>
      </c>
      <c r="C871" s="94">
        <f t="shared" si="29"/>
        <v>-7.5440857977392625E-3</v>
      </c>
      <c r="D871" s="11">
        <f t="shared" si="28"/>
        <v>-7.8969877087618438E-3</v>
      </c>
      <c r="E871" s="36"/>
      <c r="F871" s="36"/>
      <c r="G871" s="36"/>
      <c r="H871" s="36"/>
      <c r="I871" s="29"/>
      <c r="J871" s="29"/>
      <c r="K871" s="29"/>
      <c r="L871" s="36"/>
      <c r="M871" s="36"/>
      <c r="N871" s="36"/>
      <c r="O871" s="36"/>
    </row>
    <row r="872" spans="1:15">
      <c r="A872" s="34">
        <v>36690</v>
      </c>
      <c r="B872" s="31">
        <v>1469.44</v>
      </c>
      <c r="C872" s="94">
        <f t="shared" si="29"/>
        <v>1.6080252092327649E-2</v>
      </c>
      <c r="D872" s="11">
        <f t="shared" si="28"/>
        <v>1.5727350181305069E-2</v>
      </c>
      <c r="E872" s="36"/>
      <c r="F872" s="36"/>
      <c r="G872" s="36"/>
      <c r="H872" s="36"/>
      <c r="I872" s="29"/>
      <c r="J872" s="29"/>
      <c r="K872" s="29"/>
      <c r="L872" s="36"/>
      <c r="M872" s="36"/>
      <c r="N872" s="36"/>
      <c r="O872" s="36"/>
    </row>
    <row r="873" spans="1:15">
      <c r="A873" s="34">
        <v>36691</v>
      </c>
      <c r="B873" s="31">
        <v>1470.54</v>
      </c>
      <c r="C873" s="94">
        <f t="shared" si="29"/>
        <v>7.4830444515235441E-4</v>
      </c>
      <c r="D873" s="11">
        <f t="shared" si="28"/>
        <v>3.9540253412977393E-4</v>
      </c>
      <c r="E873" s="36"/>
      <c r="F873" s="36"/>
      <c r="G873" s="36"/>
      <c r="H873" s="36"/>
      <c r="I873" s="29"/>
      <c r="J873" s="29"/>
      <c r="K873" s="29"/>
      <c r="L873" s="36"/>
      <c r="M873" s="36"/>
      <c r="N873" s="36"/>
      <c r="O873" s="36"/>
    </row>
    <row r="874" spans="1:15">
      <c r="A874" s="34">
        <v>36692</v>
      </c>
      <c r="B874" s="31">
        <v>1478.73</v>
      </c>
      <c r="C874" s="94">
        <f t="shared" si="29"/>
        <v>5.5539310083420803E-3</v>
      </c>
      <c r="D874" s="11">
        <f t="shared" si="28"/>
        <v>5.2010290973194999E-3</v>
      </c>
      <c r="E874" s="36"/>
      <c r="F874" s="36"/>
      <c r="G874" s="36"/>
      <c r="H874" s="36"/>
      <c r="I874" s="29"/>
      <c r="J874" s="29"/>
      <c r="K874" s="29"/>
      <c r="L874" s="36"/>
      <c r="M874" s="36"/>
      <c r="N874" s="36"/>
      <c r="O874" s="36"/>
    </row>
    <row r="875" spans="1:15">
      <c r="A875" s="34">
        <v>36693</v>
      </c>
      <c r="B875" s="31">
        <v>1464.46</v>
      </c>
      <c r="C875" s="94">
        <f t="shared" si="29"/>
        <v>-9.6970374458877732E-3</v>
      </c>
      <c r="D875" s="11">
        <f t="shared" si="28"/>
        <v>-1.0049939356910354E-2</v>
      </c>
      <c r="E875" s="36"/>
      <c r="F875" s="36"/>
      <c r="G875" s="36"/>
      <c r="H875" s="36"/>
      <c r="I875" s="29"/>
      <c r="J875" s="29"/>
      <c r="K875" s="29"/>
      <c r="L875" s="36"/>
      <c r="M875" s="36"/>
      <c r="N875" s="36"/>
      <c r="O875" s="36"/>
    </row>
    <row r="876" spans="1:15">
      <c r="A876" s="34">
        <v>36696</v>
      </c>
      <c r="B876" s="31">
        <v>1486</v>
      </c>
      <c r="C876" s="94">
        <f t="shared" si="29"/>
        <v>1.4601372459060409E-2</v>
      </c>
      <c r="D876" s="11">
        <f t="shared" si="28"/>
        <v>1.4248470548037828E-2</v>
      </c>
      <c r="E876" s="36"/>
      <c r="F876" s="36"/>
      <c r="G876" s="36"/>
      <c r="H876" s="36"/>
      <c r="I876" s="29"/>
      <c r="J876" s="29"/>
      <c r="K876" s="29"/>
      <c r="L876" s="36"/>
      <c r="M876" s="36"/>
      <c r="N876" s="36"/>
      <c r="O876" s="36"/>
    </row>
    <row r="877" spans="1:15">
      <c r="A877" s="34">
        <v>36697</v>
      </c>
      <c r="B877" s="31">
        <v>1475.95</v>
      </c>
      <c r="C877" s="94">
        <f t="shared" si="29"/>
        <v>-6.7860960298223019E-3</v>
      </c>
      <c r="D877" s="11">
        <f t="shared" si="28"/>
        <v>-7.1389979408448823E-3</v>
      </c>
      <c r="E877" s="36"/>
      <c r="F877" s="36"/>
      <c r="G877" s="36"/>
      <c r="H877" s="36"/>
      <c r="I877" s="29"/>
      <c r="J877" s="29"/>
      <c r="K877" s="29"/>
      <c r="L877" s="36"/>
      <c r="M877" s="36"/>
      <c r="N877" s="36"/>
      <c r="O877" s="36"/>
    </row>
    <row r="878" spans="1:15">
      <c r="A878" s="34">
        <v>36698</v>
      </c>
      <c r="B878" s="31">
        <v>1479.13</v>
      </c>
      <c r="C878" s="94">
        <f t="shared" si="29"/>
        <v>2.1522268280392536E-3</v>
      </c>
      <c r="D878" s="11">
        <f t="shared" si="28"/>
        <v>1.7993249170166732E-3</v>
      </c>
      <c r="E878" s="36"/>
      <c r="F878" s="36"/>
      <c r="G878" s="36"/>
      <c r="H878" s="36"/>
      <c r="I878" s="29"/>
      <c r="J878" s="29"/>
      <c r="K878" s="29"/>
      <c r="L878" s="36"/>
      <c r="M878" s="36"/>
      <c r="N878" s="36"/>
      <c r="O878" s="36"/>
    </row>
    <row r="879" spans="1:15">
      <c r="A879" s="34">
        <v>36699</v>
      </c>
      <c r="B879" s="31">
        <v>1452.18</v>
      </c>
      <c r="C879" s="94">
        <f t="shared" si="29"/>
        <v>-1.8388201432297722E-2</v>
      </c>
      <c r="D879" s="11">
        <f t="shared" si="28"/>
        <v>-1.8741103343320301E-2</v>
      </c>
      <c r="E879" s="36"/>
      <c r="F879" s="36"/>
      <c r="G879" s="36"/>
      <c r="H879" s="36"/>
      <c r="I879" s="29"/>
      <c r="J879" s="29"/>
      <c r="K879" s="29"/>
      <c r="L879" s="36"/>
      <c r="M879" s="36"/>
      <c r="N879" s="36"/>
      <c r="O879" s="36"/>
    </row>
    <row r="880" spans="1:15">
      <c r="A880" s="34">
        <v>36700</v>
      </c>
      <c r="B880" s="31">
        <v>1441.48</v>
      </c>
      <c r="C880" s="94">
        <f t="shared" si="29"/>
        <v>-7.3955120977688598E-3</v>
      </c>
      <c r="D880" s="11">
        <f t="shared" si="28"/>
        <v>-7.7484140087914401E-3</v>
      </c>
      <c r="E880" s="36"/>
      <c r="F880" s="36"/>
      <c r="G880" s="36"/>
      <c r="H880" s="36"/>
      <c r="I880" s="29"/>
      <c r="J880" s="29"/>
      <c r="K880" s="29"/>
      <c r="L880" s="36"/>
      <c r="M880" s="36"/>
      <c r="N880" s="36"/>
      <c r="O880" s="36"/>
    </row>
    <row r="881" spans="1:15">
      <c r="A881" s="34">
        <v>36703</v>
      </c>
      <c r="B881" s="31">
        <v>1455.31</v>
      </c>
      <c r="C881" s="94">
        <f t="shared" si="29"/>
        <v>9.5485727852602491E-3</v>
      </c>
      <c r="D881" s="11">
        <f t="shared" si="28"/>
        <v>9.1956708742376679E-3</v>
      </c>
      <c r="E881" s="36"/>
      <c r="F881" s="36"/>
      <c r="G881" s="36"/>
      <c r="H881" s="36"/>
      <c r="I881" s="29"/>
      <c r="J881" s="29"/>
      <c r="K881" s="29"/>
      <c r="L881" s="36"/>
      <c r="M881" s="36"/>
      <c r="N881" s="36"/>
      <c r="O881" s="36"/>
    </row>
    <row r="882" spans="1:15">
      <c r="A882" s="34">
        <v>36704</v>
      </c>
      <c r="B882" s="31">
        <v>1450.55</v>
      </c>
      <c r="C882" s="94">
        <f t="shared" si="29"/>
        <v>-3.2761414916503036E-3</v>
      </c>
      <c r="D882" s="11">
        <f t="shared" si="28"/>
        <v>-3.629043402672884E-3</v>
      </c>
      <c r="E882" s="36"/>
      <c r="F882" s="36"/>
      <c r="G882" s="36"/>
      <c r="H882" s="36"/>
      <c r="I882" s="29"/>
      <c r="J882" s="29"/>
      <c r="K882" s="29"/>
      <c r="L882" s="36"/>
      <c r="M882" s="36"/>
      <c r="N882" s="36"/>
      <c r="O882" s="36"/>
    </row>
    <row r="883" spans="1:15">
      <c r="A883" s="34">
        <v>36705</v>
      </c>
      <c r="B883" s="31">
        <v>1454.82</v>
      </c>
      <c r="C883" s="94">
        <f t="shared" si="29"/>
        <v>2.9393867730427765E-3</v>
      </c>
      <c r="D883" s="11">
        <f t="shared" si="28"/>
        <v>2.5864848620201961E-3</v>
      </c>
      <c r="E883" s="36"/>
      <c r="F883" s="36"/>
      <c r="G883" s="36"/>
      <c r="H883" s="36"/>
      <c r="I883" s="29"/>
      <c r="J883" s="29"/>
      <c r="K883" s="29"/>
      <c r="L883" s="36"/>
      <c r="M883" s="36"/>
      <c r="N883" s="36"/>
      <c r="O883" s="36"/>
    </row>
    <row r="884" spans="1:15">
      <c r="A884" s="34">
        <v>36706</v>
      </c>
      <c r="B884" s="31">
        <v>1442.39</v>
      </c>
      <c r="C884" s="94">
        <f t="shared" si="29"/>
        <v>-8.580721637060992E-3</v>
      </c>
      <c r="D884" s="11">
        <f t="shared" si="28"/>
        <v>-8.9336235480835732E-3</v>
      </c>
      <c r="E884" s="36"/>
      <c r="F884" s="36"/>
      <c r="G884" s="36"/>
      <c r="H884" s="36"/>
      <c r="I884" s="29"/>
      <c r="J884" s="29"/>
      <c r="K884" s="29"/>
      <c r="L884" s="36"/>
      <c r="M884" s="36"/>
      <c r="N884" s="36"/>
      <c r="O884" s="36"/>
    </row>
    <row r="885" spans="1:15">
      <c r="A885" s="34">
        <v>36707</v>
      </c>
      <c r="B885" s="31">
        <v>1454.6</v>
      </c>
      <c r="C885" s="94">
        <f t="shared" si="29"/>
        <v>8.4294887449935813E-3</v>
      </c>
      <c r="D885" s="11">
        <f t="shared" si="28"/>
        <v>8.0765868339710001E-3</v>
      </c>
      <c r="E885" s="36"/>
      <c r="F885" s="36"/>
      <c r="G885" s="36"/>
      <c r="H885" s="36"/>
      <c r="I885" s="29"/>
      <c r="J885" s="29"/>
      <c r="K885" s="29"/>
      <c r="L885" s="36"/>
      <c r="M885" s="36"/>
      <c r="N885" s="36"/>
      <c r="O885" s="36"/>
    </row>
    <row r="886" spans="1:15">
      <c r="A886" s="34">
        <v>36710</v>
      </c>
      <c r="B886" s="31">
        <v>1469.54</v>
      </c>
      <c r="C886" s="94">
        <f t="shared" si="29"/>
        <v>1.0218477910976149E-2</v>
      </c>
      <c r="D886" s="11">
        <f t="shared" si="28"/>
        <v>9.8655759999535676E-3</v>
      </c>
      <c r="E886" s="36"/>
      <c r="F886" s="36"/>
      <c r="G886" s="36"/>
      <c r="H886" s="36"/>
      <c r="I886" s="29"/>
      <c r="J886" s="29"/>
      <c r="K886" s="29"/>
      <c r="L886" s="36"/>
      <c r="M886" s="36"/>
      <c r="N886" s="36"/>
      <c r="O886" s="36"/>
    </row>
    <row r="887" spans="1:15">
      <c r="A887" s="34">
        <v>36712</v>
      </c>
      <c r="B887" s="31">
        <v>1446.23</v>
      </c>
      <c r="C887" s="94">
        <f t="shared" si="29"/>
        <v>-1.5989256086911149E-2</v>
      </c>
      <c r="D887" s="11">
        <f t="shared" si="28"/>
        <v>-1.6342157997933728E-2</v>
      </c>
      <c r="E887" s="36"/>
      <c r="F887" s="36"/>
      <c r="G887" s="36"/>
      <c r="H887" s="36"/>
      <c r="I887" s="29"/>
      <c r="J887" s="29"/>
      <c r="K887" s="29"/>
      <c r="L887" s="36"/>
      <c r="M887" s="36"/>
      <c r="N887" s="36"/>
      <c r="O887" s="36"/>
    </row>
    <row r="888" spans="1:15">
      <c r="A888" s="34">
        <v>36713</v>
      </c>
      <c r="B888" s="31">
        <v>1456.67</v>
      </c>
      <c r="C888" s="94">
        <f t="shared" si="29"/>
        <v>7.1928382039222593E-3</v>
      </c>
      <c r="D888" s="11">
        <f t="shared" si="28"/>
        <v>6.8399362928996789E-3</v>
      </c>
      <c r="E888" s="36"/>
      <c r="F888" s="36"/>
      <c r="G888" s="36"/>
      <c r="H888" s="36"/>
      <c r="I888" s="29"/>
      <c r="J888" s="29"/>
      <c r="K888" s="29"/>
      <c r="L888" s="36"/>
      <c r="M888" s="36"/>
      <c r="N888" s="36"/>
      <c r="O888" s="36"/>
    </row>
    <row r="889" spans="1:15">
      <c r="A889" s="34">
        <v>36714</v>
      </c>
      <c r="B889" s="31">
        <v>1478.9</v>
      </c>
      <c r="C889" s="94">
        <f t="shared" si="29"/>
        <v>1.5145559424295928E-2</v>
      </c>
      <c r="D889" s="11">
        <f t="shared" si="28"/>
        <v>1.4792657513273346E-2</v>
      </c>
      <c r="E889" s="36"/>
      <c r="F889" s="36"/>
      <c r="G889" s="36"/>
      <c r="H889" s="36"/>
      <c r="I889" s="29"/>
      <c r="J889" s="29"/>
      <c r="K889" s="29"/>
      <c r="L889" s="36"/>
      <c r="M889" s="36"/>
      <c r="N889" s="36"/>
      <c r="O889" s="36"/>
    </row>
    <row r="890" spans="1:15">
      <c r="A890" s="34">
        <v>36717</v>
      </c>
      <c r="B890" s="31">
        <v>1475.62</v>
      </c>
      <c r="C890" s="94">
        <f t="shared" si="29"/>
        <v>-2.2203277334347333E-3</v>
      </c>
      <c r="D890" s="11">
        <f t="shared" si="28"/>
        <v>-2.5732296444573137E-3</v>
      </c>
      <c r="E890" s="36"/>
      <c r="F890" s="36"/>
      <c r="G890" s="36"/>
      <c r="H890" s="36"/>
      <c r="I890" s="29"/>
      <c r="J890" s="29"/>
      <c r="K890" s="29"/>
      <c r="L890" s="36"/>
      <c r="M890" s="36"/>
      <c r="N890" s="36"/>
      <c r="O890" s="36"/>
    </row>
    <row r="891" spans="1:15">
      <c r="A891" s="34">
        <v>36718</v>
      </c>
      <c r="B891" s="31">
        <v>1480.88</v>
      </c>
      <c r="C891" s="94">
        <f t="shared" si="29"/>
        <v>3.5582652121410054E-3</v>
      </c>
      <c r="D891" s="11">
        <f t="shared" si="28"/>
        <v>3.205363301118425E-3</v>
      </c>
      <c r="E891" s="36"/>
      <c r="F891" s="36"/>
      <c r="G891" s="36"/>
      <c r="H891" s="36"/>
      <c r="I891" s="29"/>
      <c r="J891" s="29"/>
      <c r="K891" s="29"/>
      <c r="L891" s="36"/>
      <c r="M891" s="36"/>
      <c r="N891" s="36"/>
      <c r="O891" s="36"/>
    </row>
    <row r="892" spans="1:15">
      <c r="A892" s="34">
        <v>36719</v>
      </c>
      <c r="B892" s="31">
        <v>1492.92</v>
      </c>
      <c r="C892" s="94">
        <f t="shared" si="29"/>
        <v>8.0974280629702456E-3</v>
      </c>
      <c r="D892" s="11">
        <f t="shared" si="28"/>
        <v>7.7445261519476652E-3</v>
      </c>
      <c r="E892" s="36"/>
      <c r="F892" s="36"/>
      <c r="G892" s="36"/>
      <c r="H892" s="36"/>
      <c r="I892" s="29"/>
      <c r="J892" s="29"/>
      <c r="K892" s="29"/>
      <c r="L892" s="36"/>
      <c r="M892" s="36"/>
      <c r="N892" s="36"/>
      <c r="O892" s="36"/>
    </row>
    <row r="893" spans="1:15">
      <c r="A893" s="34">
        <v>36720</v>
      </c>
      <c r="B893" s="31">
        <v>1495.84</v>
      </c>
      <c r="C893" s="94">
        <f t="shared" si="29"/>
        <v>1.9539882286054131E-3</v>
      </c>
      <c r="D893" s="11">
        <f t="shared" si="28"/>
        <v>1.6010863175828327E-3</v>
      </c>
      <c r="E893" s="36"/>
      <c r="F893" s="36"/>
      <c r="G893" s="36"/>
      <c r="H893" s="36"/>
      <c r="I893" s="29"/>
      <c r="J893" s="29"/>
      <c r="K893" s="29"/>
      <c r="L893" s="36"/>
      <c r="M893" s="36"/>
      <c r="N893" s="36"/>
      <c r="O893" s="36"/>
    </row>
    <row r="894" spans="1:15">
      <c r="A894" s="34">
        <v>36721</v>
      </c>
      <c r="B894" s="31">
        <v>1509.98</v>
      </c>
      <c r="C894" s="94">
        <f t="shared" si="29"/>
        <v>9.408483745135688E-3</v>
      </c>
      <c r="D894" s="11">
        <f t="shared" si="28"/>
        <v>9.0555818341131068E-3</v>
      </c>
      <c r="E894" s="36"/>
      <c r="F894" s="36"/>
      <c r="G894" s="36"/>
      <c r="H894" s="36"/>
      <c r="I894" s="29"/>
      <c r="J894" s="29"/>
      <c r="K894" s="29"/>
      <c r="L894" s="36"/>
      <c r="M894" s="36"/>
      <c r="N894" s="36"/>
      <c r="O894" s="36"/>
    </row>
    <row r="895" spans="1:15">
      <c r="A895" s="34">
        <v>36724</v>
      </c>
      <c r="B895" s="31">
        <v>1510.49</v>
      </c>
      <c r="C895" s="94">
        <f t="shared" si="29"/>
        <v>3.3769579227504955E-4</v>
      </c>
      <c r="D895" s="11">
        <f t="shared" si="28"/>
        <v>-1.5206118747530936E-5</v>
      </c>
      <c r="E895" s="36"/>
      <c r="F895" s="36"/>
      <c r="G895" s="36"/>
      <c r="H895" s="36"/>
      <c r="I895" s="29"/>
      <c r="J895" s="29"/>
      <c r="K895" s="29"/>
      <c r="L895" s="36"/>
      <c r="M895" s="36"/>
      <c r="N895" s="36"/>
      <c r="O895" s="36"/>
    </row>
    <row r="896" spans="1:15">
      <c r="A896" s="34">
        <v>36725</v>
      </c>
      <c r="B896" s="31">
        <v>1493.74</v>
      </c>
      <c r="C896" s="94">
        <f t="shared" si="29"/>
        <v>-1.1151059383673671E-2</v>
      </c>
      <c r="D896" s="11">
        <f t="shared" si="28"/>
        <v>-1.1503961294696252E-2</v>
      </c>
      <c r="E896" s="36"/>
      <c r="F896" s="36"/>
      <c r="G896" s="36"/>
      <c r="H896" s="36"/>
      <c r="I896" s="29"/>
      <c r="J896" s="29"/>
      <c r="K896" s="29"/>
      <c r="L896" s="36"/>
      <c r="M896" s="36"/>
      <c r="N896" s="36"/>
      <c r="O896" s="36"/>
    </row>
    <row r="897" spans="1:15">
      <c r="A897" s="34">
        <v>36726</v>
      </c>
      <c r="B897" s="31">
        <v>1481.96</v>
      </c>
      <c r="C897" s="94">
        <f t="shared" si="29"/>
        <v>-7.9175061582683632E-3</v>
      </c>
      <c r="D897" s="11">
        <f t="shared" si="28"/>
        <v>-8.2704080692909444E-3</v>
      </c>
      <c r="E897" s="36"/>
      <c r="F897" s="36"/>
      <c r="G897" s="36"/>
      <c r="H897" s="36"/>
      <c r="I897" s="29"/>
      <c r="J897" s="29"/>
      <c r="K897" s="29"/>
      <c r="L897" s="36"/>
      <c r="M897" s="36"/>
      <c r="N897" s="36"/>
      <c r="O897" s="36"/>
    </row>
    <row r="898" spans="1:15">
      <c r="A898" s="34">
        <v>36727</v>
      </c>
      <c r="B898" s="31">
        <v>1495.57</v>
      </c>
      <c r="C898" s="94">
        <f t="shared" si="29"/>
        <v>9.1418691240413002E-3</v>
      </c>
      <c r="D898" s="11">
        <f t="shared" si="28"/>
        <v>8.7889672130187189E-3</v>
      </c>
      <c r="E898" s="36"/>
      <c r="F898" s="36"/>
      <c r="G898" s="36"/>
      <c r="H898" s="36"/>
      <c r="I898" s="29"/>
      <c r="J898" s="29"/>
      <c r="K898" s="29"/>
      <c r="L898" s="36"/>
      <c r="M898" s="36"/>
      <c r="N898" s="36"/>
      <c r="O898" s="36"/>
    </row>
    <row r="899" spans="1:15">
      <c r="A899" s="34">
        <v>36728</v>
      </c>
      <c r="B899" s="31">
        <v>1480.19</v>
      </c>
      <c r="C899" s="94">
        <f t="shared" si="29"/>
        <v>-1.0336947165775205E-2</v>
      </c>
      <c r="D899" s="11">
        <f t="shared" si="28"/>
        <v>-1.0689849076797786E-2</v>
      </c>
      <c r="E899" s="36"/>
      <c r="F899" s="36"/>
      <c r="G899" s="36"/>
      <c r="H899" s="36"/>
      <c r="I899" s="29"/>
      <c r="J899" s="29"/>
      <c r="K899" s="29"/>
      <c r="L899" s="36"/>
      <c r="M899" s="36"/>
      <c r="N899" s="36"/>
      <c r="O899" s="36"/>
    </row>
    <row r="900" spans="1:15">
      <c r="A900" s="34">
        <v>36731</v>
      </c>
      <c r="B900" s="31">
        <v>1464.29</v>
      </c>
      <c r="C900" s="94">
        <f t="shared" si="29"/>
        <v>-1.0799974560514352E-2</v>
      </c>
      <c r="D900" s="11">
        <f t="shared" si="28"/>
        <v>-1.1152876471536934E-2</v>
      </c>
      <c r="E900" s="36"/>
      <c r="F900" s="36"/>
      <c r="G900" s="36"/>
      <c r="H900" s="36"/>
      <c r="I900" s="29"/>
      <c r="J900" s="29"/>
      <c r="K900" s="29"/>
      <c r="L900" s="36"/>
      <c r="M900" s="36"/>
      <c r="N900" s="36"/>
      <c r="O900" s="36"/>
    </row>
    <row r="901" spans="1:15">
      <c r="A901" s="34">
        <v>36732</v>
      </c>
      <c r="B901" s="31">
        <v>1474.47</v>
      </c>
      <c r="C901" s="94">
        <f t="shared" si="29"/>
        <v>6.9281198321652993E-3</v>
      </c>
      <c r="D901" s="11">
        <f t="shared" ref="D901:D964" si="30">C901-$G$2</f>
        <v>6.5752179211427189E-3</v>
      </c>
      <c r="E901" s="36"/>
      <c r="F901" s="36"/>
      <c r="G901" s="36"/>
      <c r="H901" s="36"/>
      <c r="I901" s="29"/>
      <c r="J901" s="29"/>
      <c r="K901" s="29"/>
      <c r="L901" s="36"/>
      <c r="M901" s="36"/>
      <c r="N901" s="36"/>
      <c r="O901" s="36"/>
    </row>
    <row r="902" spans="1:15">
      <c r="A902" s="34">
        <v>36733</v>
      </c>
      <c r="B902" s="31">
        <v>1452.42</v>
      </c>
      <c r="C902" s="94">
        <f t="shared" si="29"/>
        <v>-1.5067472411811444E-2</v>
      </c>
      <c r="D902" s="11">
        <f t="shared" si="30"/>
        <v>-1.5420374322834026E-2</v>
      </c>
      <c r="E902" s="36"/>
      <c r="F902" s="36"/>
      <c r="G902" s="36"/>
      <c r="H902" s="36"/>
      <c r="I902" s="29"/>
      <c r="J902" s="29"/>
      <c r="K902" s="29"/>
      <c r="L902" s="36"/>
      <c r="M902" s="36"/>
      <c r="N902" s="36"/>
      <c r="O902" s="36"/>
    </row>
    <row r="903" spans="1:15">
      <c r="A903" s="34">
        <v>36734</v>
      </c>
      <c r="B903" s="31">
        <v>1449.62</v>
      </c>
      <c r="C903" s="94">
        <f t="shared" si="29"/>
        <v>-1.9296776535493582E-3</v>
      </c>
      <c r="D903" s="11">
        <f t="shared" si="30"/>
        <v>-2.2825795645719385E-3</v>
      </c>
      <c r="E903" s="36"/>
      <c r="F903" s="36"/>
      <c r="G903" s="36"/>
      <c r="H903" s="36"/>
      <c r="I903" s="29"/>
      <c r="J903" s="29"/>
      <c r="K903" s="29"/>
      <c r="L903" s="36"/>
      <c r="M903" s="36"/>
      <c r="N903" s="36"/>
      <c r="O903" s="36"/>
    </row>
    <row r="904" spans="1:15">
      <c r="A904" s="34">
        <v>36735</v>
      </c>
      <c r="B904" s="31">
        <v>1419.89</v>
      </c>
      <c r="C904" s="94">
        <f t="shared" si="29"/>
        <v>-2.0722049297008261E-2</v>
      </c>
      <c r="D904" s="11">
        <f t="shared" si="30"/>
        <v>-2.1074951208030841E-2</v>
      </c>
      <c r="E904" s="36"/>
      <c r="F904" s="36"/>
      <c r="G904" s="36"/>
      <c r="H904" s="36"/>
      <c r="I904" s="29"/>
      <c r="J904" s="29"/>
      <c r="K904" s="29"/>
      <c r="L904" s="36"/>
      <c r="M904" s="36"/>
      <c r="N904" s="36"/>
      <c r="O904" s="36"/>
    </row>
    <row r="905" spans="1:15">
      <c r="A905" s="34">
        <v>36738</v>
      </c>
      <c r="B905" s="31">
        <v>1430.83</v>
      </c>
      <c r="C905" s="94">
        <f t="shared" si="29"/>
        <v>7.6752916500556472E-3</v>
      </c>
      <c r="D905" s="11">
        <f t="shared" si="30"/>
        <v>7.3223897390330668E-3</v>
      </c>
      <c r="E905" s="36"/>
      <c r="F905" s="36"/>
      <c r="G905" s="36"/>
      <c r="H905" s="36"/>
      <c r="I905" s="29"/>
      <c r="J905" s="29"/>
      <c r="K905" s="29"/>
      <c r="L905" s="36"/>
      <c r="M905" s="36"/>
      <c r="N905" s="36"/>
      <c r="O905" s="36"/>
    </row>
    <row r="906" spans="1:15">
      <c r="A906" s="34">
        <v>36739</v>
      </c>
      <c r="B906" s="31">
        <v>1438.1</v>
      </c>
      <c r="C906" s="94">
        <f t="shared" si="29"/>
        <v>5.0681024362557942E-3</v>
      </c>
      <c r="D906" s="11">
        <f t="shared" si="30"/>
        <v>4.7152005252332138E-3</v>
      </c>
      <c r="E906" s="36"/>
      <c r="F906" s="36"/>
      <c r="G906" s="36"/>
      <c r="H906" s="36"/>
      <c r="I906" s="29"/>
      <c r="J906" s="29"/>
      <c r="K906" s="29"/>
      <c r="L906" s="36"/>
      <c r="M906" s="36"/>
      <c r="N906" s="36"/>
      <c r="O906" s="36"/>
    </row>
    <row r="907" spans="1:15">
      <c r="A907" s="34">
        <v>36740</v>
      </c>
      <c r="B907" s="31">
        <v>1438.7</v>
      </c>
      <c r="C907" s="94">
        <f t="shared" si="29"/>
        <v>4.1713015065348728E-4</v>
      </c>
      <c r="D907" s="11">
        <f t="shared" si="30"/>
        <v>6.4228239630906802E-5</v>
      </c>
      <c r="E907" s="36"/>
      <c r="F907" s="36"/>
      <c r="G907" s="36"/>
      <c r="H907" s="36"/>
      <c r="I907" s="29"/>
      <c r="J907" s="29"/>
      <c r="K907" s="29"/>
      <c r="L907" s="36"/>
      <c r="M907" s="36"/>
      <c r="N907" s="36"/>
      <c r="O907" s="36"/>
    </row>
    <row r="908" spans="1:15">
      <c r="A908" s="34">
        <v>36741</v>
      </c>
      <c r="B908" s="31">
        <v>1452.56</v>
      </c>
      <c r="C908" s="94">
        <f t="shared" si="29"/>
        <v>9.5875889194240744E-3</v>
      </c>
      <c r="D908" s="11">
        <f t="shared" si="30"/>
        <v>9.2346870084014931E-3</v>
      </c>
      <c r="E908" s="36"/>
      <c r="F908" s="36"/>
      <c r="G908" s="36"/>
      <c r="H908" s="36"/>
      <c r="I908" s="29"/>
      <c r="J908" s="29"/>
      <c r="K908" s="29"/>
      <c r="L908" s="36"/>
      <c r="M908" s="36"/>
      <c r="N908" s="36"/>
      <c r="O908" s="36"/>
    </row>
    <row r="909" spans="1:15">
      <c r="A909" s="34">
        <v>36742</v>
      </c>
      <c r="B909" s="31">
        <v>1462.93</v>
      </c>
      <c r="C909" s="94">
        <f t="shared" si="29"/>
        <v>7.113757023061682E-3</v>
      </c>
      <c r="D909" s="11">
        <f t="shared" si="30"/>
        <v>6.7608551120391016E-3</v>
      </c>
      <c r="E909" s="36"/>
      <c r="F909" s="36"/>
      <c r="G909" s="36"/>
      <c r="H909" s="36"/>
      <c r="I909" s="29"/>
      <c r="J909" s="29"/>
      <c r="K909" s="29"/>
      <c r="L909" s="36"/>
      <c r="M909" s="36"/>
      <c r="N909" s="36"/>
      <c r="O909" s="36"/>
    </row>
    <row r="910" spans="1:15">
      <c r="A910" s="34">
        <v>36745</v>
      </c>
      <c r="B910" s="31">
        <v>1479.32</v>
      </c>
      <c r="C910" s="94">
        <f t="shared" si="29"/>
        <v>1.1141248729388365E-2</v>
      </c>
      <c r="D910" s="11">
        <f t="shared" si="30"/>
        <v>1.0788346818365784E-2</v>
      </c>
      <c r="E910" s="36"/>
      <c r="F910" s="36"/>
      <c r="G910" s="36"/>
      <c r="H910" s="36"/>
      <c r="I910" s="29"/>
      <c r="J910" s="29"/>
      <c r="K910" s="29"/>
      <c r="L910" s="36"/>
      <c r="M910" s="36"/>
      <c r="N910" s="36"/>
      <c r="O910" s="36"/>
    </row>
    <row r="911" spans="1:15">
      <c r="A911" s="34">
        <v>36746</v>
      </c>
      <c r="B911" s="31">
        <v>1482.8</v>
      </c>
      <c r="C911" s="94">
        <f t="shared" si="29"/>
        <v>2.3496695617155937E-3</v>
      </c>
      <c r="D911" s="11">
        <f t="shared" si="30"/>
        <v>1.9967676506930133E-3</v>
      </c>
      <c r="E911" s="36"/>
      <c r="F911" s="36"/>
      <c r="G911" s="36"/>
      <c r="H911" s="36"/>
      <c r="I911" s="29"/>
      <c r="J911" s="29"/>
      <c r="K911" s="29"/>
      <c r="L911" s="36"/>
      <c r="M911" s="36"/>
      <c r="N911" s="36"/>
      <c r="O911" s="36"/>
    </row>
    <row r="912" spans="1:15">
      <c r="A912" s="34">
        <v>36747</v>
      </c>
      <c r="B912" s="31">
        <v>1472.87</v>
      </c>
      <c r="C912" s="94">
        <f t="shared" si="29"/>
        <v>-6.7193139700430365E-3</v>
      </c>
      <c r="D912" s="11">
        <f t="shared" si="30"/>
        <v>-7.0722158810656169E-3</v>
      </c>
      <c r="E912" s="36"/>
      <c r="F912" s="36"/>
      <c r="G912" s="36"/>
      <c r="H912" s="36"/>
      <c r="I912" s="29"/>
      <c r="J912" s="29"/>
      <c r="K912" s="29"/>
      <c r="L912" s="36"/>
      <c r="M912" s="36"/>
      <c r="N912" s="36"/>
      <c r="O912" s="36"/>
    </row>
    <row r="913" spans="1:15">
      <c r="A913" s="34">
        <v>36748</v>
      </c>
      <c r="B913" s="31">
        <v>1460.25</v>
      </c>
      <c r="C913" s="94">
        <f t="shared" si="29"/>
        <v>-8.6052243861153895E-3</v>
      </c>
      <c r="D913" s="11">
        <f t="shared" si="30"/>
        <v>-8.9581262971379708E-3</v>
      </c>
      <c r="E913" s="36"/>
      <c r="F913" s="36"/>
      <c r="G913" s="36"/>
      <c r="H913" s="36"/>
      <c r="I913" s="29"/>
      <c r="J913" s="29"/>
      <c r="K913" s="29"/>
      <c r="L913" s="36"/>
      <c r="M913" s="36"/>
      <c r="N913" s="36"/>
      <c r="O913" s="36"/>
    </row>
    <row r="914" spans="1:15">
      <c r="A914" s="34">
        <v>36749</v>
      </c>
      <c r="B914" s="31">
        <v>1471.84</v>
      </c>
      <c r="C914" s="94">
        <f t="shared" si="29"/>
        <v>7.9056648084282304E-3</v>
      </c>
      <c r="D914" s="11">
        <f t="shared" si="30"/>
        <v>7.55276289740565E-3</v>
      </c>
      <c r="E914" s="36"/>
      <c r="F914" s="36"/>
      <c r="G914" s="36"/>
      <c r="H914" s="36"/>
      <c r="I914" s="29"/>
      <c r="J914" s="29"/>
      <c r="K914" s="29"/>
      <c r="L914" s="36"/>
      <c r="M914" s="36"/>
      <c r="N914" s="36"/>
      <c r="O914" s="36"/>
    </row>
    <row r="915" spans="1:15">
      <c r="A915" s="34">
        <v>36752</v>
      </c>
      <c r="B915" s="31">
        <v>1491.56</v>
      </c>
      <c r="C915" s="94">
        <f t="shared" si="29"/>
        <v>1.3309233375264568E-2</v>
      </c>
      <c r="D915" s="11">
        <f t="shared" si="30"/>
        <v>1.2956331464241987E-2</v>
      </c>
      <c r="E915" s="36"/>
      <c r="F915" s="36"/>
      <c r="G915" s="36"/>
      <c r="H915" s="36"/>
      <c r="I915" s="29"/>
      <c r="J915" s="29"/>
      <c r="K915" s="29"/>
      <c r="L915" s="36"/>
      <c r="M915" s="36"/>
      <c r="N915" s="36"/>
      <c r="O915" s="36"/>
    </row>
    <row r="916" spans="1:15">
      <c r="A916" s="34">
        <v>36753</v>
      </c>
      <c r="B916" s="31">
        <v>1484.43</v>
      </c>
      <c r="C916" s="94">
        <f t="shared" si="29"/>
        <v>-4.7916919359584122E-3</v>
      </c>
      <c r="D916" s="11">
        <f t="shared" si="30"/>
        <v>-5.1445938469809925E-3</v>
      </c>
      <c r="E916" s="36"/>
      <c r="F916" s="36"/>
      <c r="G916" s="36"/>
      <c r="H916" s="36"/>
      <c r="I916" s="29"/>
      <c r="J916" s="29"/>
      <c r="K916" s="29"/>
      <c r="L916" s="36"/>
      <c r="M916" s="36"/>
      <c r="N916" s="36"/>
      <c r="O916" s="36"/>
    </row>
    <row r="917" spans="1:15">
      <c r="A917" s="34">
        <v>36754</v>
      </c>
      <c r="B917" s="31">
        <v>1479.85</v>
      </c>
      <c r="C917" s="94">
        <f t="shared" si="29"/>
        <v>-3.0901288977391401E-3</v>
      </c>
      <c r="D917" s="11">
        <f t="shared" si="30"/>
        <v>-3.4430308087617205E-3</v>
      </c>
      <c r="E917" s="36"/>
      <c r="F917" s="36"/>
      <c r="G917" s="36"/>
      <c r="H917" s="36"/>
      <c r="I917" s="29"/>
      <c r="J917" s="29"/>
      <c r="K917" s="29"/>
      <c r="L917" s="36"/>
      <c r="M917" s="36"/>
      <c r="N917" s="36"/>
      <c r="O917" s="36"/>
    </row>
    <row r="918" spans="1:15">
      <c r="A918" s="34">
        <v>36755</v>
      </c>
      <c r="B918" s="31">
        <v>1496.07</v>
      </c>
      <c r="C918" s="94">
        <f t="shared" si="29"/>
        <v>1.0900938613173178E-2</v>
      </c>
      <c r="D918" s="11">
        <f t="shared" si="30"/>
        <v>1.0548036702150597E-2</v>
      </c>
      <c r="E918" s="36"/>
      <c r="F918" s="36"/>
      <c r="G918" s="36"/>
      <c r="H918" s="36"/>
      <c r="I918" s="29"/>
      <c r="J918" s="29"/>
      <c r="K918" s="29"/>
      <c r="L918" s="36"/>
      <c r="M918" s="36"/>
      <c r="N918" s="36"/>
      <c r="O918" s="36"/>
    </row>
    <row r="919" spans="1:15">
      <c r="A919" s="34">
        <v>36756</v>
      </c>
      <c r="B919" s="31">
        <v>1491.72</v>
      </c>
      <c r="C919" s="94">
        <f t="shared" si="29"/>
        <v>-2.9118532919629662E-3</v>
      </c>
      <c r="D919" s="11">
        <f t="shared" si="30"/>
        <v>-3.2647552029855466E-3</v>
      </c>
      <c r="E919" s="36"/>
      <c r="F919" s="36"/>
      <c r="G919" s="36"/>
      <c r="H919" s="36"/>
      <c r="I919" s="29"/>
      <c r="J919" s="29"/>
      <c r="K919" s="29"/>
      <c r="L919" s="36"/>
      <c r="M919" s="36"/>
      <c r="N919" s="36"/>
      <c r="O919" s="36"/>
    </row>
    <row r="920" spans="1:15">
      <c r="A920" s="34">
        <v>36759</v>
      </c>
      <c r="B920" s="31">
        <v>1499.48</v>
      </c>
      <c r="C920" s="94">
        <f t="shared" si="29"/>
        <v>5.188564729230679E-3</v>
      </c>
      <c r="D920" s="11">
        <f t="shared" si="30"/>
        <v>4.8356628182080986E-3</v>
      </c>
      <c r="E920" s="36"/>
      <c r="F920" s="36"/>
      <c r="G920" s="36"/>
      <c r="H920" s="36"/>
      <c r="I920" s="29"/>
      <c r="J920" s="29"/>
      <c r="K920" s="29"/>
      <c r="L920" s="36"/>
      <c r="M920" s="36"/>
      <c r="N920" s="36"/>
      <c r="O920" s="36"/>
    </row>
    <row r="921" spans="1:15">
      <c r="A921" s="34">
        <v>36760</v>
      </c>
      <c r="B921" s="31">
        <v>1498.13</v>
      </c>
      <c r="C921" s="94">
        <f t="shared" si="29"/>
        <v>-9.0071763256075951E-4</v>
      </c>
      <c r="D921" s="11">
        <f t="shared" si="30"/>
        <v>-1.2536195435833399E-3</v>
      </c>
      <c r="E921" s="36"/>
      <c r="F921" s="36"/>
      <c r="G921" s="36"/>
      <c r="H921" s="36"/>
      <c r="I921" s="29"/>
      <c r="J921" s="29"/>
      <c r="K921" s="29"/>
      <c r="L921" s="36"/>
      <c r="M921" s="36"/>
      <c r="N921" s="36"/>
      <c r="O921" s="36"/>
    </row>
    <row r="922" spans="1:15">
      <c r="A922" s="34">
        <v>36761</v>
      </c>
      <c r="B922" s="31">
        <v>1505.97</v>
      </c>
      <c r="C922" s="94">
        <f t="shared" ref="C922:C985" si="31">LN(B922/B921)</f>
        <v>5.2195451544074381E-3</v>
      </c>
      <c r="D922" s="11">
        <f t="shared" si="30"/>
        <v>4.8666432433848578E-3</v>
      </c>
      <c r="E922" s="36"/>
      <c r="F922" s="36"/>
      <c r="G922" s="36"/>
      <c r="H922" s="36"/>
      <c r="I922" s="29"/>
      <c r="J922" s="29"/>
      <c r="K922" s="29"/>
      <c r="L922" s="36"/>
      <c r="M922" s="36"/>
      <c r="N922" s="36"/>
      <c r="O922" s="36"/>
    </row>
    <row r="923" spans="1:15">
      <c r="A923" s="34">
        <v>36762</v>
      </c>
      <c r="B923" s="31">
        <v>1508.31</v>
      </c>
      <c r="C923" s="94">
        <f t="shared" si="31"/>
        <v>1.5526098902997343E-3</v>
      </c>
      <c r="D923" s="11">
        <f t="shared" si="30"/>
        <v>1.1997079792771537E-3</v>
      </c>
      <c r="E923" s="36"/>
      <c r="F923" s="36"/>
      <c r="G923" s="36"/>
      <c r="H923" s="36"/>
      <c r="I923" s="29"/>
      <c r="J923" s="29"/>
      <c r="K923" s="29"/>
      <c r="L923" s="36"/>
      <c r="M923" s="36"/>
      <c r="N923" s="36"/>
      <c r="O923" s="36"/>
    </row>
    <row r="924" spans="1:15">
      <c r="A924" s="34">
        <v>36763</v>
      </c>
      <c r="B924" s="31">
        <v>1506.45</v>
      </c>
      <c r="C924" s="94">
        <f t="shared" si="31"/>
        <v>-1.2339292255436631E-3</v>
      </c>
      <c r="D924" s="11">
        <f t="shared" si="30"/>
        <v>-1.5868311365662435E-3</v>
      </c>
      <c r="E924" s="36"/>
      <c r="F924" s="36"/>
      <c r="G924" s="36"/>
      <c r="H924" s="36"/>
      <c r="I924" s="29"/>
      <c r="J924" s="29"/>
      <c r="K924" s="29"/>
      <c r="L924" s="36"/>
      <c r="M924" s="36"/>
      <c r="N924" s="36"/>
      <c r="O924" s="36"/>
    </row>
    <row r="925" spans="1:15">
      <c r="A925" s="34">
        <v>36766</v>
      </c>
      <c r="B925" s="31">
        <v>1514.09</v>
      </c>
      <c r="C925" s="94">
        <f t="shared" si="31"/>
        <v>5.0587089014771363E-3</v>
      </c>
      <c r="D925" s="11">
        <f t="shared" si="30"/>
        <v>4.7058069904545559E-3</v>
      </c>
      <c r="E925" s="36"/>
      <c r="F925" s="36"/>
      <c r="G925" s="36"/>
      <c r="H925" s="36"/>
      <c r="I925" s="29"/>
      <c r="J925" s="29"/>
      <c r="K925" s="29"/>
      <c r="L925" s="36"/>
      <c r="M925" s="36"/>
      <c r="N925" s="36"/>
      <c r="O925" s="36"/>
    </row>
    <row r="926" spans="1:15">
      <c r="A926" s="34">
        <v>36767</v>
      </c>
      <c r="B926" s="31">
        <v>1509.84</v>
      </c>
      <c r="C926" s="94">
        <f t="shared" si="31"/>
        <v>-2.8109134790511624E-3</v>
      </c>
      <c r="D926" s="11">
        <f t="shared" si="30"/>
        <v>-3.1638153900737428E-3</v>
      </c>
      <c r="E926" s="36"/>
      <c r="F926" s="36"/>
      <c r="G926" s="36"/>
      <c r="H926" s="36"/>
      <c r="I926" s="29"/>
      <c r="J926" s="29"/>
      <c r="K926" s="29"/>
      <c r="L926" s="36"/>
      <c r="M926" s="36"/>
      <c r="N926" s="36"/>
      <c r="O926" s="36"/>
    </row>
    <row r="927" spans="1:15">
      <c r="A927" s="34">
        <v>36768</v>
      </c>
      <c r="B927" s="31">
        <v>1502.59</v>
      </c>
      <c r="C927" s="94">
        <f t="shared" si="31"/>
        <v>-4.8133991480752399E-3</v>
      </c>
      <c r="D927" s="11">
        <f t="shared" si="30"/>
        <v>-5.1663010590978203E-3</v>
      </c>
      <c r="E927" s="36"/>
      <c r="F927" s="36"/>
      <c r="G927" s="36"/>
      <c r="H927" s="36"/>
      <c r="I927" s="29"/>
      <c r="J927" s="29"/>
      <c r="K927" s="29"/>
      <c r="L927" s="36"/>
      <c r="M927" s="36"/>
      <c r="N927" s="36"/>
      <c r="O927" s="36"/>
    </row>
    <row r="928" spans="1:15">
      <c r="A928" s="34">
        <v>36769</v>
      </c>
      <c r="B928" s="31">
        <v>1517.68</v>
      </c>
      <c r="C928" s="94">
        <f t="shared" si="31"/>
        <v>9.9925672624812997E-3</v>
      </c>
      <c r="D928" s="11">
        <f t="shared" si="30"/>
        <v>9.6396653514587184E-3</v>
      </c>
      <c r="E928" s="36"/>
      <c r="F928" s="36"/>
      <c r="G928" s="36"/>
      <c r="H928" s="36"/>
      <c r="I928" s="29"/>
      <c r="J928" s="29"/>
      <c r="K928" s="29"/>
      <c r="L928" s="36"/>
      <c r="M928" s="36"/>
      <c r="N928" s="36"/>
      <c r="O928" s="36"/>
    </row>
    <row r="929" spans="1:15">
      <c r="A929" s="34">
        <v>36770</v>
      </c>
      <c r="B929" s="31">
        <v>1520.77</v>
      </c>
      <c r="C929" s="94">
        <f t="shared" si="31"/>
        <v>2.0339324756023154E-3</v>
      </c>
      <c r="D929" s="11">
        <f t="shared" si="30"/>
        <v>1.681030564579735E-3</v>
      </c>
      <c r="E929" s="36"/>
      <c r="F929" s="36"/>
      <c r="G929" s="36"/>
      <c r="H929" s="36"/>
      <c r="I929" s="29"/>
      <c r="J929" s="29"/>
      <c r="K929" s="29"/>
      <c r="L929" s="36"/>
      <c r="M929" s="36"/>
      <c r="N929" s="36"/>
      <c r="O929" s="36"/>
    </row>
    <row r="930" spans="1:15">
      <c r="A930" s="34">
        <v>36774</v>
      </c>
      <c r="B930" s="31">
        <v>1507.08</v>
      </c>
      <c r="C930" s="94">
        <f t="shared" si="31"/>
        <v>-9.0427817018565709E-3</v>
      </c>
      <c r="D930" s="11">
        <f t="shared" si="30"/>
        <v>-9.3956836128791521E-3</v>
      </c>
      <c r="E930" s="36"/>
      <c r="F930" s="36"/>
      <c r="G930" s="36"/>
      <c r="H930" s="36"/>
      <c r="I930" s="29"/>
      <c r="J930" s="29"/>
      <c r="K930" s="29"/>
      <c r="L930" s="36"/>
      <c r="M930" s="36"/>
      <c r="N930" s="36"/>
      <c r="O930" s="36"/>
    </row>
    <row r="931" spans="1:15">
      <c r="A931" s="34">
        <v>36775</v>
      </c>
      <c r="B931" s="31">
        <v>1492.25</v>
      </c>
      <c r="C931" s="94">
        <f t="shared" si="31"/>
        <v>-9.8889557692763558E-3</v>
      </c>
      <c r="D931" s="11">
        <f t="shared" si="30"/>
        <v>-1.0241857680298937E-2</v>
      </c>
      <c r="E931" s="36"/>
      <c r="F931" s="36"/>
      <c r="G931" s="36"/>
      <c r="H931" s="36"/>
      <c r="I931" s="29"/>
      <c r="J931" s="29"/>
      <c r="K931" s="29"/>
      <c r="L931" s="36"/>
      <c r="M931" s="36"/>
      <c r="N931" s="36"/>
      <c r="O931" s="36"/>
    </row>
    <row r="932" spans="1:15">
      <c r="A932" s="34">
        <v>36776</v>
      </c>
      <c r="B932" s="31">
        <v>1502.51</v>
      </c>
      <c r="C932" s="94">
        <f t="shared" si="31"/>
        <v>6.8519949124984467E-3</v>
      </c>
      <c r="D932" s="11">
        <f t="shared" si="30"/>
        <v>6.4990930014758664E-3</v>
      </c>
      <c r="E932" s="36"/>
      <c r="F932" s="36"/>
      <c r="G932" s="36"/>
      <c r="H932" s="36"/>
      <c r="I932" s="29"/>
      <c r="J932" s="29"/>
      <c r="K932" s="29"/>
      <c r="L932" s="36"/>
      <c r="M932" s="36"/>
      <c r="N932" s="36"/>
      <c r="O932" s="36"/>
    </row>
    <row r="933" spans="1:15">
      <c r="A933" s="34">
        <v>36777</v>
      </c>
      <c r="B933" s="31">
        <v>1494.5</v>
      </c>
      <c r="C933" s="94">
        <f t="shared" si="31"/>
        <v>-5.3453402372651377E-3</v>
      </c>
      <c r="D933" s="11">
        <f t="shared" si="30"/>
        <v>-5.6982421482877181E-3</v>
      </c>
      <c r="E933" s="36"/>
      <c r="F933" s="36"/>
      <c r="G933" s="36"/>
      <c r="H933" s="36"/>
      <c r="I933" s="29"/>
      <c r="J933" s="29"/>
      <c r="K933" s="29"/>
      <c r="L933" s="36"/>
      <c r="M933" s="36"/>
      <c r="N933" s="36"/>
      <c r="O933" s="36"/>
    </row>
    <row r="934" spans="1:15">
      <c r="A934" s="34">
        <v>36780</v>
      </c>
      <c r="B934" s="31">
        <v>1489.26</v>
      </c>
      <c r="C934" s="94">
        <f t="shared" si="31"/>
        <v>-3.5123504484163839E-3</v>
      </c>
      <c r="D934" s="11">
        <f t="shared" si="30"/>
        <v>-3.8652523594389643E-3</v>
      </c>
      <c r="E934" s="36"/>
      <c r="F934" s="36"/>
      <c r="G934" s="36"/>
      <c r="H934" s="36"/>
      <c r="I934" s="29"/>
      <c r="J934" s="29"/>
      <c r="K934" s="29"/>
      <c r="L934" s="36"/>
      <c r="M934" s="36"/>
      <c r="N934" s="36"/>
      <c r="O934" s="36"/>
    </row>
    <row r="935" spans="1:15">
      <c r="A935" s="34">
        <v>36781</v>
      </c>
      <c r="B935" s="31">
        <v>1481.99</v>
      </c>
      <c r="C935" s="94">
        <f t="shared" si="31"/>
        <v>-4.8935730806359563E-3</v>
      </c>
      <c r="D935" s="11">
        <f t="shared" si="30"/>
        <v>-5.2464749916585366E-3</v>
      </c>
      <c r="E935" s="36"/>
      <c r="F935" s="36"/>
      <c r="G935" s="36"/>
      <c r="H935" s="36"/>
      <c r="I935" s="29"/>
      <c r="J935" s="29"/>
      <c r="K935" s="29"/>
      <c r="L935" s="36"/>
      <c r="M935" s="36"/>
      <c r="N935" s="36"/>
      <c r="O935" s="36"/>
    </row>
    <row r="936" spans="1:15">
      <c r="A936" s="34">
        <v>36782</v>
      </c>
      <c r="B936" s="31">
        <v>1484.91</v>
      </c>
      <c r="C936" s="94">
        <f t="shared" si="31"/>
        <v>1.9683851446321956E-3</v>
      </c>
      <c r="D936" s="11">
        <f t="shared" si="30"/>
        <v>1.6154832336096152E-3</v>
      </c>
      <c r="E936" s="36"/>
      <c r="F936" s="36"/>
      <c r="G936" s="36"/>
      <c r="H936" s="36"/>
      <c r="I936" s="29"/>
      <c r="J936" s="29"/>
      <c r="K936" s="29"/>
      <c r="L936" s="36"/>
      <c r="M936" s="36"/>
      <c r="N936" s="36"/>
      <c r="O936" s="36"/>
    </row>
    <row r="937" spans="1:15">
      <c r="A937" s="34">
        <v>36783</v>
      </c>
      <c r="B937" s="31">
        <v>1480.87</v>
      </c>
      <c r="C937" s="94">
        <f t="shared" si="31"/>
        <v>-2.7244114525558855E-3</v>
      </c>
      <c r="D937" s="11">
        <f t="shared" si="30"/>
        <v>-3.0773133635784659E-3</v>
      </c>
      <c r="E937" s="36"/>
      <c r="F937" s="36"/>
      <c r="G937" s="36"/>
      <c r="H937" s="36"/>
      <c r="I937" s="29"/>
      <c r="J937" s="29"/>
      <c r="K937" s="29"/>
      <c r="L937" s="36"/>
      <c r="M937" s="36"/>
      <c r="N937" s="36"/>
      <c r="O937" s="36"/>
    </row>
    <row r="938" spans="1:15">
      <c r="A938" s="34">
        <v>36784</v>
      </c>
      <c r="B938" s="31">
        <v>1465.81</v>
      </c>
      <c r="C938" s="94">
        <f t="shared" si="31"/>
        <v>-1.0221762205412184E-2</v>
      </c>
      <c r="D938" s="11">
        <f t="shared" si="30"/>
        <v>-1.0574664116434766E-2</v>
      </c>
      <c r="E938" s="36"/>
      <c r="F938" s="36"/>
      <c r="G938" s="36"/>
      <c r="H938" s="36"/>
      <c r="I938" s="29"/>
      <c r="J938" s="29"/>
      <c r="K938" s="29"/>
      <c r="L938" s="36"/>
      <c r="M938" s="36"/>
      <c r="N938" s="36"/>
      <c r="O938" s="36"/>
    </row>
    <row r="939" spans="1:15">
      <c r="A939" s="34">
        <v>36787</v>
      </c>
      <c r="B939" s="31">
        <v>1444.51</v>
      </c>
      <c r="C939" s="94">
        <f t="shared" si="31"/>
        <v>-1.4637826988615977E-2</v>
      </c>
      <c r="D939" s="11">
        <f t="shared" si="30"/>
        <v>-1.4990728899638558E-2</v>
      </c>
      <c r="E939" s="36"/>
      <c r="F939" s="36"/>
      <c r="G939" s="36"/>
      <c r="H939" s="36"/>
      <c r="I939" s="29"/>
      <c r="J939" s="29"/>
      <c r="K939" s="29"/>
      <c r="L939" s="36"/>
      <c r="M939" s="36"/>
      <c r="N939" s="36"/>
      <c r="O939" s="36"/>
    </row>
    <row r="940" spans="1:15">
      <c r="A940" s="34">
        <v>36788</v>
      </c>
      <c r="B940" s="31">
        <v>1459.9</v>
      </c>
      <c r="C940" s="94">
        <f t="shared" si="31"/>
        <v>1.0597776512945854E-2</v>
      </c>
      <c r="D940" s="11">
        <f t="shared" si="30"/>
        <v>1.0244874601923273E-2</v>
      </c>
      <c r="E940" s="36"/>
      <c r="F940" s="36"/>
      <c r="G940" s="36"/>
      <c r="H940" s="36"/>
      <c r="I940" s="29"/>
      <c r="J940" s="29"/>
      <c r="K940" s="29"/>
      <c r="L940" s="36"/>
      <c r="M940" s="36"/>
      <c r="N940" s="36"/>
      <c r="O940" s="36"/>
    </row>
    <row r="941" spans="1:15">
      <c r="A941" s="34">
        <v>36789</v>
      </c>
      <c r="B941" s="31">
        <v>1451.34</v>
      </c>
      <c r="C941" s="94">
        <f t="shared" si="31"/>
        <v>-5.8806726128389723E-3</v>
      </c>
      <c r="D941" s="11">
        <f t="shared" si="30"/>
        <v>-6.2335745238615526E-3</v>
      </c>
      <c r="E941" s="36"/>
      <c r="F941" s="36"/>
      <c r="G941" s="36"/>
      <c r="H941" s="36"/>
      <c r="I941" s="29"/>
      <c r="J941" s="29"/>
      <c r="K941" s="29"/>
      <c r="L941" s="36"/>
      <c r="M941" s="36"/>
      <c r="N941" s="36"/>
      <c r="O941" s="36"/>
    </row>
    <row r="942" spans="1:15">
      <c r="A942" s="34">
        <v>36790</v>
      </c>
      <c r="B942" s="31">
        <v>1449.05</v>
      </c>
      <c r="C942" s="94">
        <f t="shared" si="31"/>
        <v>-1.5790983115047408E-3</v>
      </c>
      <c r="D942" s="11">
        <f t="shared" si="30"/>
        <v>-1.9320002225273213E-3</v>
      </c>
      <c r="E942" s="36"/>
      <c r="F942" s="36"/>
      <c r="G942" s="36"/>
      <c r="H942" s="36"/>
      <c r="I942" s="29"/>
      <c r="J942" s="29"/>
      <c r="K942" s="29"/>
      <c r="L942" s="36"/>
      <c r="M942" s="36"/>
      <c r="N942" s="36"/>
      <c r="O942" s="36"/>
    </row>
    <row r="943" spans="1:15">
      <c r="A943" s="34">
        <v>36791</v>
      </c>
      <c r="B943" s="31">
        <v>1448.72</v>
      </c>
      <c r="C943" s="94">
        <f t="shared" si="31"/>
        <v>-2.2776134850355269E-4</v>
      </c>
      <c r="D943" s="11">
        <f t="shared" si="30"/>
        <v>-5.8066325952613315E-4</v>
      </c>
      <c r="E943" s="36"/>
      <c r="F943" s="36"/>
      <c r="G943" s="36"/>
      <c r="H943" s="36"/>
      <c r="I943" s="29"/>
      <c r="J943" s="29"/>
      <c r="K943" s="29"/>
      <c r="L943" s="36"/>
      <c r="M943" s="36"/>
      <c r="N943" s="36"/>
      <c r="O943" s="36"/>
    </row>
    <row r="944" spans="1:15">
      <c r="A944" s="34">
        <v>36794</v>
      </c>
      <c r="B944" s="31">
        <v>1439.03</v>
      </c>
      <c r="C944" s="94">
        <f t="shared" si="31"/>
        <v>-6.7111324520519183E-3</v>
      </c>
      <c r="D944" s="11">
        <f t="shared" si="30"/>
        <v>-7.0640343630744987E-3</v>
      </c>
      <c r="E944" s="36"/>
      <c r="F944" s="36"/>
      <c r="G944" s="36"/>
      <c r="H944" s="36"/>
      <c r="I944" s="29"/>
      <c r="J944" s="29"/>
      <c r="K944" s="29"/>
      <c r="L944" s="36"/>
      <c r="M944" s="36"/>
      <c r="N944" s="36"/>
      <c r="O944" s="36"/>
    </row>
    <row r="945" spans="1:15">
      <c r="A945" s="34">
        <v>36795</v>
      </c>
      <c r="B945" s="31">
        <v>1427.21</v>
      </c>
      <c r="C945" s="94">
        <f t="shared" si="31"/>
        <v>-8.2477859533797333E-3</v>
      </c>
      <c r="D945" s="11">
        <f t="shared" si="30"/>
        <v>-8.6006878644023146E-3</v>
      </c>
      <c r="E945" s="36"/>
      <c r="F945" s="36"/>
      <c r="G945" s="36"/>
      <c r="H945" s="36"/>
      <c r="I945" s="29"/>
      <c r="J945" s="29"/>
      <c r="K945" s="29"/>
      <c r="L945" s="36"/>
      <c r="M945" s="36"/>
      <c r="N945" s="36"/>
      <c r="O945" s="36"/>
    </row>
    <row r="946" spans="1:15">
      <c r="A946" s="34">
        <v>36796</v>
      </c>
      <c r="B946" s="31">
        <v>1426.57</v>
      </c>
      <c r="C946" s="94">
        <f t="shared" si="31"/>
        <v>-4.4852792487826777E-4</v>
      </c>
      <c r="D946" s="11">
        <f t="shared" si="30"/>
        <v>-8.0142983590084831E-4</v>
      </c>
      <c r="E946" s="36"/>
      <c r="F946" s="36"/>
      <c r="G946" s="36"/>
      <c r="H946" s="36"/>
      <c r="I946" s="29"/>
      <c r="J946" s="29"/>
      <c r="K946" s="29"/>
      <c r="L946" s="36"/>
      <c r="M946" s="36"/>
      <c r="N946" s="36"/>
      <c r="O946" s="36"/>
    </row>
    <row r="947" spans="1:15">
      <c r="A947" s="34">
        <v>36797</v>
      </c>
      <c r="B947" s="31">
        <v>1458.29</v>
      </c>
      <c r="C947" s="94">
        <f t="shared" si="31"/>
        <v>2.1991554793635532E-2</v>
      </c>
      <c r="D947" s="11">
        <f t="shared" si="30"/>
        <v>2.1638652882612953E-2</v>
      </c>
      <c r="E947" s="36"/>
      <c r="F947" s="36"/>
      <c r="G947" s="36"/>
      <c r="H947" s="36"/>
      <c r="I947" s="29"/>
      <c r="J947" s="29"/>
      <c r="K947" s="29"/>
      <c r="L947" s="36"/>
      <c r="M947" s="36"/>
      <c r="N947" s="36"/>
      <c r="O947" s="36"/>
    </row>
    <row r="948" spans="1:15">
      <c r="A948" s="34">
        <v>36798</v>
      </c>
      <c r="B948" s="31">
        <v>1436.51</v>
      </c>
      <c r="C948" s="94">
        <f t="shared" si="31"/>
        <v>-1.50479556368712E-2</v>
      </c>
      <c r="D948" s="11">
        <f t="shared" si="30"/>
        <v>-1.5400857547893781E-2</v>
      </c>
      <c r="E948" s="36"/>
      <c r="F948" s="36"/>
      <c r="G948" s="36"/>
      <c r="H948" s="36"/>
      <c r="I948" s="29"/>
      <c r="J948" s="29"/>
      <c r="K948" s="29"/>
      <c r="L948" s="36"/>
      <c r="M948" s="36"/>
      <c r="N948" s="36"/>
      <c r="O948" s="36"/>
    </row>
    <row r="949" spans="1:15">
      <c r="A949" s="34">
        <v>36801</v>
      </c>
      <c r="B949" s="31">
        <v>1436.23</v>
      </c>
      <c r="C949" s="94">
        <f t="shared" si="31"/>
        <v>-1.9493584583819165E-4</v>
      </c>
      <c r="D949" s="11">
        <f t="shared" si="30"/>
        <v>-5.478377568607721E-4</v>
      </c>
      <c r="E949" s="36"/>
      <c r="F949" s="36"/>
      <c r="G949" s="36"/>
      <c r="H949" s="36"/>
      <c r="I949" s="29"/>
      <c r="J949" s="29"/>
      <c r="K949" s="29"/>
      <c r="L949" s="36"/>
      <c r="M949" s="36"/>
      <c r="N949" s="36"/>
      <c r="O949" s="36"/>
    </row>
    <row r="950" spans="1:15">
      <c r="A950" s="34">
        <v>36802</v>
      </c>
      <c r="B950" s="31">
        <v>1426.46</v>
      </c>
      <c r="C950" s="94">
        <f t="shared" si="31"/>
        <v>-6.825774312250607E-3</v>
      </c>
      <c r="D950" s="11">
        <f t="shared" si="30"/>
        <v>-7.1786762232731874E-3</v>
      </c>
      <c r="E950" s="36"/>
      <c r="F950" s="36"/>
      <c r="G950" s="36"/>
      <c r="H950" s="36"/>
      <c r="I950" s="29"/>
      <c r="J950" s="29"/>
      <c r="K950" s="29"/>
      <c r="L950" s="36"/>
      <c r="M950" s="36"/>
      <c r="N950" s="36"/>
      <c r="O950" s="36"/>
    </row>
    <row r="951" spans="1:15">
      <c r="A951" s="34">
        <v>36803</v>
      </c>
      <c r="B951" s="31">
        <v>1434.32</v>
      </c>
      <c r="C951" s="94">
        <f t="shared" si="31"/>
        <v>5.4950186857191888E-3</v>
      </c>
      <c r="D951" s="11">
        <f t="shared" si="30"/>
        <v>5.1421167746966085E-3</v>
      </c>
      <c r="E951" s="36"/>
      <c r="F951" s="36"/>
      <c r="G951" s="36"/>
      <c r="H951" s="36"/>
      <c r="I951" s="29"/>
      <c r="J951" s="29"/>
      <c r="K951" s="29"/>
      <c r="L951" s="36"/>
      <c r="M951" s="36"/>
      <c r="N951" s="36"/>
      <c r="O951" s="36"/>
    </row>
    <row r="952" spans="1:15">
      <c r="A952" s="34">
        <v>36804</v>
      </c>
      <c r="B952" s="31">
        <v>1436.28</v>
      </c>
      <c r="C952" s="94">
        <f t="shared" si="31"/>
        <v>1.3655683861076627E-3</v>
      </c>
      <c r="D952" s="11">
        <f t="shared" si="30"/>
        <v>1.0126664750850821E-3</v>
      </c>
      <c r="E952" s="36"/>
      <c r="F952" s="36"/>
      <c r="G952" s="36"/>
      <c r="H952" s="36"/>
      <c r="I952" s="29"/>
      <c r="J952" s="29"/>
      <c r="K952" s="29"/>
      <c r="L952" s="36"/>
      <c r="M952" s="36"/>
      <c r="N952" s="36"/>
      <c r="O952" s="36"/>
    </row>
    <row r="953" spans="1:15">
      <c r="A953" s="34">
        <v>36805</v>
      </c>
      <c r="B953" s="31">
        <v>1408.99</v>
      </c>
      <c r="C953" s="94">
        <f t="shared" si="31"/>
        <v>-1.9183302031864139E-2</v>
      </c>
      <c r="D953" s="11">
        <f t="shared" si="30"/>
        <v>-1.9536203942886719E-2</v>
      </c>
      <c r="E953" s="36"/>
      <c r="F953" s="36"/>
      <c r="G953" s="36"/>
      <c r="H953" s="36"/>
      <c r="I953" s="29"/>
      <c r="J953" s="29"/>
      <c r="K953" s="29"/>
      <c r="L953" s="36"/>
      <c r="M953" s="36"/>
      <c r="N953" s="36"/>
      <c r="O953" s="36"/>
    </row>
    <row r="954" spans="1:15">
      <c r="A954" s="34">
        <v>36808</v>
      </c>
      <c r="B954" s="31">
        <v>1402.03</v>
      </c>
      <c r="C954" s="94">
        <f t="shared" si="31"/>
        <v>-4.9519492729607761E-3</v>
      </c>
      <c r="D954" s="11">
        <f t="shared" si="30"/>
        <v>-5.3048511839833565E-3</v>
      </c>
      <c r="E954" s="36"/>
      <c r="F954" s="36"/>
      <c r="G954" s="36"/>
      <c r="H954" s="36"/>
      <c r="I954" s="29"/>
      <c r="J954" s="29"/>
      <c r="K954" s="29"/>
      <c r="L954" s="36"/>
      <c r="M954" s="36"/>
      <c r="N954" s="36"/>
      <c r="O954" s="36"/>
    </row>
    <row r="955" spans="1:15">
      <c r="A955" s="34">
        <v>36809</v>
      </c>
      <c r="B955" s="31">
        <v>1387.02</v>
      </c>
      <c r="C955" s="94">
        <f t="shared" si="31"/>
        <v>-1.0763625546913912E-2</v>
      </c>
      <c r="D955" s="11">
        <f t="shared" si="30"/>
        <v>-1.1116527457936494E-2</v>
      </c>
      <c r="E955" s="36"/>
      <c r="F955" s="36"/>
      <c r="G955" s="36"/>
      <c r="H955" s="36"/>
      <c r="I955" s="29"/>
      <c r="J955" s="29"/>
      <c r="K955" s="29"/>
      <c r="L955" s="36"/>
      <c r="M955" s="36"/>
      <c r="N955" s="36"/>
      <c r="O955" s="36"/>
    </row>
    <row r="956" spans="1:15">
      <c r="A956" s="34">
        <v>36810</v>
      </c>
      <c r="B956" s="31">
        <v>1364.59</v>
      </c>
      <c r="C956" s="94">
        <f t="shared" si="31"/>
        <v>-1.6303543621838983E-2</v>
      </c>
      <c r="D956" s="11">
        <f t="shared" si="30"/>
        <v>-1.6656445532861563E-2</v>
      </c>
      <c r="E956" s="36"/>
      <c r="F956" s="36"/>
      <c r="G956" s="36"/>
      <c r="H956" s="36"/>
      <c r="I956" s="29"/>
      <c r="J956" s="29"/>
      <c r="K956" s="29"/>
      <c r="L956" s="36"/>
      <c r="M956" s="36"/>
      <c r="N956" s="36"/>
      <c r="O956" s="36"/>
    </row>
    <row r="957" spans="1:15">
      <c r="A957" s="34">
        <v>36811</v>
      </c>
      <c r="B957" s="31">
        <v>1329.78</v>
      </c>
      <c r="C957" s="94">
        <f t="shared" si="31"/>
        <v>-2.5840502200064154E-2</v>
      </c>
      <c r="D957" s="11">
        <f t="shared" si="30"/>
        <v>-2.6193404111086734E-2</v>
      </c>
      <c r="E957" s="36"/>
      <c r="F957" s="36"/>
      <c r="G957" s="36"/>
      <c r="H957" s="36"/>
      <c r="I957" s="29"/>
      <c r="J957" s="29"/>
      <c r="K957" s="29"/>
      <c r="L957" s="36"/>
      <c r="M957" s="36"/>
      <c r="N957" s="36"/>
      <c r="O957" s="36"/>
    </row>
    <row r="958" spans="1:15">
      <c r="A958" s="34">
        <v>36812</v>
      </c>
      <c r="B958" s="31">
        <v>1374.17</v>
      </c>
      <c r="C958" s="94">
        <f t="shared" si="31"/>
        <v>3.2836397475617896E-2</v>
      </c>
      <c r="D958" s="11">
        <f t="shared" si="30"/>
        <v>3.2483495564595316E-2</v>
      </c>
      <c r="E958" s="36"/>
      <c r="F958" s="36"/>
      <c r="G958" s="36"/>
      <c r="H958" s="36"/>
      <c r="I958" s="29"/>
      <c r="J958" s="29"/>
      <c r="K958" s="29"/>
      <c r="L958" s="36"/>
      <c r="M958" s="36"/>
      <c r="N958" s="36"/>
      <c r="O958" s="36"/>
    </row>
    <row r="959" spans="1:15">
      <c r="A959" s="34">
        <v>36815</v>
      </c>
      <c r="B959" s="31">
        <v>1374.62</v>
      </c>
      <c r="C959" s="94">
        <f t="shared" si="31"/>
        <v>3.2741679358544028E-4</v>
      </c>
      <c r="D959" s="11">
        <f t="shared" si="30"/>
        <v>-2.5485117437140203E-5</v>
      </c>
      <c r="E959" s="36"/>
      <c r="F959" s="36"/>
      <c r="G959" s="36"/>
      <c r="H959" s="36"/>
      <c r="I959" s="29"/>
      <c r="J959" s="29"/>
      <c r="K959" s="29"/>
      <c r="L959" s="36"/>
      <c r="M959" s="36"/>
      <c r="N959" s="36"/>
      <c r="O959" s="36"/>
    </row>
    <row r="960" spans="1:15">
      <c r="A960" s="34">
        <v>36816</v>
      </c>
      <c r="B960" s="31">
        <v>1349.97</v>
      </c>
      <c r="C960" s="94">
        <f t="shared" si="31"/>
        <v>-1.8094959305505098E-2</v>
      </c>
      <c r="D960" s="11">
        <f t="shared" si="30"/>
        <v>-1.8447861216527677E-2</v>
      </c>
      <c r="E960" s="36"/>
      <c r="F960" s="36"/>
      <c r="G960" s="36"/>
      <c r="H960" s="36"/>
      <c r="I960" s="29"/>
      <c r="J960" s="29"/>
      <c r="K960" s="29"/>
      <c r="L960" s="36"/>
      <c r="M960" s="36"/>
      <c r="N960" s="36"/>
      <c r="O960" s="36"/>
    </row>
    <row r="961" spans="1:15">
      <c r="A961" s="34">
        <v>36817</v>
      </c>
      <c r="B961" s="31">
        <v>1342.13</v>
      </c>
      <c r="C961" s="94">
        <f t="shared" si="31"/>
        <v>-5.8244657805651776E-3</v>
      </c>
      <c r="D961" s="11">
        <f t="shared" si="30"/>
        <v>-6.177367691587758E-3</v>
      </c>
      <c r="E961" s="36"/>
      <c r="F961" s="36"/>
      <c r="G961" s="36"/>
      <c r="H961" s="36"/>
      <c r="I961" s="29"/>
      <c r="J961" s="29"/>
      <c r="K961" s="29"/>
      <c r="L961" s="36"/>
      <c r="M961" s="36"/>
      <c r="N961" s="36"/>
      <c r="O961" s="36"/>
    </row>
    <row r="962" spans="1:15">
      <c r="A962" s="34">
        <v>36818</v>
      </c>
      <c r="B962" s="31">
        <v>1388.76</v>
      </c>
      <c r="C962" s="94">
        <f t="shared" si="31"/>
        <v>3.4153358465216138E-2</v>
      </c>
      <c r="D962" s="11">
        <f t="shared" si="30"/>
        <v>3.3800456554193559E-2</v>
      </c>
      <c r="E962" s="36"/>
      <c r="F962" s="36"/>
      <c r="G962" s="36"/>
      <c r="H962" s="36"/>
      <c r="I962" s="29"/>
      <c r="J962" s="29"/>
      <c r="K962" s="29"/>
      <c r="L962" s="36"/>
      <c r="M962" s="36"/>
      <c r="N962" s="36"/>
      <c r="O962" s="36"/>
    </row>
    <row r="963" spans="1:15">
      <c r="A963" s="34">
        <v>36819</v>
      </c>
      <c r="B963" s="31">
        <v>1396.93</v>
      </c>
      <c r="C963" s="94">
        <f t="shared" si="31"/>
        <v>5.865708980616796E-3</v>
      </c>
      <c r="D963" s="11">
        <f t="shared" si="30"/>
        <v>5.5128070695942156E-3</v>
      </c>
      <c r="E963" s="36"/>
      <c r="F963" s="36"/>
      <c r="G963" s="36"/>
      <c r="H963" s="36"/>
      <c r="I963" s="29"/>
      <c r="J963" s="29"/>
      <c r="K963" s="29"/>
      <c r="L963" s="36"/>
      <c r="M963" s="36"/>
      <c r="N963" s="36"/>
      <c r="O963" s="36"/>
    </row>
    <row r="964" spans="1:15">
      <c r="A964" s="34">
        <v>36822</v>
      </c>
      <c r="B964" s="31">
        <v>1395.78</v>
      </c>
      <c r="C964" s="94">
        <f t="shared" si="31"/>
        <v>-8.2357284859591398E-4</v>
      </c>
      <c r="D964" s="11">
        <f t="shared" si="30"/>
        <v>-1.1764747596184945E-3</v>
      </c>
      <c r="E964" s="36"/>
      <c r="F964" s="36"/>
      <c r="G964" s="36"/>
      <c r="H964" s="36"/>
      <c r="I964" s="29"/>
      <c r="J964" s="29"/>
      <c r="K964" s="29"/>
      <c r="L964" s="36"/>
      <c r="M964" s="36"/>
      <c r="N964" s="36"/>
      <c r="O964" s="36"/>
    </row>
    <row r="965" spans="1:15">
      <c r="A965" s="34">
        <v>36823</v>
      </c>
      <c r="B965" s="31">
        <v>1398.13</v>
      </c>
      <c r="C965" s="94">
        <f t="shared" si="31"/>
        <v>1.682230676141244E-3</v>
      </c>
      <c r="D965" s="11">
        <f t="shared" ref="D965:D1028" si="32">C965-$G$2</f>
        <v>1.3293287651186636E-3</v>
      </c>
      <c r="E965" s="36"/>
      <c r="F965" s="36"/>
      <c r="G965" s="36"/>
      <c r="H965" s="36"/>
      <c r="I965" s="29"/>
      <c r="J965" s="29"/>
      <c r="K965" s="29"/>
      <c r="L965" s="36"/>
      <c r="M965" s="36"/>
      <c r="N965" s="36"/>
      <c r="O965" s="36"/>
    </row>
    <row r="966" spans="1:15">
      <c r="A966" s="34">
        <v>36824</v>
      </c>
      <c r="B966" s="31">
        <v>1364.9</v>
      </c>
      <c r="C966" s="94">
        <f t="shared" si="31"/>
        <v>-2.405446359399897E-2</v>
      </c>
      <c r="D966" s="11">
        <f t="shared" si="32"/>
        <v>-2.4407365505021549E-2</v>
      </c>
      <c r="E966" s="36"/>
      <c r="F966" s="36"/>
      <c r="G966" s="36"/>
      <c r="H966" s="36"/>
      <c r="I966" s="29"/>
      <c r="J966" s="29"/>
      <c r="K966" s="29"/>
      <c r="L966" s="36"/>
      <c r="M966" s="36"/>
      <c r="N966" s="36"/>
      <c r="O966" s="36"/>
    </row>
    <row r="967" spans="1:15">
      <c r="A967" s="34">
        <v>36825</v>
      </c>
      <c r="B967" s="31">
        <v>1364.44</v>
      </c>
      <c r="C967" s="94">
        <f t="shared" si="31"/>
        <v>-3.370778315310521E-4</v>
      </c>
      <c r="D967" s="11">
        <f t="shared" si="32"/>
        <v>-6.8997974255363258E-4</v>
      </c>
      <c r="E967" s="36"/>
      <c r="F967" s="36"/>
      <c r="G967" s="36"/>
      <c r="H967" s="36"/>
      <c r="I967" s="29"/>
      <c r="J967" s="29"/>
      <c r="K967" s="29"/>
      <c r="L967" s="36"/>
      <c r="M967" s="36"/>
      <c r="N967" s="36"/>
      <c r="O967" s="36"/>
    </row>
    <row r="968" spans="1:15">
      <c r="A968" s="34">
        <v>36826</v>
      </c>
      <c r="B968" s="31">
        <v>1379.58</v>
      </c>
      <c r="C968" s="94">
        <f t="shared" si="31"/>
        <v>1.1035016971345828E-2</v>
      </c>
      <c r="D968" s="11">
        <f t="shared" si="32"/>
        <v>1.0682115060323247E-2</v>
      </c>
      <c r="E968" s="36"/>
      <c r="F968" s="36"/>
      <c r="G968" s="36"/>
      <c r="H968" s="36"/>
      <c r="I968" s="29"/>
      <c r="J968" s="29"/>
      <c r="K968" s="29"/>
      <c r="L968" s="36"/>
      <c r="M968" s="36"/>
      <c r="N968" s="36"/>
      <c r="O968" s="36"/>
    </row>
    <row r="969" spans="1:15">
      <c r="A969" s="34">
        <v>36829</v>
      </c>
      <c r="B969" s="31">
        <v>1398.66</v>
      </c>
      <c r="C969" s="94">
        <f t="shared" si="31"/>
        <v>1.3735530390521463E-2</v>
      </c>
      <c r="D969" s="11">
        <f t="shared" si="32"/>
        <v>1.3382628479498882E-2</v>
      </c>
      <c r="E969" s="36"/>
      <c r="F969" s="36"/>
      <c r="G969" s="36"/>
      <c r="H969" s="36"/>
      <c r="I969" s="29"/>
      <c r="J969" s="29"/>
      <c r="K969" s="29"/>
      <c r="L969" s="36"/>
      <c r="M969" s="36"/>
      <c r="N969" s="36"/>
      <c r="O969" s="36"/>
    </row>
    <row r="970" spans="1:15">
      <c r="A970" s="34">
        <v>36830</v>
      </c>
      <c r="B970" s="31">
        <v>1429.4</v>
      </c>
      <c r="C970" s="94">
        <f t="shared" si="31"/>
        <v>2.1740140393392629E-2</v>
      </c>
      <c r="D970" s="11">
        <f t="shared" si="32"/>
        <v>2.138723848237005E-2</v>
      </c>
      <c r="E970" s="36"/>
      <c r="F970" s="36"/>
      <c r="G970" s="36"/>
      <c r="H970" s="36"/>
      <c r="I970" s="29"/>
      <c r="J970" s="29"/>
      <c r="K970" s="29"/>
      <c r="L970" s="36"/>
      <c r="M970" s="36"/>
      <c r="N970" s="36"/>
      <c r="O970" s="36"/>
    </row>
    <row r="971" spans="1:15">
      <c r="A971" s="34">
        <v>36831</v>
      </c>
      <c r="B971" s="31">
        <v>1421.22</v>
      </c>
      <c r="C971" s="94">
        <f t="shared" si="31"/>
        <v>-5.739118123332985E-3</v>
      </c>
      <c r="D971" s="11">
        <f t="shared" si="32"/>
        <v>-6.0920200343555653E-3</v>
      </c>
      <c r="E971" s="36"/>
      <c r="F971" s="36"/>
      <c r="G971" s="36"/>
      <c r="H971" s="36"/>
      <c r="I971" s="29"/>
      <c r="J971" s="29"/>
      <c r="K971" s="29"/>
      <c r="L971" s="36"/>
      <c r="M971" s="36"/>
      <c r="N971" s="36"/>
      <c r="O971" s="36"/>
    </row>
    <row r="972" spans="1:15">
      <c r="A972" s="34">
        <v>36832</v>
      </c>
      <c r="B972" s="31">
        <v>1428.32</v>
      </c>
      <c r="C972" s="94">
        <f t="shared" si="31"/>
        <v>4.9832707685064526E-3</v>
      </c>
      <c r="D972" s="11">
        <f t="shared" si="32"/>
        <v>4.6303688574838723E-3</v>
      </c>
      <c r="E972" s="36"/>
      <c r="F972" s="36"/>
      <c r="G972" s="36"/>
      <c r="H972" s="36"/>
      <c r="I972" s="29"/>
      <c r="J972" s="29"/>
      <c r="K972" s="29"/>
      <c r="L972" s="36"/>
      <c r="M972" s="36"/>
      <c r="N972" s="36"/>
      <c r="O972" s="36"/>
    </row>
    <row r="973" spans="1:15">
      <c r="A973" s="34">
        <v>36833</v>
      </c>
      <c r="B973" s="31">
        <v>1426.69</v>
      </c>
      <c r="C973" s="94">
        <f t="shared" si="31"/>
        <v>-1.1418525168759629E-3</v>
      </c>
      <c r="D973" s="11">
        <f t="shared" si="32"/>
        <v>-1.4947544278985435E-3</v>
      </c>
      <c r="E973" s="36"/>
      <c r="F973" s="36"/>
      <c r="G973" s="36"/>
      <c r="H973" s="36"/>
      <c r="I973" s="29"/>
      <c r="J973" s="29"/>
      <c r="K973" s="29"/>
      <c r="L973" s="36"/>
      <c r="M973" s="36"/>
      <c r="N973" s="36"/>
      <c r="O973" s="36"/>
    </row>
    <row r="974" spans="1:15">
      <c r="A974" s="34">
        <v>36836</v>
      </c>
      <c r="B974" s="31">
        <v>1432.19</v>
      </c>
      <c r="C974" s="94">
        <f t="shared" si="31"/>
        <v>3.8476653692405996E-3</v>
      </c>
      <c r="D974" s="11">
        <f t="shared" si="32"/>
        <v>3.4947634582180192E-3</v>
      </c>
      <c r="E974" s="36"/>
      <c r="F974" s="36"/>
      <c r="G974" s="36"/>
      <c r="H974" s="36"/>
      <c r="I974" s="29"/>
      <c r="J974" s="29"/>
      <c r="K974" s="29"/>
      <c r="L974" s="36"/>
      <c r="M974" s="36"/>
      <c r="N974" s="36"/>
      <c r="O974" s="36"/>
    </row>
    <row r="975" spans="1:15">
      <c r="A975" s="34">
        <v>36837</v>
      </c>
      <c r="B975" s="31">
        <v>1431.87</v>
      </c>
      <c r="C975" s="94">
        <f t="shared" si="31"/>
        <v>-2.2345900667700635E-4</v>
      </c>
      <c r="D975" s="11">
        <f t="shared" si="32"/>
        <v>-5.7636091769958683E-4</v>
      </c>
      <c r="E975" s="36"/>
      <c r="F975" s="36"/>
      <c r="G975" s="36"/>
      <c r="H975" s="36"/>
      <c r="I975" s="29"/>
      <c r="J975" s="29"/>
      <c r="K975" s="29"/>
      <c r="L975" s="36"/>
      <c r="M975" s="36"/>
      <c r="N975" s="36"/>
      <c r="O975" s="36"/>
    </row>
    <row r="976" spans="1:15">
      <c r="A976" s="34">
        <v>36838</v>
      </c>
      <c r="B976" s="31">
        <v>1409.28</v>
      </c>
      <c r="C976" s="94">
        <f t="shared" si="31"/>
        <v>-1.5902346622533696E-2</v>
      </c>
      <c r="D976" s="11">
        <f t="shared" si="32"/>
        <v>-1.6255248533556275E-2</v>
      </c>
      <c r="E976" s="36"/>
      <c r="F976" s="36"/>
      <c r="G976" s="36"/>
      <c r="H976" s="36"/>
      <c r="I976" s="29"/>
      <c r="J976" s="29"/>
      <c r="K976" s="29"/>
      <c r="L976" s="36"/>
      <c r="M976" s="36"/>
      <c r="N976" s="36"/>
      <c r="O976" s="36"/>
    </row>
    <row r="977" spans="1:15">
      <c r="A977" s="34">
        <v>36839</v>
      </c>
      <c r="B977" s="31">
        <v>1400.14</v>
      </c>
      <c r="C977" s="94">
        <f t="shared" si="31"/>
        <v>-6.5067040505223973E-3</v>
      </c>
      <c r="D977" s="11">
        <f t="shared" si="32"/>
        <v>-6.8596059615449777E-3</v>
      </c>
      <c r="E977" s="36"/>
      <c r="F977" s="36"/>
      <c r="G977" s="36"/>
      <c r="H977" s="36"/>
      <c r="I977" s="29"/>
      <c r="J977" s="29"/>
      <c r="K977" s="29"/>
      <c r="L977" s="36"/>
      <c r="M977" s="36"/>
      <c r="N977" s="36"/>
      <c r="O977" s="36"/>
    </row>
    <row r="978" spans="1:15">
      <c r="A978" s="34">
        <v>36840</v>
      </c>
      <c r="B978" s="31">
        <v>1365.98</v>
      </c>
      <c r="C978" s="94">
        <f t="shared" si="31"/>
        <v>-2.4700111868566067E-2</v>
      </c>
      <c r="D978" s="11">
        <f t="shared" si="32"/>
        <v>-2.5053013779588646E-2</v>
      </c>
      <c r="E978" s="36"/>
      <c r="F978" s="36"/>
      <c r="G978" s="36"/>
      <c r="H978" s="36"/>
      <c r="I978" s="29"/>
      <c r="J978" s="29"/>
      <c r="K978" s="29"/>
      <c r="L978" s="36"/>
      <c r="M978" s="36"/>
      <c r="N978" s="36"/>
      <c r="O978" s="36"/>
    </row>
    <row r="979" spans="1:15">
      <c r="A979" s="34">
        <v>36843</v>
      </c>
      <c r="B979" s="31">
        <v>1351.26</v>
      </c>
      <c r="C979" s="94">
        <f t="shared" si="31"/>
        <v>-1.0834629254041595E-2</v>
      </c>
      <c r="D979" s="11">
        <f t="shared" si="32"/>
        <v>-1.1187531165064176E-2</v>
      </c>
      <c r="E979" s="36"/>
      <c r="F979" s="36"/>
      <c r="G979" s="36"/>
      <c r="H979" s="36"/>
      <c r="I979" s="29"/>
      <c r="J979" s="29"/>
      <c r="K979" s="29"/>
      <c r="L979" s="36"/>
      <c r="M979" s="36"/>
      <c r="N979" s="36"/>
      <c r="O979" s="36"/>
    </row>
    <row r="980" spans="1:15">
      <c r="A980" s="34">
        <v>36844</v>
      </c>
      <c r="B980" s="31">
        <v>1382.95</v>
      </c>
      <c r="C980" s="94">
        <f t="shared" si="31"/>
        <v>2.3181408240187305E-2</v>
      </c>
      <c r="D980" s="11">
        <f t="shared" si="32"/>
        <v>2.2828506329164725E-2</v>
      </c>
      <c r="E980" s="36"/>
      <c r="F980" s="36"/>
      <c r="G980" s="36"/>
      <c r="H980" s="36"/>
      <c r="I980" s="29"/>
      <c r="J980" s="29"/>
      <c r="K980" s="29"/>
      <c r="L980" s="36"/>
      <c r="M980" s="36"/>
      <c r="N980" s="36"/>
      <c r="O980" s="36"/>
    </row>
    <row r="981" spans="1:15">
      <c r="A981" s="34">
        <v>36845</v>
      </c>
      <c r="B981" s="31">
        <v>1389.81</v>
      </c>
      <c r="C981" s="94">
        <f t="shared" si="31"/>
        <v>4.9481484129744492E-3</v>
      </c>
      <c r="D981" s="11">
        <f t="shared" si="32"/>
        <v>4.5952465019518688E-3</v>
      </c>
      <c r="E981" s="36"/>
      <c r="F981" s="36"/>
      <c r="G981" s="36"/>
      <c r="H981" s="36"/>
      <c r="I981" s="29"/>
      <c r="J981" s="29"/>
      <c r="K981" s="29"/>
      <c r="L981" s="36"/>
      <c r="M981" s="36"/>
      <c r="N981" s="36"/>
      <c r="O981" s="36"/>
    </row>
    <row r="982" spans="1:15">
      <c r="A982" s="34">
        <v>36846</v>
      </c>
      <c r="B982" s="31">
        <v>1372.32</v>
      </c>
      <c r="C982" s="94">
        <f t="shared" si="31"/>
        <v>-1.2664308892126103E-2</v>
      </c>
      <c r="D982" s="11">
        <f t="shared" si="32"/>
        <v>-1.3017210803148684E-2</v>
      </c>
      <c r="E982" s="36"/>
      <c r="F982" s="36"/>
      <c r="G982" s="36"/>
      <c r="H982" s="36"/>
      <c r="I982" s="29"/>
      <c r="J982" s="29"/>
      <c r="K982" s="29"/>
      <c r="L982" s="36"/>
      <c r="M982" s="36"/>
      <c r="N982" s="36"/>
      <c r="O982" s="36"/>
    </row>
    <row r="983" spans="1:15">
      <c r="A983" s="34">
        <v>36847</v>
      </c>
      <c r="B983" s="31">
        <v>1367.72</v>
      </c>
      <c r="C983" s="94">
        <f t="shared" si="31"/>
        <v>-3.3576183716633439E-3</v>
      </c>
      <c r="D983" s="11">
        <f t="shared" si="32"/>
        <v>-3.7105202826859243E-3</v>
      </c>
      <c r="E983" s="36"/>
      <c r="F983" s="36"/>
      <c r="G983" s="36"/>
      <c r="H983" s="36"/>
      <c r="I983" s="29"/>
      <c r="J983" s="29"/>
      <c r="K983" s="29"/>
      <c r="L983" s="36"/>
      <c r="M983" s="36"/>
      <c r="N983" s="36"/>
      <c r="O983" s="36"/>
    </row>
    <row r="984" spans="1:15">
      <c r="A984" s="34">
        <v>36850</v>
      </c>
      <c r="B984" s="31">
        <v>1342.62</v>
      </c>
      <c r="C984" s="94">
        <f t="shared" si="31"/>
        <v>-1.852219100721153E-2</v>
      </c>
      <c r="D984" s="11">
        <f t="shared" si="32"/>
        <v>-1.887509291823411E-2</v>
      </c>
      <c r="E984" s="36"/>
      <c r="F984" s="36"/>
      <c r="G984" s="36"/>
      <c r="H984" s="36"/>
      <c r="I984" s="29"/>
      <c r="J984" s="29"/>
      <c r="K984" s="29"/>
      <c r="L984" s="36"/>
      <c r="M984" s="36"/>
      <c r="N984" s="36"/>
      <c r="O984" s="36"/>
    </row>
    <row r="985" spans="1:15">
      <c r="A985" s="34">
        <v>36851</v>
      </c>
      <c r="B985" s="31">
        <v>1347.35</v>
      </c>
      <c r="C985" s="94">
        <f t="shared" si="31"/>
        <v>3.516771469516E-3</v>
      </c>
      <c r="D985" s="11">
        <f t="shared" si="32"/>
        <v>3.1638695584934196E-3</v>
      </c>
      <c r="E985" s="36"/>
      <c r="F985" s="36"/>
      <c r="G985" s="36"/>
      <c r="H985" s="36"/>
      <c r="I985" s="29"/>
      <c r="J985" s="29"/>
      <c r="K985" s="29"/>
      <c r="L985" s="36"/>
      <c r="M985" s="36"/>
      <c r="N985" s="36"/>
      <c r="O985" s="36"/>
    </row>
    <row r="986" spans="1:15">
      <c r="A986" s="34">
        <v>36852</v>
      </c>
      <c r="B986" s="31">
        <v>1322.36</v>
      </c>
      <c r="C986" s="94">
        <f t="shared" ref="C986:C1049" si="33">LN(B986/B985)</f>
        <v>-1.8721681317296852E-2</v>
      </c>
      <c r="D986" s="11">
        <f t="shared" si="32"/>
        <v>-1.9074583228319432E-2</v>
      </c>
      <c r="E986" s="36"/>
      <c r="F986" s="36"/>
      <c r="G986" s="36"/>
      <c r="H986" s="36"/>
      <c r="I986" s="29"/>
      <c r="J986" s="29"/>
      <c r="K986" s="29"/>
      <c r="L986" s="36"/>
      <c r="M986" s="36"/>
      <c r="N986" s="36"/>
      <c r="O986" s="36"/>
    </row>
    <row r="987" spans="1:15">
      <c r="A987" s="34">
        <v>36854</v>
      </c>
      <c r="B987" s="31">
        <v>1341.77</v>
      </c>
      <c r="C987" s="94">
        <f t="shared" si="33"/>
        <v>1.457161883685624E-2</v>
      </c>
      <c r="D987" s="11">
        <f t="shared" si="32"/>
        <v>1.4218716925833659E-2</v>
      </c>
      <c r="E987" s="36"/>
      <c r="F987" s="36"/>
      <c r="G987" s="36"/>
      <c r="H987" s="36"/>
      <c r="I987" s="29"/>
      <c r="J987" s="29"/>
      <c r="K987" s="29"/>
      <c r="L987" s="36"/>
      <c r="M987" s="36"/>
      <c r="N987" s="36"/>
      <c r="O987" s="36"/>
    </row>
    <row r="988" spans="1:15">
      <c r="A988" s="34">
        <v>36857</v>
      </c>
      <c r="B988" s="31">
        <v>1348.97</v>
      </c>
      <c r="C988" s="94">
        <f t="shared" si="33"/>
        <v>5.3517004128307731E-3</v>
      </c>
      <c r="D988" s="11">
        <f t="shared" si="32"/>
        <v>4.9987985018081927E-3</v>
      </c>
      <c r="E988" s="36"/>
      <c r="F988" s="36"/>
      <c r="G988" s="36"/>
      <c r="H988" s="36"/>
      <c r="I988" s="29"/>
      <c r="J988" s="29"/>
      <c r="K988" s="29"/>
      <c r="L988" s="36"/>
      <c r="M988" s="36"/>
      <c r="N988" s="36"/>
      <c r="O988" s="36"/>
    </row>
    <row r="989" spans="1:15">
      <c r="A989" s="34">
        <v>36858</v>
      </c>
      <c r="B989" s="31">
        <v>1336.09</v>
      </c>
      <c r="C989" s="94">
        <f t="shared" si="33"/>
        <v>-9.5939001680283922E-3</v>
      </c>
      <c r="D989" s="11">
        <f t="shared" si="32"/>
        <v>-9.9468020790509735E-3</v>
      </c>
      <c r="E989" s="36"/>
      <c r="F989" s="36"/>
      <c r="G989" s="36"/>
      <c r="H989" s="36"/>
      <c r="I989" s="29"/>
      <c r="J989" s="29"/>
      <c r="K989" s="29"/>
      <c r="L989" s="36"/>
      <c r="M989" s="36"/>
      <c r="N989" s="36"/>
      <c r="O989" s="36"/>
    </row>
    <row r="990" spans="1:15">
      <c r="A990" s="34">
        <v>36859</v>
      </c>
      <c r="B990" s="31">
        <v>1341.93</v>
      </c>
      <c r="C990" s="94">
        <f t="shared" si="33"/>
        <v>4.3614381202828206E-3</v>
      </c>
      <c r="D990" s="11">
        <f t="shared" si="32"/>
        <v>4.0085362092602403E-3</v>
      </c>
      <c r="E990" s="36"/>
      <c r="F990" s="36"/>
      <c r="G990" s="36"/>
      <c r="H990" s="36"/>
      <c r="I990" s="29"/>
      <c r="J990" s="29"/>
      <c r="K990" s="29"/>
      <c r="L990" s="36"/>
      <c r="M990" s="36"/>
      <c r="N990" s="36"/>
      <c r="O990" s="36"/>
    </row>
    <row r="991" spans="1:15">
      <c r="A991" s="34">
        <v>36860</v>
      </c>
      <c r="B991" s="31">
        <v>1314.95</v>
      </c>
      <c r="C991" s="94">
        <f t="shared" si="33"/>
        <v>-2.0310234142105789E-2</v>
      </c>
      <c r="D991" s="11">
        <f t="shared" si="32"/>
        <v>-2.0663136053128368E-2</v>
      </c>
      <c r="E991" s="36"/>
      <c r="F991" s="36"/>
      <c r="G991" s="36"/>
      <c r="H991" s="36"/>
      <c r="I991" s="29"/>
      <c r="J991" s="29"/>
      <c r="K991" s="29"/>
      <c r="L991" s="36"/>
      <c r="M991" s="36"/>
      <c r="N991" s="36"/>
      <c r="O991" s="36"/>
    </row>
    <row r="992" spans="1:15">
      <c r="A992" s="34">
        <v>36861</v>
      </c>
      <c r="B992" s="31">
        <v>1315.23</v>
      </c>
      <c r="C992" s="94">
        <f t="shared" si="33"/>
        <v>2.1291318545326105E-4</v>
      </c>
      <c r="D992" s="11">
        <f t="shared" si="32"/>
        <v>-1.3998872556931943E-4</v>
      </c>
      <c r="E992" s="36"/>
      <c r="F992" s="36"/>
      <c r="G992" s="36"/>
      <c r="H992" s="36"/>
      <c r="I992" s="29"/>
      <c r="J992" s="29"/>
      <c r="K992" s="29"/>
      <c r="L992" s="36"/>
      <c r="M992" s="36"/>
      <c r="N992" s="36"/>
      <c r="O992" s="36"/>
    </row>
    <row r="993" spans="1:15">
      <c r="A993" s="34">
        <v>36864</v>
      </c>
      <c r="B993" s="31">
        <v>1324.97</v>
      </c>
      <c r="C993" s="94">
        <f t="shared" si="33"/>
        <v>7.3782623938213002E-3</v>
      </c>
      <c r="D993" s="11">
        <f t="shared" si="32"/>
        <v>7.0253604827987199E-3</v>
      </c>
      <c r="E993" s="36"/>
      <c r="F993" s="36"/>
      <c r="G993" s="36"/>
      <c r="H993" s="36"/>
      <c r="I993" s="29"/>
      <c r="J993" s="29"/>
      <c r="K993" s="29"/>
      <c r="L993" s="36"/>
      <c r="M993" s="36"/>
      <c r="N993" s="36"/>
      <c r="O993" s="36"/>
    </row>
    <row r="994" spans="1:15">
      <c r="A994" s="34">
        <v>36865</v>
      </c>
      <c r="B994" s="31">
        <v>1376.54</v>
      </c>
      <c r="C994" s="94">
        <f t="shared" si="33"/>
        <v>3.8183286714022199E-2</v>
      </c>
      <c r="D994" s="11">
        <f t="shared" si="32"/>
        <v>3.783038480299962E-2</v>
      </c>
      <c r="E994" s="36"/>
      <c r="F994" s="36"/>
      <c r="G994" s="36"/>
      <c r="H994" s="36"/>
      <c r="I994" s="29"/>
      <c r="J994" s="29"/>
      <c r="K994" s="29"/>
      <c r="L994" s="36"/>
      <c r="M994" s="36"/>
      <c r="N994" s="36"/>
      <c r="O994" s="36"/>
    </row>
    <row r="995" spans="1:15">
      <c r="A995" s="34">
        <v>36866</v>
      </c>
      <c r="B995" s="31">
        <v>1351.46</v>
      </c>
      <c r="C995" s="94">
        <f t="shared" si="33"/>
        <v>-1.8387614834436079E-2</v>
      </c>
      <c r="D995" s="11">
        <f t="shared" si="32"/>
        <v>-1.8740516745458659E-2</v>
      </c>
      <c r="E995" s="36"/>
      <c r="F995" s="36"/>
      <c r="G995" s="36"/>
      <c r="H995" s="36"/>
      <c r="I995" s="29"/>
      <c r="J995" s="29"/>
      <c r="K995" s="29"/>
      <c r="L995" s="36"/>
      <c r="M995" s="36"/>
      <c r="N995" s="36"/>
      <c r="O995" s="36"/>
    </row>
    <row r="996" spans="1:15">
      <c r="A996" s="34">
        <v>36867</v>
      </c>
      <c r="B996" s="31">
        <v>1343.55</v>
      </c>
      <c r="C996" s="94">
        <f t="shared" si="33"/>
        <v>-5.8701249448379709E-3</v>
      </c>
      <c r="D996" s="11">
        <f t="shared" si="32"/>
        <v>-6.2230268558605513E-3</v>
      </c>
      <c r="E996" s="36"/>
      <c r="F996" s="36"/>
      <c r="G996" s="36"/>
      <c r="H996" s="36"/>
      <c r="I996" s="29"/>
      <c r="J996" s="29"/>
      <c r="K996" s="29"/>
      <c r="L996" s="36"/>
      <c r="M996" s="36"/>
      <c r="N996" s="36"/>
      <c r="O996" s="36"/>
    </row>
    <row r="997" spans="1:15">
      <c r="A997" s="34">
        <v>36868</v>
      </c>
      <c r="B997" s="31">
        <v>1369.89</v>
      </c>
      <c r="C997" s="94">
        <f t="shared" si="33"/>
        <v>1.9415080038481004E-2</v>
      </c>
      <c r="D997" s="11">
        <f t="shared" si="32"/>
        <v>1.9062178127458425E-2</v>
      </c>
      <c r="E997" s="36"/>
      <c r="F997" s="36"/>
      <c r="G997" s="36"/>
      <c r="H997" s="36"/>
      <c r="I997" s="29"/>
      <c r="J997" s="29"/>
      <c r="K997" s="29"/>
      <c r="L997" s="36"/>
      <c r="M997" s="36"/>
      <c r="N997" s="36"/>
      <c r="O997" s="36"/>
    </row>
    <row r="998" spans="1:15">
      <c r="A998" s="34">
        <v>36871</v>
      </c>
      <c r="B998" s="31">
        <v>1380.2</v>
      </c>
      <c r="C998" s="94">
        <f t="shared" si="33"/>
        <v>7.4979715587066521E-3</v>
      </c>
      <c r="D998" s="11">
        <f t="shared" si="32"/>
        <v>7.1450696476840717E-3</v>
      </c>
      <c r="E998" s="36"/>
      <c r="F998" s="36"/>
      <c r="G998" s="36"/>
      <c r="H998" s="36"/>
      <c r="I998" s="29"/>
      <c r="J998" s="29"/>
      <c r="K998" s="29"/>
      <c r="L998" s="36"/>
      <c r="M998" s="36"/>
      <c r="N998" s="36"/>
      <c r="O998" s="36"/>
    </row>
    <row r="999" spans="1:15">
      <c r="A999" s="34">
        <v>36872</v>
      </c>
      <c r="B999" s="31">
        <v>1371.18</v>
      </c>
      <c r="C999" s="94">
        <f t="shared" si="33"/>
        <v>-6.5567332136534174E-3</v>
      </c>
      <c r="D999" s="11">
        <f t="shared" si="32"/>
        <v>-6.9096351246759977E-3</v>
      </c>
      <c r="E999" s="36"/>
      <c r="F999" s="36"/>
      <c r="G999" s="36"/>
      <c r="H999" s="36"/>
      <c r="I999" s="29"/>
      <c r="J999" s="29"/>
      <c r="K999" s="29"/>
      <c r="L999" s="36"/>
      <c r="M999" s="36"/>
      <c r="N999" s="36"/>
      <c r="O999" s="36"/>
    </row>
    <row r="1000" spans="1:15">
      <c r="A1000" s="34">
        <v>36873</v>
      </c>
      <c r="B1000" s="31">
        <v>1359.99</v>
      </c>
      <c r="C1000" s="94">
        <f t="shared" si="33"/>
        <v>-8.1943362109598225E-3</v>
      </c>
      <c r="D1000" s="11">
        <f t="shared" si="32"/>
        <v>-8.5472381219824037E-3</v>
      </c>
      <c r="E1000" s="36"/>
      <c r="F1000" s="36"/>
      <c r="G1000" s="36"/>
      <c r="H1000" s="36"/>
      <c r="I1000" s="29"/>
      <c r="J1000" s="29"/>
      <c r="K1000" s="29"/>
      <c r="L1000" s="36"/>
      <c r="M1000" s="36"/>
      <c r="N1000" s="36"/>
      <c r="O1000" s="36"/>
    </row>
    <row r="1001" spans="1:15">
      <c r="A1001" s="34">
        <v>36874</v>
      </c>
      <c r="B1001" s="31">
        <v>1340.93</v>
      </c>
      <c r="C1001" s="94">
        <f t="shared" si="33"/>
        <v>-1.4113943693526846E-2</v>
      </c>
      <c r="D1001" s="11">
        <f t="shared" si="32"/>
        <v>-1.4466845604549427E-2</v>
      </c>
      <c r="E1001" s="36"/>
      <c r="F1001" s="36"/>
      <c r="G1001" s="36"/>
      <c r="H1001" s="36"/>
      <c r="I1001" s="29"/>
      <c r="J1001" s="29"/>
      <c r="K1001" s="29"/>
      <c r="L1001" s="36"/>
      <c r="M1001" s="36"/>
      <c r="N1001" s="36"/>
      <c r="O1001" s="36"/>
    </row>
    <row r="1002" spans="1:15">
      <c r="A1002" s="34">
        <v>36875</v>
      </c>
      <c r="B1002" s="31">
        <v>1312.15</v>
      </c>
      <c r="C1002" s="94">
        <f t="shared" si="33"/>
        <v>-2.1696389831127021E-2</v>
      </c>
      <c r="D1002" s="11">
        <f t="shared" si="32"/>
        <v>-2.2049291742149601E-2</v>
      </c>
      <c r="E1002" s="36"/>
      <c r="F1002" s="36"/>
      <c r="G1002" s="36"/>
      <c r="H1002" s="36"/>
      <c r="I1002" s="29"/>
      <c r="J1002" s="29"/>
      <c r="K1002" s="29"/>
      <c r="L1002" s="36"/>
      <c r="M1002" s="36"/>
      <c r="N1002" s="36"/>
      <c r="O1002" s="36"/>
    </row>
    <row r="1003" spans="1:15">
      <c r="A1003" s="34">
        <v>36878</v>
      </c>
      <c r="B1003" s="31">
        <v>1322.74</v>
      </c>
      <c r="C1003" s="94">
        <f t="shared" si="33"/>
        <v>8.0383295108697461E-3</v>
      </c>
      <c r="D1003" s="11">
        <f t="shared" si="32"/>
        <v>7.6854275998471657E-3</v>
      </c>
      <c r="E1003" s="36"/>
      <c r="F1003" s="36"/>
      <c r="G1003" s="36"/>
      <c r="H1003" s="36"/>
      <c r="I1003" s="29"/>
      <c r="J1003" s="29"/>
      <c r="K1003" s="29"/>
      <c r="L1003" s="36"/>
      <c r="M1003" s="36"/>
      <c r="N1003" s="36"/>
      <c r="O1003" s="36"/>
    </row>
    <row r="1004" spans="1:15">
      <c r="A1004" s="34">
        <v>36879</v>
      </c>
      <c r="B1004" s="31">
        <v>1305.5999999999999</v>
      </c>
      <c r="C1004" s="94">
        <f t="shared" si="33"/>
        <v>-1.3042637538261572E-2</v>
      </c>
      <c r="D1004" s="11">
        <f t="shared" si="32"/>
        <v>-1.3395539449284153E-2</v>
      </c>
      <c r="E1004" s="36"/>
      <c r="F1004" s="36"/>
      <c r="G1004" s="36"/>
      <c r="H1004" s="36"/>
      <c r="I1004" s="29"/>
      <c r="J1004" s="29"/>
      <c r="K1004" s="29"/>
      <c r="L1004" s="36"/>
      <c r="M1004" s="36"/>
      <c r="N1004" s="36"/>
      <c r="O1004" s="36"/>
    </row>
    <row r="1005" spans="1:15">
      <c r="A1005" s="34">
        <v>36880</v>
      </c>
      <c r="B1005" s="31">
        <v>1264.74</v>
      </c>
      <c r="C1005" s="94">
        <f t="shared" si="33"/>
        <v>-3.1796137769984203E-2</v>
      </c>
      <c r="D1005" s="11">
        <f t="shared" si="32"/>
        <v>-3.2149039681006783E-2</v>
      </c>
      <c r="E1005" s="36"/>
      <c r="F1005" s="36"/>
      <c r="G1005" s="36"/>
      <c r="H1005" s="36"/>
      <c r="I1005" s="29"/>
      <c r="J1005" s="29"/>
      <c r="K1005" s="29"/>
      <c r="L1005" s="36"/>
      <c r="M1005" s="36"/>
      <c r="N1005" s="36"/>
      <c r="O1005" s="36"/>
    </row>
    <row r="1006" spans="1:15">
      <c r="A1006" s="34">
        <v>36881</v>
      </c>
      <c r="B1006" s="31">
        <v>1274.8599999999999</v>
      </c>
      <c r="C1006" s="94">
        <f t="shared" si="33"/>
        <v>7.9698012022075288E-3</v>
      </c>
      <c r="D1006" s="11">
        <f t="shared" si="32"/>
        <v>7.6168992911849484E-3</v>
      </c>
      <c r="E1006" s="36"/>
      <c r="F1006" s="36"/>
      <c r="G1006" s="36"/>
      <c r="H1006" s="36"/>
      <c r="I1006" s="29"/>
      <c r="J1006" s="29"/>
      <c r="K1006" s="29"/>
      <c r="L1006" s="36"/>
      <c r="M1006" s="36"/>
      <c r="N1006" s="36"/>
      <c r="O1006" s="36"/>
    </row>
    <row r="1007" spans="1:15">
      <c r="A1007" s="34">
        <v>36882</v>
      </c>
      <c r="B1007" s="31">
        <v>1305.95</v>
      </c>
      <c r="C1007" s="94">
        <f t="shared" si="33"/>
        <v>2.4094376622223673E-2</v>
      </c>
      <c r="D1007" s="11">
        <f t="shared" si="32"/>
        <v>2.3741474711201093E-2</v>
      </c>
      <c r="E1007" s="36"/>
      <c r="F1007" s="36"/>
      <c r="G1007" s="36"/>
      <c r="H1007" s="36"/>
      <c r="I1007" s="29"/>
      <c r="J1007" s="29"/>
      <c r="K1007" s="29"/>
      <c r="L1007" s="36"/>
      <c r="M1007" s="36"/>
      <c r="N1007" s="36"/>
      <c r="O1007" s="36"/>
    </row>
    <row r="1008" spans="1:15">
      <c r="A1008" s="34">
        <v>36886</v>
      </c>
      <c r="B1008" s="31">
        <v>1315.19</v>
      </c>
      <c r="C1008" s="94">
        <f t="shared" si="33"/>
        <v>7.0503966023937586E-3</v>
      </c>
      <c r="D1008" s="11">
        <f t="shared" si="32"/>
        <v>6.6974946913711782E-3</v>
      </c>
      <c r="E1008" s="36"/>
      <c r="F1008" s="36"/>
      <c r="G1008" s="36"/>
      <c r="H1008" s="36"/>
      <c r="I1008" s="29"/>
      <c r="J1008" s="29"/>
      <c r="K1008" s="29"/>
      <c r="L1008" s="36"/>
      <c r="M1008" s="36"/>
      <c r="N1008" s="36"/>
      <c r="O1008" s="36"/>
    </row>
    <row r="1009" spans="1:15">
      <c r="A1009" s="34">
        <v>36887</v>
      </c>
      <c r="B1009" s="31">
        <v>1328.92</v>
      </c>
      <c r="C1009" s="94">
        <f t="shared" si="33"/>
        <v>1.0385440398915549E-2</v>
      </c>
      <c r="D1009" s="11">
        <f t="shared" si="32"/>
        <v>1.0032538487892968E-2</v>
      </c>
      <c r="E1009" s="36"/>
      <c r="F1009" s="36"/>
      <c r="G1009" s="36"/>
      <c r="H1009" s="36"/>
      <c r="I1009" s="29"/>
      <c r="J1009" s="29"/>
      <c r="K1009" s="29"/>
      <c r="L1009" s="36"/>
      <c r="M1009" s="36"/>
      <c r="N1009" s="36"/>
      <c r="O1009" s="36"/>
    </row>
    <row r="1010" spans="1:15">
      <c r="A1010" s="34">
        <v>36888</v>
      </c>
      <c r="B1010" s="31">
        <v>1334.22</v>
      </c>
      <c r="C1010" s="94">
        <f t="shared" si="33"/>
        <v>3.9802691537967677E-3</v>
      </c>
      <c r="D1010" s="11">
        <f t="shared" si="32"/>
        <v>3.6273672427741873E-3</v>
      </c>
      <c r="E1010" s="36"/>
      <c r="F1010" s="36"/>
      <c r="G1010" s="36"/>
      <c r="H1010" s="36"/>
      <c r="I1010" s="29"/>
      <c r="J1010" s="29"/>
      <c r="K1010" s="29"/>
      <c r="L1010" s="36"/>
      <c r="M1010" s="36"/>
      <c r="N1010" s="36"/>
      <c r="O1010" s="36"/>
    </row>
    <row r="1011" spans="1:15">
      <c r="A1011" s="34">
        <v>36889</v>
      </c>
      <c r="B1011" s="31">
        <v>1320.28</v>
      </c>
      <c r="C1011" s="94">
        <f t="shared" si="33"/>
        <v>-1.0503016121381319E-2</v>
      </c>
      <c r="D1011" s="11">
        <f t="shared" si="32"/>
        <v>-1.08559180324039E-2</v>
      </c>
      <c r="E1011" s="36"/>
      <c r="F1011" s="36"/>
      <c r="G1011" s="36"/>
      <c r="H1011" s="36"/>
      <c r="I1011" s="29"/>
      <c r="J1011" s="29"/>
      <c r="K1011" s="29"/>
      <c r="L1011" s="36"/>
      <c r="M1011" s="36"/>
      <c r="N1011" s="36"/>
      <c r="O1011" s="36"/>
    </row>
    <row r="1012" spans="1:15">
      <c r="A1012" s="34">
        <v>36893</v>
      </c>
      <c r="B1012" s="31">
        <v>1283.27</v>
      </c>
      <c r="C1012" s="94">
        <f t="shared" si="33"/>
        <v>-2.8432327551428264E-2</v>
      </c>
      <c r="D1012" s="11">
        <f t="shared" si="32"/>
        <v>-2.8785229462450844E-2</v>
      </c>
      <c r="E1012" s="36"/>
      <c r="F1012" s="36"/>
      <c r="G1012" s="36"/>
      <c r="H1012" s="36"/>
      <c r="I1012" s="29"/>
      <c r="J1012" s="29"/>
      <c r="K1012" s="29"/>
      <c r="L1012" s="36"/>
      <c r="M1012" s="36"/>
      <c r="N1012" s="36"/>
      <c r="O1012" s="36"/>
    </row>
    <row r="1013" spans="1:15">
      <c r="A1013" s="34">
        <v>36894</v>
      </c>
      <c r="B1013" s="31">
        <v>1347.56</v>
      </c>
      <c r="C1013" s="94">
        <f t="shared" si="33"/>
        <v>4.8884041946942638E-2</v>
      </c>
      <c r="D1013" s="11">
        <f t="shared" si="32"/>
        <v>4.8531140035920059E-2</v>
      </c>
      <c r="E1013" s="36"/>
      <c r="F1013" s="36"/>
      <c r="G1013" s="36"/>
      <c r="H1013" s="36"/>
      <c r="I1013" s="29"/>
      <c r="J1013" s="29"/>
      <c r="K1013" s="29"/>
      <c r="L1013" s="36"/>
      <c r="M1013" s="36"/>
      <c r="N1013" s="36"/>
      <c r="O1013" s="36"/>
    </row>
    <row r="1014" spans="1:15">
      <c r="A1014" s="34">
        <v>36895</v>
      </c>
      <c r="B1014" s="31">
        <v>1333.34</v>
      </c>
      <c r="C1014" s="94">
        <f t="shared" si="33"/>
        <v>-1.0608477272110929E-2</v>
      </c>
      <c r="D1014" s="11">
        <f t="shared" si="32"/>
        <v>-1.096137918313351E-2</v>
      </c>
      <c r="E1014" s="36"/>
      <c r="F1014" s="36"/>
      <c r="G1014" s="36"/>
      <c r="H1014" s="36"/>
      <c r="I1014" s="29"/>
      <c r="J1014" s="29"/>
      <c r="K1014" s="29"/>
      <c r="L1014" s="36"/>
      <c r="M1014" s="36"/>
      <c r="N1014" s="36"/>
      <c r="O1014" s="36"/>
    </row>
    <row r="1015" spans="1:15">
      <c r="A1015" s="34">
        <v>36896</v>
      </c>
      <c r="B1015" s="31">
        <v>1298.3499999999999</v>
      </c>
      <c r="C1015" s="94">
        <f t="shared" si="33"/>
        <v>-2.659284489659736E-2</v>
      </c>
      <c r="D1015" s="11">
        <f t="shared" si="32"/>
        <v>-2.6945746807619939E-2</v>
      </c>
      <c r="E1015" s="36"/>
      <c r="F1015" s="36"/>
      <c r="G1015" s="36"/>
      <c r="H1015" s="36"/>
      <c r="I1015" s="29"/>
      <c r="J1015" s="29"/>
      <c r="K1015" s="29"/>
      <c r="L1015" s="36"/>
      <c r="M1015" s="36"/>
      <c r="N1015" s="36"/>
      <c r="O1015" s="36"/>
    </row>
    <row r="1016" spans="1:15">
      <c r="A1016" s="34">
        <v>36899</v>
      </c>
      <c r="B1016" s="31">
        <v>1295.8599999999999</v>
      </c>
      <c r="C1016" s="94">
        <f t="shared" si="33"/>
        <v>-1.9196601390459745E-3</v>
      </c>
      <c r="D1016" s="11">
        <f t="shared" si="32"/>
        <v>-2.2725620500685549E-3</v>
      </c>
      <c r="E1016" s="36"/>
      <c r="F1016" s="36"/>
      <c r="G1016" s="36"/>
      <c r="H1016" s="36"/>
      <c r="I1016" s="29"/>
      <c r="J1016" s="29"/>
      <c r="K1016" s="29"/>
      <c r="L1016" s="36"/>
      <c r="M1016" s="36"/>
      <c r="N1016" s="36"/>
      <c r="O1016" s="36"/>
    </row>
    <row r="1017" spans="1:15">
      <c r="A1017" s="34">
        <v>36900</v>
      </c>
      <c r="B1017" s="31">
        <v>1300.8</v>
      </c>
      <c r="C1017" s="94">
        <f t="shared" si="33"/>
        <v>3.804892407771464E-3</v>
      </c>
      <c r="D1017" s="11">
        <f t="shared" si="32"/>
        <v>3.4519904967488836E-3</v>
      </c>
      <c r="E1017" s="36"/>
      <c r="F1017" s="36"/>
      <c r="G1017" s="36"/>
      <c r="H1017" s="36"/>
      <c r="I1017" s="29"/>
      <c r="J1017" s="29"/>
      <c r="K1017" s="29"/>
      <c r="L1017" s="36"/>
      <c r="M1017" s="36"/>
      <c r="N1017" s="36"/>
      <c r="O1017" s="36"/>
    </row>
    <row r="1018" spans="1:15">
      <c r="A1018" s="34">
        <v>36901</v>
      </c>
      <c r="B1018" s="31">
        <v>1313.27</v>
      </c>
      <c r="C1018" s="94">
        <f t="shared" si="33"/>
        <v>9.5407503172868311E-3</v>
      </c>
      <c r="D1018" s="11">
        <f t="shared" si="32"/>
        <v>9.1878484062642499E-3</v>
      </c>
      <c r="E1018" s="36"/>
      <c r="F1018" s="36"/>
      <c r="G1018" s="36"/>
      <c r="H1018" s="36"/>
      <c r="I1018" s="29"/>
      <c r="J1018" s="29"/>
      <c r="K1018" s="29"/>
      <c r="L1018" s="36"/>
      <c r="M1018" s="36"/>
      <c r="N1018" s="36"/>
      <c r="O1018" s="36"/>
    </row>
    <row r="1019" spans="1:15">
      <c r="A1019" s="34">
        <v>36902</v>
      </c>
      <c r="B1019" s="31">
        <v>1326.82</v>
      </c>
      <c r="C1019" s="94">
        <f t="shared" si="33"/>
        <v>1.0264891710378438E-2</v>
      </c>
      <c r="D1019" s="11">
        <f t="shared" si="32"/>
        <v>9.9119897993558571E-3</v>
      </c>
      <c r="E1019" s="36"/>
      <c r="F1019" s="36"/>
      <c r="G1019" s="36"/>
      <c r="H1019" s="36"/>
      <c r="I1019" s="29"/>
      <c r="J1019" s="29"/>
      <c r="K1019" s="29"/>
      <c r="L1019" s="36"/>
      <c r="M1019" s="36"/>
      <c r="N1019" s="36"/>
      <c r="O1019" s="36"/>
    </row>
    <row r="1020" spans="1:15">
      <c r="A1020" s="34">
        <v>36903</v>
      </c>
      <c r="B1020" s="31">
        <v>1318.55</v>
      </c>
      <c r="C1020" s="94">
        <f t="shared" si="33"/>
        <v>-6.2524538659609425E-3</v>
      </c>
      <c r="D1020" s="11">
        <f t="shared" si="32"/>
        <v>-6.6053557769835229E-3</v>
      </c>
      <c r="E1020" s="36"/>
      <c r="F1020" s="36"/>
      <c r="G1020" s="36"/>
      <c r="H1020" s="36"/>
      <c r="I1020" s="29"/>
      <c r="J1020" s="29"/>
      <c r="K1020" s="29"/>
      <c r="L1020" s="36"/>
      <c r="M1020" s="36"/>
      <c r="N1020" s="36"/>
      <c r="O1020" s="36"/>
    </row>
    <row r="1021" spans="1:15">
      <c r="A1021" s="34">
        <v>36907</v>
      </c>
      <c r="B1021" s="31">
        <v>1326.65</v>
      </c>
      <c r="C1021" s="94">
        <f t="shared" si="33"/>
        <v>6.1243197621403131E-3</v>
      </c>
      <c r="D1021" s="11">
        <f t="shared" si="32"/>
        <v>5.7714178511177328E-3</v>
      </c>
      <c r="E1021" s="36"/>
      <c r="F1021" s="36"/>
      <c r="G1021" s="36"/>
      <c r="H1021" s="36"/>
      <c r="I1021" s="29"/>
      <c r="J1021" s="29"/>
      <c r="K1021" s="29"/>
      <c r="L1021" s="36"/>
      <c r="M1021" s="36"/>
      <c r="N1021" s="36"/>
      <c r="O1021" s="36"/>
    </row>
    <row r="1022" spans="1:15">
      <c r="A1022" s="34">
        <v>36908</v>
      </c>
      <c r="B1022" s="31">
        <v>1329.47</v>
      </c>
      <c r="C1022" s="94">
        <f t="shared" si="33"/>
        <v>2.1233988370804768E-3</v>
      </c>
      <c r="D1022" s="11">
        <f t="shared" si="32"/>
        <v>1.7704969260578965E-3</v>
      </c>
      <c r="E1022" s="36"/>
      <c r="F1022" s="36"/>
      <c r="G1022" s="36"/>
      <c r="H1022" s="36"/>
      <c r="I1022" s="29"/>
      <c r="J1022" s="29"/>
      <c r="K1022" s="29"/>
      <c r="L1022" s="36"/>
      <c r="M1022" s="36"/>
      <c r="N1022" s="36"/>
      <c r="O1022" s="36"/>
    </row>
    <row r="1023" spans="1:15">
      <c r="A1023" s="34">
        <v>36909</v>
      </c>
      <c r="B1023" s="31">
        <v>1347.97</v>
      </c>
      <c r="C1023" s="94">
        <f t="shared" si="33"/>
        <v>1.3819390477252412E-2</v>
      </c>
      <c r="D1023" s="11">
        <f t="shared" si="32"/>
        <v>1.3466488566229831E-2</v>
      </c>
      <c r="E1023" s="36"/>
      <c r="F1023" s="36"/>
      <c r="G1023" s="36"/>
      <c r="H1023" s="36"/>
      <c r="I1023" s="29"/>
      <c r="J1023" s="29"/>
      <c r="K1023" s="29"/>
      <c r="L1023" s="36"/>
      <c r="M1023" s="36"/>
      <c r="N1023" s="36"/>
      <c r="O1023" s="36"/>
    </row>
    <row r="1024" spans="1:15">
      <c r="A1024" s="34">
        <v>36910</v>
      </c>
      <c r="B1024" s="31">
        <v>1342.54</v>
      </c>
      <c r="C1024" s="94">
        <f t="shared" si="33"/>
        <v>-4.0364149342839196E-3</v>
      </c>
      <c r="D1024" s="11">
        <f t="shared" si="32"/>
        <v>-4.3893168453065E-3</v>
      </c>
      <c r="E1024" s="36"/>
      <c r="F1024" s="36"/>
      <c r="G1024" s="36"/>
      <c r="H1024" s="36"/>
      <c r="I1024" s="29"/>
      <c r="J1024" s="29"/>
      <c r="K1024" s="29"/>
      <c r="L1024" s="36"/>
      <c r="M1024" s="36"/>
      <c r="N1024" s="36"/>
      <c r="O1024" s="36"/>
    </row>
    <row r="1025" spans="1:15">
      <c r="A1025" s="34">
        <v>36913</v>
      </c>
      <c r="B1025" s="31">
        <v>1342.9</v>
      </c>
      <c r="C1025" s="94">
        <f t="shared" si="33"/>
        <v>2.6811248969000001E-4</v>
      </c>
      <c r="D1025" s="11">
        <f t="shared" si="32"/>
        <v>-8.4789421332580469E-5</v>
      </c>
      <c r="E1025" s="36"/>
      <c r="F1025" s="36"/>
      <c r="G1025" s="36"/>
      <c r="H1025" s="36"/>
      <c r="I1025" s="29"/>
      <c r="J1025" s="29"/>
      <c r="K1025" s="29"/>
      <c r="L1025" s="36"/>
      <c r="M1025" s="36"/>
      <c r="N1025" s="36"/>
      <c r="O1025" s="36"/>
    </row>
    <row r="1026" spans="1:15">
      <c r="A1026" s="34">
        <v>36914</v>
      </c>
      <c r="B1026" s="31">
        <v>1360.4</v>
      </c>
      <c r="C1026" s="94">
        <f t="shared" si="33"/>
        <v>1.2947319545910756E-2</v>
      </c>
      <c r="D1026" s="11">
        <f t="shared" si="32"/>
        <v>1.2594417634888175E-2</v>
      </c>
      <c r="E1026" s="36"/>
      <c r="F1026" s="36"/>
      <c r="G1026" s="36"/>
      <c r="H1026" s="36"/>
      <c r="I1026" s="29"/>
      <c r="J1026" s="29"/>
      <c r="K1026" s="29"/>
      <c r="L1026" s="36"/>
      <c r="M1026" s="36"/>
      <c r="N1026" s="36"/>
      <c r="O1026" s="36"/>
    </row>
    <row r="1027" spans="1:15">
      <c r="A1027" s="34">
        <v>36915</v>
      </c>
      <c r="B1027" s="31">
        <v>1364.3</v>
      </c>
      <c r="C1027" s="94">
        <f t="shared" si="33"/>
        <v>2.8627024357880432E-3</v>
      </c>
      <c r="D1027" s="11">
        <f t="shared" si="32"/>
        <v>2.5098005247654628E-3</v>
      </c>
      <c r="E1027" s="36"/>
      <c r="F1027" s="36"/>
      <c r="G1027" s="36"/>
      <c r="H1027" s="36"/>
      <c r="I1027" s="29"/>
      <c r="J1027" s="29"/>
      <c r="K1027" s="29"/>
      <c r="L1027" s="36"/>
      <c r="M1027" s="36"/>
      <c r="N1027" s="36"/>
      <c r="O1027" s="36"/>
    </row>
    <row r="1028" spans="1:15">
      <c r="A1028" s="34">
        <v>36916</v>
      </c>
      <c r="B1028" s="31">
        <v>1357.51</v>
      </c>
      <c r="C1028" s="94">
        <f t="shared" si="33"/>
        <v>-4.9893373053657136E-3</v>
      </c>
      <c r="D1028" s="11">
        <f t="shared" si="32"/>
        <v>-5.3422392163882939E-3</v>
      </c>
      <c r="E1028" s="36"/>
      <c r="F1028" s="36"/>
      <c r="G1028" s="36"/>
      <c r="H1028" s="36"/>
      <c r="I1028" s="29"/>
      <c r="J1028" s="29"/>
      <c r="K1028" s="29"/>
      <c r="L1028" s="36"/>
      <c r="M1028" s="36"/>
      <c r="N1028" s="36"/>
      <c r="O1028" s="36"/>
    </row>
    <row r="1029" spans="1:15">
      <c r="A1029" s="34">
        <v>36917</v>
      </c>
      <c r="B1029" s="31">
        <v>1354.95</v>
      </c>
      <c r="C1029" s="94">
        <f t="shared" si="33"/>
        <v>-1.8875859995004475E-3</v>
      </c>
      <c r="D1029" s="11">
        <f t="shared" ref="D1029:D1092" si="34">C1029-$G$2</f>
        <v>-2.2404879105230278E-3</v>
      </c>
      <c r="E1029" s="36"/>
      <c r="F1029" s="36"/>
      <c r="G1029" s="36"/>
      <c r="H1029" s="36"/>
      <c r="I1029" s="29"/>
      <c r="J1029" s="29"/>
      <c r="K1029" s="29"/>
      <c r="L1029" s="36"/>
      <c r="M1029" s="36"/>
      <c r="N1029" s="36"/>
      <c r="O1029" s="36"/>
    </row>
    <row r="1030" spans="1:15">
      <c r="A1030" s="34">
        <v>36920</v>
      </c>
      <c r="B1030" s="31">
        <v>1364.17</v>
      </c>
      <c r="C1030" s="94">
        <f t="shared" si="33"/>
        <v>6.7816318044293892E-3</v>
      </c>
      <c r="D1030" s="11">
        <f t="shared" si="34"/>
        <v>6.4287298934068088E-3</v>
      </c>
      <c r="E1030" s="36"/>
      <c r="F1030" s="36"/>
      <c r="G1030" s="36"/>
      <c r="H1030" s="36"/>
      <c r="I1030" s="29"/>
      <c r="J1030" s="29"/>
      <c r="K1030" s="29"/>
      <c r="L1030" s="36"/>
      <c r="M1030" s="36"/>
      <c r="N1030" s="36"/>
      <c r="O1030" s="36"/>
    </row>
    <row r="1031" spans="1:15">
      <c r="A1031" s="34">
        <v>36921</v>
      </c>
      <c r="B1031" s="31">
        <v>1373.73</v>
      </c>
      <c r="C1031" s="94">
        <f t="shared" si="33"/>
        <v>6.9834828537428117E-3</v>
      </c>
      <c r="D1031" s="11">
        <f t="shared" si="34"/>
        <v>6.6305809427202314E-3</v>
      </c>
      <c r="E1031" s="36"/>
      <c r="F1031" s="36"/>
      <c r="G1031" s="36"/>
      <c r="H1031" s="36"/>
      <c r="I1031" s="29"/>
      <c r="J1031" s="29"/>
      <c r="K1031" s="29"/>
      <c r="L1031" s="36"/>
      <c r="M1031" s="36"/>
      <c r="N1031" s="36"/>
      <c r="O1031" s="36"/>
    </row>
    <row r="1032" spans="1:15">
      <c r="A1032" s="34">
        <v>36922</v>
      </c>
      <c r="B1032" s="31">
        <v>1366.01</v>
      </c>
      <c r="C1032" s="94">
        <f t="shared" si="33"/>
        <v>-5.6355861739781901E-3</v>
      </c>
      <c r="D1032" s="11">
        <f t="shared" si="34"/>
        <v>-5.9884880850007705E-3</v>
      </c>
      <c r="E1032" s="36"/>
      <c r="F1032" s="36"/>
      <c r="G1032" s="36"/>
      <c r="H1032" s="36"/>
      <c r="I1032" s="29"/>
      <c r="J1032" s="29"/>
      <c r="K1032" s="29"/>
      <c r="L1032" s="36"/>
      <c r="M1032" s="36"/>
      <c r="N1032" s="36"/>
      <c r="O1032" s="36"/>
    </row>
    <row r="1033" spans="1:15">
      <c r="A1033" s="34">
        <v>36923</v>
      </c>
      <c r="B1033" s="31">
        <v>1373.47</v>
      </c>
      <c r="C1033" s="94">
        <f t="shared" si="33"/>
        <v>5.4463025391673792E-3</v>
      </c>
      <c r="D1033" s="11">
        <f t="shared" si="34"/>
        <v>5.0934006281447989E-3</v>
      </c>
      <c r="E1033" s="36"/>
      <c r="F1033" s="36"/>
      <c r="G1033" s="36"/>
      <c r="H1033" s="36"/>
      <c r="I1033" s="29"/>
      <c r="J1033" s="29"/>
      <c r="K1033" s="29"/>
      <c r="L1033" s="36"/>
      <c r="M1033" s="36"/>
      <c r="N1033" s="36"/>
      <c r="O1033" s="36"/>
    </row>
    <row r="1034" spans="1:15">
      <c r="A1034" s="34">
        <v>36924</v>
      </c>
      <c r="B1034" s="31">
        <v>1349.47</v>
      </c>
      <c r="C1034" s="94">
        <f t="shared" si="33"/>
        <v>-1.7628461532088753E-2</v>
      </c>
      <c r="D1034" s="11">
        <f t="shared" si="34"/>
        <v>-1.7981363443111333E-2</v>
      </c>
      <c r="E1034" s="36"/>
      <c r="F1034" s="36"/>
      <c r="G1034" s="36"/>
      <c r="H1034" s="36"/>
      <c r="I1034" s="29"/>
      <c r="J1034" s="29"/>
      <c r="K1034" s="29"/>
      <c r="L1034" s="36"/>
      <c r="M1034" s="36"/>
      <c r="N1034" s="36"/>
      <c r="O1034" s="36"/>
    </row>
    <row r="1035" spans="1:15">
      <c r="A1035" s="34">
        <v>36927</v>
      </c>
      <c r="B1035" s="31">
        <v>1354.31</v>
      </c>
      <c r="C1035" s="94">
        <f t="shared" si="33"/>
        <v>3.5801767671857195E-3</v>
      </c>
      <c r="D1035" s="11">
        <f t="shared" si="34"/>
        <v>3.2272748561631391E-3</v>
      </c>
      <c r="E1035" s="36"/>
      <c r="F1035" s="36"/>
      <c r="G1035" s="36"/>
      <c r="H1035" s="36"/>
      <c r="I1035" s="29"/>
      <c r="J1035" s="29"/>
      <c r="K1035" s="29"/>
      <c r="L1035" s="36"/>
      <c r="M1035" s="36"/>
      <c r="N1035" s="36"/>
      <c r="O1035" s="36"/>
    </row>
    <row r="1036" spans="1:15">
      <c r="A1036" s="34">
        <v>36928</v>
      </c>
      <c r="B1036" s="31">
        <v>1352.26</v>
      </c>
      <c r="C1036" s="94">
        <f t="shared" si="33"/>
        <v>-1.5148327159572937E-3</v>
      </c>
      <c r="D1036" s="11">
        <f t="shared" si="34"/>
        <v>-1.8677346269798741E-3</v>
      </c>
      <c r="E1036" s="36"/>
      <c r="F1036" s="36"/>
      <c r="G1036" s="36"/>
      <c r="H1036" s="36"/>
      <c r="I1036" s="29"/>
      <c r="J1036" s="29"/>
      <c r="K1036" s="29"/>
      <c r="L1036" s="36"/>
      <c r="M1036" s="36"/>
      <c r="N1036" s="36"/>
      <c r="O1036" s="36"/>
    </row>
    <row r="1037" spans="1:15">
      <c r="A1037" s="34">
        <v>36929</v>
      </c>
      <c r="B1037" s="31">
        <v>1340.89</v>
      </c>
      <c r="C1037" s="94">
        <f t="shared" si="33"/>
        <v>-8.4436942263544663E-3</v>
      </c>
      <c r="D1037" s="11">
        <f t="shared" si="34"/>
        <v>-8.7965961373770475E-3</v>
      </c>
      <c r="E1037" s="36"/>
      <c r="F1037" s="36"/>
      <c r="G1037" s="36"/>
      <c r="H1037" s="36"/>
      <c r="I1037" s="29"/>
      <c r="J1037" s="29"/>
      <c r="K1037" s="29"/>
      <c r="L1037" s="36"/>
      <c r="M1037" s="36"/>
      <c r="N1037" s="36"/>
      <c r="O1037" s="36"/>
    </row>
    <row r="1038" spans="1:15">
      <c r="A1038" s="34">
        <v>36930</v>
      </c>
      <c r="B1038" s="31">
        <v>1332.53</v>
      </c>
      <c r="C1038" s="94">
        <f t="shared" si="33"/>
        <v>-6.254181722252429E-3</v>
      </c>
      <c r="D1038" s="11">
        <f t="shared" si="34"/>
        <v>-6.6070836332750094E-3</v>
      </c>
      <c r="E1038" s="36"/>
      <c r="F1038" s="36"/>
      <c r="G1038" s="36"/>
      <c r="H1038" s="36"/>
      <c r="I1038" s="29"/>
      <c r="J1038" s="29"/>
      <c r="K1038" s="29"/>
      <c r="L1038" s="36"/>
      <c r="M1038" s="36"/>
      <c r="N1038" s="36"/>
      <c r="O1038" s="36"/>
    </row>
    <row r="1039" spans="1:15">
      <c r="A1039" s="34">
        <v>36931</v>
      </c>
      <c r="B1039" s="31">
        <v>1314.76</v>
      </c>
      <c r="C1039" s="94">
        <f t="shared" si="33"/>
        <v>-1.3425251408581335E-2</v>
      </c>
      <c r="D1039" s="11">
        <f t="shared" si="34"/>
        <v>-1.3778153319603916E-2</v>
      </c>
      <c r="E1039" s="36"/>
      <c r="F1039" s="36"/>
      <c r="G1039" s="36"/>
      <c r="H1039" s="36"/>
      <c r="I1039" s="29"/>
      <c r="J1039" s="29"/>
      <c r="K1039" s="29"/>
      <c r="L1039" s="36"/>
      <c r="M1039" s="36"/>
      <c r="N1039" s="36"/>
      <c r="O1039" s="36"/>
    </row>
    <row r="1040" spans="1:15">
      <c r="A1040" s="34">
        <v>36934</v>
      </c>
      <c r="B1040" s="31">
        <v>1330.31</v>
      </c>
      <c r="C1040" s="94">
        <f t="shared" si="33"/>
        <v>1.1757858313737482E-2</v>
      </c>
      <c r="D1040" s="11">
        <f t="shared" si="34"/>
        <v>1.14049564027149E-2</v>
      </c>
      <c r="E1040" s="36"/>
      <c r="F1040" s="36"/>
      <c r="G1040" s="36"/>
      <c r="H1040" s="36"/>
      <c r="I1040" s="29"/>
      <c r="J1040" s="29"/>
      <c r="K1040" s="29"/>
      <c r="L1040" s="36"/>
      <c r="M1040" s="36"/>
      <c r="N1040" s="36"/>
      <c r="O1040" s="36"/>
    </row>
    <row r="1041" spans="1:15">
      <c r="A1041" s="34">
        <v>36935</v>
      </c>
      <c r="B1041" s="31">
        <v>1318.8</v>
      </c>
      <c r="C1041" s="94">
        <f t="shared" si="33"/>
        <v>-8.6897655654364792E-3</v>
      </c>
      <c r="D1041" s="11">
        <f t="shared" si="34"/>
        <v>-9.0426674764590605E-3</v>
      </c>
      <c r="E1041" s="36"/>
      <c r="F1041" s="36"/>
      <c r="G1041" s="36"/>
      <c r="H1041" s="36"/>
      <c r="I1041" s="29"/>
      <c r="J1041" s="29"/>
      <c r="K1041" s="29"/>
      <c r="L1041" s="36"/>
      <c r="M1041" s="36"/>
      <c r="N1041" s="36"/>
      <c r="O1041" s="36"/>
    </row>
    <row r="1042" spans="1:15">
      <c r="A1042" s="34">
        <v>36936</v>
      </c>
      <c r="B1042" s="31">
        <v>1315.92</v>
      </c>
      <c r="C1042" s="94">
        <f t="shared" si="33"/>
        <v>-2.1861914336732263E-3</v>
      </c>
      <c r="D1042" s="11">
        <f t="shared" si="34"/>
        <v>-2.5390933446958067E-3</v>
      </c>
      <c r="E1042" s="36"/>
      <c r="F1042" s="36"/>
      <c r="G1042" s="36"/>
      <c r="H1042" s="36"/>
      <c r="I1042" s="29"/>
      <c r="J1042" s="29"/>
      <c r="K1042" s="29"/>
      <c r="L1042" s="36"/>
      <c r="M1042" s="36"/>
      <c r="N1042" s="36"/>
      <c r="O1042" s="36"/>
    </row>
    <row r="1043" spans="1:15">
      <c r="A1043" s="34">
        <v>36937</v>
      </c>
      <c r="B1043" s="31">
        <v>1326.61</v>
      </c>
      <c r="C1043" s="94">
        <f t="shared" si="33"/>
        <v>8.0907753663812948E-3</v>
      </c>
      <c r="D1043" s="11">
        <f t="shared" si="34"/>
        <v>7.7378734553587144E-3</v>
      </c>
      <c r="E1043" s="36"/>
      <c r="F1043" s="36"/>
      <c r="G1043" s="36"/>
      <c r="H1043" s="36"/>
      <c r="I1043" s="29"/>
      <c r="J1043" s="29"/>
      <c r="K1043" s="29"/>
      <c r="L1043" s="36"/>
      <c r="M1043" s="36"/>
      <c r="N1043" s="36"/>
      <c r="O1043" s="36"/>
    </row>
    <row r="1044" spans="1:15">
      <c r="A1044" s="34">
        <v>36938</v>
      </c>
      <c r="B1044" s="31">
        <v>1301.53</v>
      </c>
      <c r="C1044" s="94">
        <f t="shared" si="33"/>
        <v>-1.9086320634772405E-2</v>
      </c>
      <c r="D1044" s="11">
        <f t="shared" si="34"/>
        <v>-1.9439222545794985E-2</v>
      </c>
      <c r="E1044" s="36"/>
      <c r="F1044" s="36"/>
      <c r="G1044" s="36"/>
      <c r="H1044" s="36"/>
      <c r="I1044" s="29"/>
      <c r="J1044" s="29"/>
      <c r="K1044" s="29"/>
      <c r="L1044" s="36"/>
      <c r="M1044" s="36"/>
      <c r="N1044" s="36"/>
      <c r="O1044" s="36"/>
    </row>
    <row r="1045" spans="1:15">
      <c r="A1045" s="34">
        <v>36942</v>
      </c>
      <c r="B1045" s="31">
        <v>1278.94</v>
      </c>
      <c r="C1045" s="94">
        <f t="shared" si="33"/>
        <v>-1.750888566678116E-2</v>
      </c>
      <c r="D1045" s="11">
        <f t="shared" si="34"/>
        <v>-1.7861787577803739E-2</v>
      </c>
      <c r="E1045" s="36"/>
      <c r="F1045" s="36"/>
      <c r="G1045" s="36"/>
      <c r="H1045" s="36"/>
      <c r="I1045" s="29"/>
      <c r="J1045" s="29"/>
      <c r="K1045" s="29"/>
      <c r="L1045" s="36"/>
      <c r="M1045" s="36"/>
      <c r="N1045" s="36"/>
      <c r="O1045" s="36"/>
    </row>
    <row r="1046" spans="1:15">
      <c r="A1046" s="34">
        <v>36943</v>
      </c>
      <c r="B1046" s="31">
        <v>1255.27</v>
      </c>
      <c r="C1046" s="94">
        <f t="shared" si="33"/>
        <v>-1.868092095978631E-2</v>
      </c>
      <c r="D1046" s="11">
        <f t="shared" si="34"/>
        <v>-1.9033822870808889E-2</v>
      </c>
      <c r="E1046" s="36"/>
      <c r="F1046" s="36"/>
      <c r="G1046" s="36"/>
      <c r="H1046" s="36"/>
      <c r="I1046" s="29"/>
      <c r="J1046" s="29"/>
      <c r="K1046" s="29"/>
      <c r="L1046" s="36"/>
      <c r="M1046" s="36"/>
      <c r="N1046" s="36"/>
      <c r="O1046" s="36"/>
    </row>
    <row r="1047" spans="1:15">
      <c r="A1047" s="34">
        <v>36944</v>
      </c>
      <c r="B1047" s="31">
        <v>1252.82</v>
      </c>
      <c r="C1047" s="94">
        <f t="shared" si="33"/>
        <v>-1.9536785197305554E-3</v>
      </c>
      <c r="D1047" s="11">
        <f t="shared" si="34"/>
        <v>-2.3065804307531358E-3</v>
      </c>
      <c r="E1047" s="36"/>
      <c r="F1047" s="36"/>
      <c r="G1047" s="36"/>
      <c r="H1047" s="36"/>
      <c r="I1047" s="29"/>
      <c r="J1047" s="29"/>
      <c r="K1047" s="29"/>
      <c r="L1047" s="36"/>
      <c r="M1047" s="36"/>
      <c r="N1047" s="36"/>
      <c r="O1047" s="36"/>
    </row>
    <row r="1048" spans="1:15">
      <c r="A1048" s="34">
        <v>36945</v>
      </c>
      <c r="B1048" s="31">
        <v>1245.8599999999999</v>
      </c>
      <c r="C1048" s="94">
        <f t="shared" si="33"/>
        <v>-5.5709558651842886E-3</v>
      </c>
      <c r="D1048" s="11">
        <f t="shared" si="34"/>
        <v>-5.923857776206869E-3</v>
      </c>
      <c r="E1048" s="36"/>
      <c r="F1048" s="36"/>
      <c r="G1048" s="36"/>
      <c r="H1048" s="36"/>
      <c r="I1048" s="29"/>
      <c r="J1048" s="29"/>
      <c r="K1048" s="29"/>
      <c r="L1048" s="36"/>
      <c r="M1048" s="36"/>
      <c r="N1048" s="36"/>
      <c r="O1048" s="36"/>
    </row>
    <row r="1049" spans="1:15">
      <c r="A1049" s="34">
        <v>36948</v>
      </c>
      <c r="B1049" s="31">
        <v>1267.6500000000001</v>
      </c>
      <c r="C1049" s="94">
        <f t="shared" si="33"/>
        <v>1.7338738174571561E-2</v>
      </c>
      <c r="D1049" s="11">
        <f t="shared" si="34"/>
        <v>1.6985836263548982E-2</v>
      </c>
      <c r="E1049" s="36"/>
      <c r="F1049" s="36"/>
      <c r="G1049" s="36"/>
      <c r="H1049" s="36"/>
      <c r="I1049" s="29"/>
      <c r="J1049" s="29"/>
      <c r="K1049" s="29"/>
      <c r="L1049" s="36"/>
      <c r="M1049" s="36"/>
      <c r="N1049" s="36"/>
      <c r="O1049" s="36"/>
    </row>
    <row r="1050" spans="1:15">
      <c r="A1050" s="34">
        <v>36949</v>
      </c>
      <c r="B1050" s="31">
        <v>1257.94</v>
      </c>
      <c r="C1050" s="94">
        <f t="shared" ref="C1050:C1113" si="35">LN(B1050/B1049)</f>
        <v>-7.6893302892232628E-3</v>
      </c>
      <c r="D1050" s="11">
        <f t="shared" si="34"/>
        <v>-8.0422322002458441E-3</v>
      </c>
      <c r="E1050" s="36"/>
      <c r="F1050" s="36"/>
      <c r="G1050" s="36"/>
      <c r="H1050" s="36"/>
      <c r="I1050" s="29"/>
      <c r="J1050" s="29"/>
      <c r="K1050" s="29"/>
      <c r="L1050" s="36"/>
      <c r="M1050" s="36"/>
      <c r="N1050" s="36"/>
      <c r="O1050" s="36"/>
    </row>
    <row r="1051" spans="1:15">
      <c r="A1051" s="34">
        <v>36950</v>
      </c>
      <c r="B1051" s="31">
        <v>1239.94</v>
      </c>
      <c r="C1051" s="94">
        <f t="shared" si="35"/>
        <v>-1.4412471037762728E-2</v>
      </c>
      <c r="D1051" s="11">
        <f t="shared" si="34"/>
        <v>-1.476537294878531E-2</v>
      </c>
      <c r="E1051" s="36"/>
      <c r="F1051" s="36"/>
      <c r="G1051" s="36"/>
      <c r="H1051" s="36"/>
      <c r="I1051" s="29"/>
      <c r="J1051" s="29"/>
      <c r="K1051" s="29"/>
      <c r="L1051" s="36"/>
      <c r="M1051" s="36"/>
      <c r="N1051" s="36"/>
      <c r="O1051" s="36"/>
    </row>
    <row r="1052" spans="1:15">
      <c r="A1052" s="34">
        <v>36951</v>
      </c>
      <c r="B1052" s="31">
        <v>1241.23</v>
      </c>
      <c r="C1052" s="94">
        <f t="shared" si="35"/>
        <v>1.0398321084283263E-3</v>
      </c>
      <c r="D1052" s="11">
        <f t="shared" si="34"/>
        <v>6.8693019740574581E-4</v>
      </c>
      <c r="E1052" s="36"/>
      <c r="F1052" s="36"/>
      <c r="G1052" s="36"/>
      <c r="H1052" s="36"/>
      <c r="I1052" s="29"/>
      <c r="J1052" s="29"/>
      <c r="K1052" s="29"/>
      <c r="L1052" s="36"/>
      <c r="M1052" s="36"/>
      <c r="N1052" s="36"/>
      <c r="O1052" s="36"/>
    </row>
    <row r="1053" spans="1:15">
      <c r="A1053" s="34">
        <v>36952</v>
      </c>
      <c r="B1053" s="31">
        <v>1234.18</v>
      </c>
      <c r="C1053" s="94">
        <f t="shared" si="35"/>
        <v>-5.6960415134154176E-3</v>
      </c>
      <c r="D1053" s="11">
        <f t="shared" si="34"/>
        <v>-6.048943424437998E-3</v>
      </c>
      <c r="E1053" s="36"/>
      <c r="F1053" s="36"/>
      <c r="G1053" s="36"/>
      <c r="H1053" s="36"/>
      <c r="I1053" s="29"/>
      <c r="J1053" s="29"/>
      <c r="K1053" s="29"/>
      <c r="L1053" s="36"/>
      <c r="M1053" s="36"/>
      <c r="N1053" s="36"/>
      <c r="O1053" s="36"/>
    </row>
    <row r="1054" spans="1:15">
      <c r="A1054" s="34">
        <v>36955</v>
      </c>
      <c r="B1054" s="31">
        <v>1241.4100000000001</v>
      </c>
      <c r="C1054" s="94">
        <f t="shared" si="35"/>
        <v>5.8410484417784634E-3</v>
      </c>
      <c r="D1054" s="11">
        <f t="shared" si="34"/>
        <v>5.488146530755883E-3</v>
      </c>
      <c r="E1054" s="36"/>
      <c r="F1054" s="36"/>
      <c r="G1054" s="36"/>
      <c r="H1054" s="36"/>
      <c r="I1054" s="29"/>
      <c r="J1054" s="29"/>
      <c r="K1054" s="29"/>
      <c r="L1054" s="36"/>
      <c r="M1054" s="36"/>
      <c r="N1054" s="36"/>
      <c r="O1054" s="36"/>
    </row>
    <row r="1055" spans="1:15">
      <c r="A1055" s="34">
        <v>36956</v>
      </c>
      <c r="B1055" s="31">
        <v>1253.8</v>
      </c>
      <c r="C1055" s="94">
        <f t="shared" si="35"/>
        <v>9.9311094714618839E-3</v>
      </c>
      <c r="D1055" s="11">
        <f t="shared" si="34"/>
        <v>9.5782075604393026E-3</v>
      </c>
      <c r="E1055" s="36"/>
      <c r="F1055" s="36"/>
      <c r="G1055" s="36"/>
      <c r="H1055" s="36"/>
      <c r="I1055" s="29"/>
      <c r="J1055" s="29"/>
      <c r="K1055" s="29"/>
      <c r="L1055" s="36"/>
      <c r="M1055" s="36"/>
      <c r="N1055" s="36"/>
      <c r="O1055" s="36"/>
    </row>
    <row r="1056" spans="1:15">
      <c r="A1056" s="34">
        <v>36957</v>
      </c>
      <c r="B1056" s="31">
        <v>1261.8900000000001</v>
      </c>
      <c r="C1056" s="94">
        <f t="shared" si="35"/>
        <v>6.4316572293915486E-3</v>
      </c>
      <c r="D1056" s="11">
        <f t="shared" si="34"/>
        <v>6.0787553183689683E-3</v>
      </c>
      <c r="E1056" s="36"/>
      <c r="F1056" s="36"/>
      <c r="G1056" s="36"/>
      <c r="H1056" s="36"/>
      <c r="I1056" s="29"/>
      <c r="J1056" s="29"/>
      <c r="K1056" s="29"/>
      <c r="L1056" s="36"/>
      <c r="M1056" s="36"/>
      <c r="N1056" s="36"/>
      <c r="O1056" s="36"/>
    </row>
    <row r="1057" spans="1:15">
      <c r="A1057" s="34">
        <v>36958</v>
      </c>
      <c r="B1057" s="31">
        <v>1264.74</v>
      </c>
      <c r="C1057" s="94">
        <f t="shared" si="35"/>
        <v>2.2559703705987118E-3</v>
      </c>
      <c r="D1057" s="11">
        <f t="shared" si="34"/>
        <v>1.9030684595761314E-3</v>
      </c>
      <c r="E1057" s="36"/>
      <c r="F1057" s="36"/>
      <c r="G1057" s="36"/>
      <c r="H1057" s="36"/>
      <c r="I1057" s="29"/>
      <c r="J1057" s="29"/>
      <c r="K1057" s="29"/>
      <c r="L1057" s="36"/>
      <c r="M1057" s="36"/>
      <c r="N1057" s="36"/>
      <c r="O1057" s="36"/>
    </row>
    <row r="1058" spans="1:15">
      <c r="A1058" s="34">
        <v>36959</v>
      </c>
      <c r="B1058" s="31">
        <v>1233.42</v>
      </c>
      <c r="C1058" s="94">
        <f t="shared" si="35"/>
        <v>-2.5075768674221666E-2</v>
      </c>
      <c r="D1058" s="11">
        <f t="shared" si="34"/>
        <v>-2.5428670585244246E-2</v>
      </c>
      <c r="E1058" s="36"/>
      <c r="F1058" s="36"/>
      <c r="G1058" s="36"/>
      <c r="H1058" s="36"/>
      <c r="I1058" s="29"/>
      <c r="J1058" s="29"/>
      <c r="K1058" s="29"/>
      <c r="L1058" s="36"/>
      <c r="M1058" s="36"/>
      <c r="N1058" s="36"/>
      <c r="O1058" s="36"/>
    </row>
    <row r="1059" spans="1:15">
      <c r="A1059" s="34">
        <v>36962</v>
      </c>
      <c r="B1059" s="31">
        <v>1180.1600000000001</v>
      </c>
      <c r="C1059" s="94">
        <f t="shared" si="35"/>
        <v>-4.4140776277516995E-2</v>
      </c>
      <c r="D1059" s="11">
        <f t="shared" si="34"/>
        <v>-4.4493678188539575E-2</v>
      </c>
      <c r="E1059" s="36"/>
      <c r="F1059" s="36"/>
      <c r="G1059" s="36"/>
      <c r="H1059" s="36"/>
      <c r="I1059" s="29"/>
      <c r="J1059" s="29"/>
      <c r="K1059" s="29"/>
      <c r="L1059" s="36"/>
      <c r="M1059" s="36"/>
      <c r="N1059" s="36"/>
      <c r="O1059" s="36"/>
    </row>
    <row r="1060" spans="1:15">
      <c r="A1060" s="34">
        <v>36963</v>
      </c>
      <c r="B1060" s="31">
        <v>1197.6600000000001</v>
      </c>
      <c r="C1060" s="94">
        <f t="shared" si="35"/>
        <v>1.4719630562726694E-2</v>
      </c>
      <c r="D1060" s="11">
        <f t="shared" si="34"/>
        <v>1.4366728651704113E-2</v>
      </c>
      <c r="E1060" s="36"/>
      <c r="F1060" s="36"/>
      <c r="G1060" s="36"/>
      <c r="H1060" s="36"/>
      <c r="I1060" s="29"/>
      <c r="J1060" s="29"/>
      <c r="K1060" s="29"/>
      <c r="L1060" s="36"/>
      <c r="M1060" s="36"/>
      <c r="N1060" s="36"/>
      <c r="O1060" s="36"/>
    </row>
    <row r="1061" spans="1:15">
      <c r="A1061" s="34">
        <v>36964</v>
      </c>
      <c r="B1061" s="31">
        <v>1166.71</v>
      </c>
      <c r="C1061" s="94">
        <f t="shared" si="35"/>
        <v>-2.6181831074086895E-2</v>
      </c>
      <c r="D1061" s="11">
        <f t="shared" si="34"/>
        <v>-2.6534732985109475E-2</v>
      </c>
      <c r="E1061" s="36"/>
      <c r="F1061" s="36"/>
      <c r="G1061" s="36"/>
      <c r="H1061" s="36"/>
      <c r="I1061" s="29"/>
      <c r="J1061" s="29"/>
      <c r="K1061" s="29"/>
      <c r="L1061" s="36"/>
      <c r="M1061" s="36"/>
      <c r="N1061" s="36"/>
      <c r="O1061" s="36"/>
    </row>
    <row r="1062" spans="1:15">
      <c r="A1062" s="34">
        <v>36965</v>
      </c>
      <c r="B1062" s="31">
        <v>1173.56</v>
      </c>
      <c r="C1062" s="94">
        <f t="shared" si="35"/>
        <v>5.85404210825082E-3</v>
      </c>
      <c r="D1062" s="11">
        <f t="shared" si="34"/>
        <v>5.5011401972282397E-3</v>
      </c>
      <c r="E1062" s="36"/>
      <c r="F1062" s="36"/>
      <c r="G1062" s="36"/>
      <c r="H1062" s="36"/>
      <c r="I1062" s="29"/>
      <c r="J1062" s="29"/>
      <c r="K1062" s="29"/>
      <c r="L1062" s="36"/>
      <c r="M1062" s="36"/>
      <c r="N1062" s="36"/>
      <c r="O1062" s="36"/>
    </row>
    <row r="1063" spans="1:15">
      <c r="A1063" s="34">
        <v>36966</v>
      </c>
      <c r="B1063" s="31">
        <v>1150.53</v>
      </c>
      <c r="C1063" s="94">
        <f t="shared" si="35"/>
        <v>-1.9819158330256742E-2</v>
      </c>
      <c r="D1063" s="11">
        <f t="shared" si="34"/>
        <v>-2.0172060241279322E-2</v>
      </c>
      <c r="E1063" s="36"/>
      <c r="F1063" s="36"/>
      <c r="G1063" s="36"/>
      <c r="H1063" s="36"/>
      <c r="I1063" s="29"/>
      <c r="J1063" s="29"/>
      <c r="K1063" s="29"/>
      <c r="L1063" s="36"/>
      <c r="M1063" s="36"/>
      <c r="N1063" s="36"/>
      <c r="O1063" s="36"/>
    </row>
    <row r="1064" spans="1:15">
      <c r="A1064" s="34">
        <v>36969</v>
      </c>
      <c r="B1064" s="31">
        <v>1170.81</v>
      </c>
      <c r="C1064" s="94">
        <f t="shared" si="35"/>
        <v>1.7473111194933649E-2</v>
      </c>
      <c r="D1064" s="11">
        <f t="shared" si="34"/>
        <v>1.7120209283911069E-2</v>
      </c>
      <c r="E1064" s="36"/>
      <c r="F1064" s="36"/>
      <c r="G1064" s="36"/>
      <c r="H1064" s="36"/>
      <c r="I1064" s="29"/>
      <c r="J1064" s="29"/>
      <c r="K1064" s="29"/>
      <c r="L1064" s="36"/>
      <c r="M1064" s="36"/>
      <c r="N1064" s="36"/>
      <c r="O1064" s="36"/>
    </row>
    <row r="1065" spans="1:15">
      <c r="A1065" s="34">
        <v>36970</v>
      </c>
      <c r="B1065" s="31">
        <v>1142.6199999999999</v>
      </c>
      <c r="C1065" s="94">
        <f t="shared" si="35"/>
        <v>-2.4371945874130895E-2</v>
      </c>
      <c r="D1065" s="11">
        <f t="shared" si="34"/>
        <v>-2.4724847785153475E-2</v>
      </c>
      <c r="E1065" s="36"/>
      <c r="F1065" s="36"/>
      <c r="G1065" s="36"/>
      <c r="H1065" s="36"/>
      <c r="I1065" s="29"/>
      <c r="J1065" s="29"/>
      <c r="K1065" s="29"/>
      <c r="L1065" s="36"/>
      <c r="M1065" s="36"/>
      <c r="N1065" s="36"/>
      <c r="O1065" s="36"/>
    </row>
    <row r="1066" spans="1:15">
      <c r="A1066" s="34">
        <v>36971</v>
      </c>
      <c r="B1066" s="31">
        <v>1122.1400000000001</v>
      </c>
      <c r="C1066" s="94">
        <f t="shared" si="35"/>
        <v>-1.8086294593338919E-2</v>
      </c>
      <c r="D1066" s="11">
        <f t="shared" si="34"/>
        <v>-1.8439196504361498E-2</v>
      </c>
      <c r="E1066" s="36"/>
      <c r="F1066" s="36"/>
      <c r="G1066" s="36"/>
      <c r="H1066" s="36"/>
      <c r="I1066" s="29"/>
      <c r="J1066" s="29"/>
      <c r="K1066" s="29"/>
      <c r="L1066" s="36"/>
      <c r="M1066" s="36"/>
      <c r="N1066" s="36"/>
      <c r="O1066" s="36"/>
    </row>
    <row r="1067" spans="1:15">
      <c r="A1067" s="34">
        <v>36972</v>
      </c>
      <c r="B1067" s="31">
        <v>1117.58</v>
      </c>
      <c r="C1067" s="94">
        <f t="shared" si="35"/>
        <v>-4.0719431899278102E-3</v>
      </c>
      <c r="D1067" s="11">
        <f t="shared" si="34"/>
        <v>-4.4248451009503906E-3</v>
      </c>
      <c r="E1067" s="36"/>
      <c r="F1067" s="36"/>
      <c r="G1067" s="36"/>
      <c r="H1067" s="36"/>
      <c r="I1067" s="29"/>
      <c r="J1067" s="29"/>
      <c r="K1067" s="29"/>
      <c r="L1067" s="36"/>
      <c r="M1067" s="36"/>
      <c r="N1067" s="36"/>
      <c r="O1067" s="36"/>
    </row>
    <row r="1068" spans="1:15">
      <c r="A1068" s="34">
        <v>36973</v>
      </c>
      <c r="B1068" s="31">
        <v>1139.83</v>
      </c>
      <c r="C1068" s="94">
        <f t="shared" si="35"/>
        <v>1.9713495169322987E-2</v>
      </c>
      <c r="D1068" s="11">
        <f t="shared" si="34"/>
        <v>1.9360593258300408E-2</v>
      </c>
      <c r="E1068" s="36"/>
      <c r="F1068" s="36"/>
      <c r="G1068" s="36"/>
      <c r="H1068" s="36"/>
      <c r="I1068" s="29"/>
      <c r="J1068" s="29"/>
      <c r="K1068" s="29"/>
      <c r="L1068" s="36"/>
      <c r="M1068" s="36"/>
      <c r="N1068" s="36"/>
      <c r="O1068" s="36"/>
    </row>
    <row r="1069" spans="1:15">
      <c r="A1069" s="34">
        <v>36976</v>
      </c>
      <c r="B1069" s="31">
        <v>1152.69</v>
      </c>
      <c r="C1069" s="94">
        <f t="shared" si="35"/>
        <v>1.1219212823608661E-2</v>
      </c>
      <c r="D1069" s="11">
        <f t="shared" si="34"/>
        <v>1.086631091258608E-2</v>
      </c>
      <c r="E1069" s="36"/>
      <c r="F1069" s="36"/>
      <c r="G1069" s="36"/>
      <c r="H1069" s="36"/>
      <c r="I1069" s="29"/>
      <c r="J1069" s="29"/>
      <c r="K1069" s="29"/>
      <c r="L1069" s="36"/>
      <c r="M1069" s="36"/>
      <c r="N1069" s="36"/>
      <c r="O1069" s="36"/>
    </row>
    <row r="1070" spans="1:15">
      <c r="A1070" s="34">
        <v>36977</v>
      </c>
      <c r="B1070" s="31">
        <v>1182.17</v>
      </c>
      <c r="C1070" s="94">
        <f t="shared" si="35"/>
        <v>2.5253391366211544E-2</v>
      </c>
      <c r="D1070" s="11">
        <f t="shared" si="34"/>
        <v>2.4900489455188964E-2</v>
      </c>
      <c r="E1070" s="36"/>
      <c r="F1070" s="36"/>
      <c r="G1070" s="36"/>
      <c r="H1070" s="36"/>
      <c r="I1070" s="29"/>
      <c r="J1070" s="29"/>
      <c r="K1070" s="29"/>
      <c r="L1070" s="36"/>
      <c r="M1070" s="36"/>
      <c r="N1070" s="36"/>
      <c r="O1070" s="36"/>
    </row>
    <row r="1071" spans="1:15">
      <c r="A1071" s="34">
        <v>36978</v>
      </c>
      <c r="B1071" s="31">
        <v>1153.29</v>
      </c>
      <c r="C1071" s="94">
        <f t="shared" si="35"/>
        <v>-2.4733005227962412E-2</v>
      </c>
      <c r="D1071" s="11">
        <f t="shared" si="34"/>
        <v>-2.5085907138984991E-2</v>
      </c>
      <c r="E1071" s="36"/>
      <c r="F1071" s="36"/>
      <c r="G1071" s="36"/>
      <c r="H1071" s="36"/>
      <c r="I1071" s="29"/>
      <c r="J1071" s="29"/>
      <c r="K1071" s="29"/>
      <c r="L1071" s="36"/>
      <c r="M1071" s="36"/>
      <c r="N1071" s="36"/>
      <c r="O1071" s="36"/>
    </row>
    <row r="1072" spans="1:15">
      <c r="A1072" s="34">
        <v>36979</v>
      </c>
      <c r="B1072" s="31">
        <v>1147.95</v>
      </c>
      <c r="C1072" s="94">
        <f t="shared" si="35"/>
        <v>-4.640984499430254E-3</v>
      </c>
      <c r="D1072" s="11">
        <f t="shared" si="34"/>
        <v>-4.9938864104528344E-3</v>
      </c>
      <c r="E1072" s="36"/>
      <c r="F1072" s="36"/>
      <c r="G1072" s="36"/>
      <c r="H1072" s="36"/>
      <c r="I1072" s="29"/>
      <c r="J1072" s="29"/>
      <c r="K1072" s="29"/>
      <c r="L1072" s="36"/>
      <c r="M1072" s="36"/>
      <c r="N1072" s="36"/>
      <c r="O1072" s="36"/>
    </row>
    <row r="1073" spans="1:15">
      <c r="A1073" s="34">
        <v>36980</v>
      </c>
      <c r="B1073" s="31">
        <v>1160.33</v>
      </c>
      <c r="C1073" s="94">
        <f t="shared" si="35"/>
        <v>1.0726704477443921E-2</v>
      </c>
      <c r="D1073" s="11">
        <f t="shared" si="34"/>
        <v>1.037380256642134E-2</v>
      </c>
      <c r="E1073" s="36"/>
      <c r="F1073" s="36"/>
      <c r="G1073" s="36"/>
      <c r="H1073" s="36"/>
      <c r="I1073" s="29"/>
      <c r="J1073" s="29"/>
      <c r="K1073" s="29"/>
      <c r="L1073" s="36"/>
      <c r="M1073" s="36"/>
      <c r="N1073" s="36"/>
      <c r="O1073" s="36"/>
    </row>
    <row r="1074" spans="1:15">
      <c r="A1074" s="34">
        <v>36983</v>
      </c>
      <c r="B1074" s="31">
        <v>1145.8699999999999</v>
      </c>
      <c r="C1074" s="94">
        <f t="shared" si="35"/>
        <v>-1.2540273606755872E-2</v>
      </c>
      <c r="D1074" s="11">
        <f t="shared" si="34"/>
        <v>-1.2893175517778454E-2</v>
      </c>
      <c r="E1074" s="36"/>
      <c r="F1074" s="36"/>
      <c r="G1074" s="36"/>
      <c r="H1074" s="36"/>
      <c r="I1074" s="29"/>
      <c r="J1074" s="29"/>
      <c r="K1074" s="29"/>
      <c r="L1074" s="36"/>
      <c r="M1074" s="36"/>
      <c r="N1074" s="36"/>
      <c r="O1074" s="36"/>
    </row>
    <row r="1075" spans="1:15">
      <c r="A1075" s="34">
        <v>36984</v>
      </c>
      <c r="B1075" s="31">
        <v>1106.46</v>
      </c>
      <c r="C1075" s="94">
        <f t="shared" si="35"/>
        <v>-3.4998443979645105E-2</v>
      </c>
      <c r="D1075" s="11">
        <f t="shared" si="34"/>
        <v>-3.5351345890667685E-2</v>
      </c>
      <c r="E1075" s="36"/>
      <c r="F1075" s="36"/>
      <c r="G1075" s="36"/>
      <c r="H1075" s="36"/>
      <c r="I1075" s="29"/>
      <c r="J1075" s="29"/>
      <c r="K1075" s="29"/>
      <c r="L1075" s="36"/>
      <c r="M1075" s="36"/>
      <c r="N1075" s="36"/>
      <c r="O1075" s="36"/>
    </row>
    <row r="1076" spans="1:15">
      <c r="A1076" s="34">
        <v>36985</v>
      </c>
      <c r="B1076" s="31">
        <v>1103.25</v>
      </c>
      <c r="C1076" s="94">
        <f t="shared" si="35"/>
        <v>-2.9053606654262619E-3</v>
      </c>
      <c r="D1076" s="11">
        <f t="shared" si="34"/>
        <v>-3.2582625764488423E-3</v>
      </c>
      <c r="E1076" s="36"/>
      <c r="F1076" s="36"/>
      <c r="G1076" s="36"/>
      <c r="H1076" s="36"/>
      <c r="I1076" s="29"/>
      <c r="J1076" s="29"/>
      <c r="K1076" s="29"/>
      <c r="L1076" s="36"/>
      <c r="M1076" s="36"/>
      <c r="N1076" s="36"/>
      <c r="O1076" s="36"/>
    </row>
    <row r="1077" spans="1:15">
      <c r="A1077" s="34">
        <v>36986</v>
      </c>
      <c r="B1077" s="31">
        <v>1151.44</v>
      </c>
      <c r="C1077" s="94">
        <f t="shared" si="35"/>
        <v>4.2752963804758709E-2</v>
      </c>
      <c r="D1077" s="11">
        <f t="shared" si="34"/>
        <v>4.240006189373613E-2</v>
      </c>
      <c r="E1077" s="36"/>
      <c r="F1077" s="36"/>
      <c r="G1077" s="36"/>
      <c r="H1077" s="36"/>
      <c r="I1077" s="29"/>
      <c r="J1077" s="29"/>
      <c r="K1077" s="29"/>
      <c r="L1077" s="36"/>
      <c r="M1077" s="36"/>
      <c r="N1077" s="36"/>
      <c r="O1077" s="36"/>
    </row>
    <row r="1078" spans="1:15">
      <c r="A1078" s="34">
        <v>36987</v>
      </c>
      <c r="B1078" s="31">
        <v>1128.43</v>
      </c>
      <c r="C1078" s="94">
        <f t="shared" si="35"/>
        <v>-2.0186046863075076E-2</v>
      </c>
      <c r="D1078" s="11">
        <f t="shared" si="34"/>
        <v>-2.0538948774097655E-2</v>
      </c>
      <c r="E1078" s="36"/>
      <c r="F1078" s="36"/>
      <c r="G1078" s="36"/>
      <c r="H1078" s="36"/>
      <c r="I1078" s="29"/>
      <c r="J1078" s="29"/>
      <c r="K1078" s="29"/>
      <c r="L1078" s="36"/>
      <c r="M1078" s="36"/>
      <c r="N1078" s="36"/>
      <c r="O1078" s="36"/>
    </row>
    <row r="1079" spans="1:15">
      <c r="A1079" s="34">
        <v>36990</v>
      </c>
      <c r="B1079" s="31">
        <v>1137.5899999999999</v>
      </c>
      <c r="C1079" s="94">
        <f t="shared" si="35"/>
        <v>8.0847034829942665E-3</v>
      </c>
      <c r="D1079" s="11">
        <f t="shared" si="34"/>
        <v>7.7318015719716861E-3</v>
      </c>
      <c r="E1079" s="36"/>
      <c r="F1079" s="36"/>
      <c r="G1079" s="36"/>
      <c r="H1079" s="36"/>
      <c r="I1079" s="29"/>
      <c r="J1079" s="29"/>
      <c r="K1079" s="29"/>
      <c r="L1079" s="36"/>
      <c r="M1079" s="36"/>
      <c r="N1079" s="36"/>
      <c r="O1079" s="36"/>
    </row>
    <row r="1080" spans="1:15">
      <c r="A1080" s="34">
        <v>36991</v>
      </c>
      <c r="B1080" s="31">
        <v>1168.3800000000001</v>
      </c>
      <c r="C1080" s="94">
        <f t="shared" si="35"/>
        <v>2.6706184367207418E-2</v>
      </c>
      <c r="D1080" s="11">
        <f t="shared" si="34"/>
        <v>2.6353282456184839E-2</v>
      </c>
      <c r="E1080" s="36"/>
      <c r="F1080" s="36"/>
      <c r="G1080" s="36"/>
      <c r="H1080" s="36"/>
      <c r="I1080" s="29"/>
      <c r="J1080" s="29"/>
      <c r="K1080" s="29"/>
      <c r="L1080" s="36"/>
      <c r="M1080" s="36"/>
      <c r="N1080" s="36"/>
      <c r="O1080" s="36"/>
    </row>
    <row r="1081" spans="1:15">
      <c r="A1081" s="34">
        <v>36992</v>
      </c>
      <c r="B1081" s="31">
        <v>1165.8900000000001</v>
      </c>
      <c r="C1081" s="94">
        <f t="shared" si="35"/>
        <v>-2.1334301040078266E-3</v>
      </c>
      <c r="D1081" s="11">
        <f t="shared" si="34"/>
        <v>-2.486332015030407E-3</v>
      </c>
      <c r="E1081" s="36"/>
      <c r="F1081" s="36"/>
      <c r="G1081" s="36"/>
      <c r="H1081" s="36"/>
      <c r="I1081" s="29"/>
      <c r="J1081" s="29"/>
      <c r="K1081" s="29"/>
      <c r="L1081" s="36"/>
      <c r="M1081" s="36"/>
      <c r="N1081" s="36"/>
      <c r="O1081" s="36"/>
    </row>
    <row r="1082" spans="1:15">
      <c r="A1082" s="34">
        <v>36993</v>
      </c>
      <c r="B1082" s="31">
        <v>1183.5</v>
      </c>
      <c r="C1082" s="94">
        <f t="shared" si="35"/>
        <v>1.4991406116504373E-2</v>
      </c>
      <c r="D1082" s="11">
        <f t="shared" si="34"/>
        <v>1.4638504205481791E-2</v>
      </c>
      <c r="E1082" s="36"/>
      <c r="F1082" s="36"/>
      <c r="G1082" s="36"/>
      <c r="H1082" s="36"/>
      <c r="I1082" s="29"/>
      <c r="J1082" s="29"/>
      <c r="K1082" s="29"/>
      <c r="L1082" s="36"/>
      <c r="M1082" s="36"/>
      <c r="N1082" s="36"/>
      <c r="O1082" s="36"/>
    </row>
    <row r="1083" spans="1:15">
      <c r="A1083" s="34">
        <v>36997</v>
      </c>
      <c r="B1083" s="31">
        <v>1179.68</v>
      </c>
      <c r="C1083" s="94">
        <f t="shared" si="35"/>
        <v>-3.2329347126980996E-3</v>
      </c>
      <c r="D1083" s="11">
        <f t="shared" si="34"/>
        <v>-3.5858366237206799E-3</v>
      </c>
      <c r="E1083" s="36"/>
      <c r="F1083" s="36"/>
      <c r="G1083" s="36"/>
      <c r="H1083" s="36"/>
      <c r="I1083" s="29"/>
      <c r="J1083" s="29"/>
      <c r="K1083" s="29"/>
      <c r="L1083" s="36"/>
      <c r="M1083" s="36"/>
      <c r="N1083" s="36"/>
      <c r="O1083" s="36"/>
    </row>
    <row r="1084" spans="1:15">
      <c r="A1084" s="34">
        <v>36998</v>
      </c>
      <c r="B1084" s="31">
        <v>1191.81</v>
      </c>
      <c r="C1084" s="94">
        <f t="shared" si="35"/>
        <v>1.0229944705911962E-2</v>
      </c>
      <c r="D1084" s="11">
        <f t="shared" si="34"/>
        <v>9.8770427948893808E-3</v>
      </c>
      <c r="E1084" s="36"/>
      <c r="F1084" s="36"/>
      <c r="G1084" s="36"/>
      <c r="H1084" s="36"/>
      <c r="I1084" s="29"/>
      <c r="J1084" s="29"/>
      <c r="K1084" s="29"/>
      <c r="L1084" s="36"/>
      <c r="M1084" s="36"/>
      <c r="N1084" s="36"/>
      <c r="O1084" s="36"/>
    </row>
    <row r="1085" spans="1:15">
      <c r="A1085" s="34">
        <v>36999</v>
      </c>
      <c r="B1085" s="31">
        <v>1238.1600000000001</v>
      </c>
      <c r="C1085" s="94">
        <f t="shared" si="35"/>
        <v>3.8153246657251817E-2</v>
      </c>
      <c r="D1085" s="11">
        <f t="shared" si="34"/>
        <v>3.7800344746229238E-2</v>
      </c>
      <c r="E1085" s="36"/>
      <c r="F1085" s="36"/>
      <c r="G1085" s="36"/>
      <c r="H1085" s="36"/>
      <c r="I1085" s="29"/>
      <c r="J1085" s="29"/>
      <c r="K1085" s="29"/>
      <c r="L1085" s="36"/>
      <c r="M1085" s="36"/>
      <c r="N1085" s="36"/>
      <c r="O1085" s="36"/>
    </row>
    <row r="1086" spans="1:15">
      <c r="A1086" s="34">
        <v>37000</v>
      </c>
      <c r="B1086" s="31">
        <v>1253.69</v>
      </c>
      <c r="C1086" s="94">
        <f t="shared" si="35"/>
        <v>1.2464796095777778E-2</v>
      </c>
      <c r="D1086" s="11">
        <f t="shared" si="34"/>
        <v>1.2111894184755197E-2</v>
      </c>
      <c r="E1086" s="36"/>
      <c r="F1086" s="36"/>
      <c r="G1086" s="36"/>
      <c r="H1086" s="36"/>
      <c r="I1086" s="29"/>
      <c r="J1086" s="29"/>
      <c r="K1086" s="29"/>
      <c r="L1086" s="36"/>
      <c r="M1086" s="36"/>
      <c r="N1086" s="36"/>
      <c r="O1086" s="36"/>
    </row>
    <row r="1087" spans="1:15">
      <c r="A1087" s="34">
        <v>37001</v>
      </c>
      <c r="B1087" s="31">
        <v>1242.98</v>
      </c>
      <c r="C1087" s="94">
        <f t="shared" si="35"/>
        <v>-8.579480423603611E-3</v>
      </c>
      <c r="D1087" s="11">
        <f t="shared" si="34"/>
        <v>-8.9323823346261922E-3</v>
      </c>
      <c r="E1087" s="36"/>
      <c r="F1087" s="36"/>
      <c r="G1087" s="36"/>
      <c r="H1087" s="36"/>
      <c r="I1087" s="29"/>
      <c r="J1087" s="29"/>
      <c r="K1087" s="29"/>
      <c r="L1087" s="36"/>
      <c r="M1087" s="36"/>
      <c r="N1087" s="36"/>
      <c r="O1087" s="36"/>
    </row>
    <row r="1088" spans="1:15">
      <c r="A1088" s="34">
        <v>37004</v>
      </c>
      <c r="B1088" s="31">
        <v>1224.3599999999999</v>
      </c>
      <c r="C1088" s="94">
        <f t="shared" si="35"/>
        <v>-1.5093463801464277E-2</v>
      </c>
      <c r="D1088" s="11">
        <f t="shared" si="34"/>
        <v>-1.5446365712486858E-2</v>
      </c>
      <c r="E1088" s="36"/>
      <c r="F1088" s="36"/>
      <c r="G1088" s="36"/>
      <c r="H1088" s="36"/>
      <c r="I1088" s="29"/>
      <c r="J1088" s="29"/>
      <c r="K1088" s="29"/>
      <c r="L1088" s="36"/>
      <c r="M1088" s="36"/>
      <c r="N1088" s="36"/>
      <c r="O1088" s="36"/>
    </row>
    <row r="1089" spans="1:15">
      <c r="A1089" s="34">
        <v>37005</v>
      </c>
      <c r="B1089" s="31">
        <v>1209.47</v>
      </c>
      <c r="C1089" s="94">
        <f t="shared" si="35"/>
        <v>-1.2236011370614273E-2</v>
      </c>
      <c r="D1089" s="11">
        <f t="shared" si="34"/>
        <v>-1.2588913281636855E-2</v>
      </c>
      <c r="E1089" s="36"/>
      <c r="F1089" s="36"/>
      <c r="G1089" s="36"/>
      <c r="H1089" s="36"/>
      <c r="I1089" s="29"/>
      <c r="J1089" s="29"/>
      <c r="K1089" s="29"/>
      <c r="L1089" s="36"/>
      <c r="M1089" s="36"/>
      <c r="N1089" s="36"/>
      <c r="O1089" s="36"/>
    </row>
    <row r="1090" spans="1:15">
      <c r="A1090" s="34">
        <v>37006</v>
      </c>
      <c r="B1090" s="31">
        <v>1228.75</v>
      </c>
      <c r="C1090" s="94">
        <f t="shared" si="35"/>
        <v>1.5815145356776507E-2</v>
      </c>
      <c r="D1090" s="11">
        <f t="shared" si="34"/>
        <v>1.5462243445753926E-2</v>
      </c>
      <c r="E1090" s="36"/>
      <c r="F1090" s="36"/>
      <c r="G1090" s="36"/>
      <c r="H1090" s="36"/>
      <c r="I1090" s="29"/>
      <c r="J1090" s="29"/>
      <c r="K1090" s="29"/>
      <c r="L1090" s="36"/>
      <c r="M1090" s="36"/>
      <c r="N1090" s="36"/>
      <c r="O1090" s="36"/>
    </row>
    <row r="1091" spans="1:15">
      <c r="A1091" s="34">
        <v>37007</v>
      </c>
      <c r="B1091" s="31">
        <v>1234.52</v>
      </c>
      <c r="C1091" s="94">
        <f t="shared" si="35"/>
        <v>4.6848380836739508E-3</v>
      </c>
      <c r="D1091" s="11">
        <f t="shared" si="34"/>
        <v>4.3319361726513704E-3</v>
      </c>
      <c r="E1091" s="36"/>
      <c r="F1091" s="36"/>
      <c r="G1091" s="36"/>
      <c r="H1091" s="36"/>
      <c r="I1091" s="29"/>
      <c r="J1091" s="29"/>
      <c r="K1091" s="29"/>
      <c r="L1091" s="36"/>
      <c r="M1091" s="36"/>
      <c r="N1091" s="36"/>
      <c r="O1091" s="36"/>
    </row>
    <row r="1092" spans="1:15">
      <c r="A1092" s="34">
        <v>37008</v>
      </c>
      <c r="B1092" s="31">
        <v>1253.05</v>
      </c>
      <c r="C1092" s="94">
        <f t="shared" si="35"/>
        <v>1.4898348784713774E-2</v>
      </c>
      <c r="D1092" s="11">
        <f t="shared" si="34"/>
        <v>1.4545446873691192E-2</v>
      </c>
      <c r="E1092" s="36"/>
      <c r="F1092" s="36"/>
      <c r="G1092" s="36"/>
      <c r="H1092" s="36"/>
      <c r="I1092" s="29"/>
      <c r="J1092" s="29"/>
      <c r="K1092" s="29"/>
      <c r="L1092" s="36"/>
      <c r="M1092" s="36"/>
      <c r="N1092" s="36"/>
      <c r="O1092" s="36"/>
    </row>
    <row r="1093" spans="1:15">
      <c r="A1093" s="34">
        <v>37011</v>
      </c>
      <c r="B1093" s="31">
        <v>1249.46</v>
      </c>
      <c r="C1093" s="94">
        <f t="shared" si="35"/>
        <v>-2.8691213722997493E-3</v>
      </c>
      <c r="D1093" s="11">
        <f t="shared" ref="D1093:D1156" si="36">C1093-$G$2</f>
        <v>-3.2220232833223296E-3</v>
      </c>
      <c r="E1093" s="36"/>
      <c r="F1093" s="36"/>
      <c r="G1093" s="36"/>
      <c r="H1093" s="36"/>
      <c r="I1093" s="29"/>
      <c r="J1093" s="29"/>
      <c r="K1093" s="29"/>
      <c r="L1093" s="36"/>
      <c r="M1093" s="36"/>
      <c r="N1093" s="36"/>
      <c r="O1093" s="36"/>
    </row>
    <row r="1094" spans="1:15">
      <c r="A1094" s="34">
        <v>37012</v>
      </c>
      <c r="B1094" s="31">
        <v>1266.44</v>
      </c>
      <c r="C1094" s="94">
        <f t="shared" si="35"/>
        <v>1.3498356707491575E-2</v>
      </c>
      <c r="D1094" s="11">
        <f t="shared" si="36"/>
        <v>1.3145454796468994E-2</v>
      </c>
      <c r="E1094" s="36"/>
      <c r="F1094" s="36"/>
      <c r="G1094" s="36"/>
      <c r="H1094" s="36"/>
      <c r="I1094" s="29"/>
      <c r="J1094" s="29"/>
      <c r="K1094" s="29"/>
      <c r="L1094" s="36"/>
      <c r="M1094" s="36"/>
      <c r="N1094" s="36"/>
      <c r="O1094" s="36"/>
    </row>
    <row r="1095" spans="1:15">
      <c r="A1095" s="34">
        <v>37013</v>
      </c>
      <c r="B1095" s="31">
        <v>1267.43</v>
      </c>
      <c r="C1095" s="94">
        <f t="shared" si="35"/>
        <v>7.8141345086766244E-4</v>
      </c>
      <c r="D1095" s="11">
        <f t="shared" si="36"/>
        <v>4.2851153984508196E-4</v>
      </c>
      <c r="E1095" s="36"/>
      <c r="F1095" s="36"/>
      <c r="G1095" s="36"/>
      <c r="H1095" s="36"/>
      <c r="I1095" s="29"/>
      <c r="J1095" s="29"/>
      <c r="K1095" s="29"/>
      <c r="L1095" s="36"/>
      <c r="M1095" s="36"/>
      <c r="N1095" s="36"/>
      <c r="O1095" s="36"/>
    </row>
    <row r="1096" spans="1:15">
      <c r="A1096" s="34">
        <v>37014</v>
      </c>
      <c r="B1096" s="31">
        <v>1248.58</v>
      </c>
      <c r="C1096" s="94">
        <f t="shared" si="35"/>
        <v>-1.4984322556561265E-2</v>
      </c>
      <c r="D1096" s="11">
        <f t="shared" si="36"/>
        <v>-1.5337224467583847E-2</v>
      </c>
      <c r="E1096" s="36"/>
      <c r="F1096" s="36"/>
      <c r="G1096" s="36"/>
      <c r="H1096" s="36"/>
      <c r="I1096" s="29"/>
      <c r="J1096" s="29"/>
      <c r="K1096" s="29"/>
      <c r="L1096" s="36"/>
      <c r="M1096" s="36"/>
      <c r="N1096" s="36"/>
      <c r="O1096" s="36"/>
    </row>
    <row r="1097" spans="1:15">
      <c r="A1097" s="34">
        <v>37015</v>
      </c>
      <c r="B1097" s="31">
        <v>1266.6099999999999</v>
      </c>
      <c r="C1097" s="94">
        <f t="shared" si="35"/>
        <v>1.4337134644277622E-2</v>
      </c>
      <c r="D1097" s="11">
        <f t="shared" si="36"/>
        <v>1.3984232733255041E-2</v>
      </c>
      <c r="E1097" s="36"/>
      <c r="F1097" s="36"/>
      <c r="G1097" s="36"/>
      <c r="H1097" s="36"/>
      <c r="I1097" s="29"/>
      <c r="J1097" s="29"/>
      <c r="K1097" s="29"/>
      <c r="L1097" s="36"/>
      <c r="M1097" s="36"/>
      <c r="N1097" s="36"/>
      <c r="O1097" s="36"/>
    </row>
    <row r="1098" spans="1:15">
      <c r="A1098" s="34">
        <v>37018</v>
      </c>
      <c r="B1098" s="31">
        <v>1263.51</v>
      </c>
      <c r="C1098" s="94">
        <f t="shared" si="35"/>
        <v>-2.4504778834605304E-3</v>
      </c>
      <c r="D1098" s="11">
        <f t="shared" si="36"/>
        <v>-2.8033797944831108E-3</v>
      </c>
      <c r="E1098" s="36"/>
      <c r="F1098" s="36"/>
      <c r="G1098" s="36"/>
      <c r="H1098" s="36"/>
      <c r="I1098" s="29"/>
      <c r="J1098" s="29"/>
      <c r="K1098" s="29"/>
      <c r="L1098" s="36"/>
      <c r="M1098" s="36"/>
      <c r="N1098" s="36"/>
      <c r="O1098" s="36"/>
    </row>
    <row r="1099" spans="1:15">
      <c r="A1099" s="34">
        <v>37019</v>
      </c>
      <c r="B1099" s="31">
        <v>1261.2</v>
      </c>
      <c r="C1099" s="94">
        <f t="shared" si="35"/>
        <v>-1.829913649173398E-3</v>
      </c>
      <c r="D1099" s="11">
        <f t="shared" si="36"/>
        <v>-2.1828155601959784E-3</v>
      </c>
      <c r="E1099" s="36"/>
      <c r="F1099" s="36"/>
      <c r="G1099" s="36"/>
      <c r="H1099" s="36"/>
      <c r="I1099" s="29"/>
      <c r="J1099" s="29"/>
      <c r="K1099" s="29"/>
      <c r="L1099" s="36"/>
      <c r="M1099" s="36"/>
      <c r="N1099" s="36"/>
      <c r="O1099" s="36"/>
    </row>
    <row r="1100" spans="1:15">
      <c r="A1100" s="34">
        <v>37020</v>
      </c>
      <c r="B1100" s="31">
        <v>1255.54</v>
      </c>
      <c r="C1100" s="94">
        <f t="shared" si="35"/>
        <v>-4.4978897639732082E-3</v>
      </c>
      <c r="D1100" s="11">
        <f t="shared" si="36"/>
        <v>-4.8507916749957886E-3</v>
      </c>
      <c r="E1100" s="36"/>
      <c r="F1100" s="36"/>
      <c r="G1100" s="36"/>
      <c r="H1100" s="36"/>
      <c r="I1100" s="29"/>
      <c r="J1100" s="29"/>
      <c r="K1100" s="29"/>
      <c r="L1100" s="36"/>
      <c r="M1100" s="36"/>
      <c r="N1100" s="36"/>
      <c r="O1100" s="36"/>
    </row>
    <row r="1101" spans="1:15">
      <c r="A1101" s="34">
        <v>37021</v>
      </c>
      <c r="B1101" s="31">
        <v>1255.18</v>
      </c>
      <c r="C1101" s="94">
        <f t="shared" si="35"/>
        <v>-2.8677033079511802E-4</v>
      </c>
      <c r="D1101" s="11">
        <f t="shared" si="36"/>
        <v>-6.3967224181769844E-4</v>
      </c>
      <c r="E1101" s="36"/>
      <c r="F1101" s="36"/>
      <c r="G1101" s="36"/>
      <c r="H1101" s="36"/>
      <c r="I1101" s="29"/>
      <c r="J1101" s="29"/>
      <c r="K1101" s="29"/>
      <c r="L1101" s="36"/>
      <c r="M1101" s="36"/>
      <c r="N1101" s="36"/>
      <c r="O1101" s="36"/>
    </row>
    <row r="1102" spans="1:15">
      <c r="A1102" s="34">
        <v>37022</v>
      </c>
      <c r="B1102" s="31">
        <v>1245.67</v>
      </c>
      <c r="C1102" s="94">
        <f t="shared" si="35"/>
        <v>-7.6054508190734329E-3</v>
      </c>
      <c r="D1102" s="11">
        <f t="shared" si="36"/>
        <v>-7.9583527300960133E-3</v>
      </c>
      <c r="E1102" s="36"/>
      <c r="F1102" s="36"/>
      <c r="G1102" s="36"/>
      <c r="H1102" s="36"/>
      <c r="I1102" s="29"/>
      <c r="J1102" s="29"/>
      <c r="K1102" s="29"/>
      <c r="L1102" s="36"/>
      <c r="M1102" s="36"/>
      <c r="N1102" s="36"/>
      <c r="O1102" s="36"/>
    </row>
    <row r="1103" spans="1:15">
      <c r="A1103" s="34">
        <v>37025</v>
      </c>
      <c r="B1103" s="31">
        <v>1248.92</v>
      </c>
      <c r="C1103" s="94">
        <f t="shared" si="35"/>
        <v>2.6056400761526469E-3</v>
      </c>
      <c r="D1103" s="11">
        <f t="shared" si="36"/>
        <v>2.2527381651300665E-3</v>
      </c>
      <c r="E1103" s="36"/>
      <c r="F1103" s="36"/>
      <c r="G1103" s="36"/>
      <c r="H1103" s="36"/>
      <c r="I1103" s="29"/>
      <c r="J1103" s="29"/>
      <c r="K1103" s="29"/>
      <c r="L1103" s="36"/>
      <c r="M1103" s="36"/>
      <c r="N1103" s="36"/>
      <c r="O1103" s="36"/>
    </row>
    <row r="1104" spans="1:15">
      <c r="A1104" s="34">
        <v>37026</v>
      </c>
      <c r="B1104" s="31">
        <v>1249.44</v>
      </c>
      <c r="C1104" s="94">
        <f t="shared" si="35"/>
        <v>4.1627308114831099E-4</v>
      </c>
      <c r="D1104" s="11">
        <f t="shared" si="36"/>
        <v>6.3371170125730506E-5</v>
      </c>
      <c r="E1104" s="36"/>
      <c r="F1104" s="36"/>
      <c r="G1104" s="36"/>
      <c r="H1104" s="36"/>
      <c r="I1104" s="29"/>
      <c r="J1104" s="29"/>
      <c r="K1104" s="29"/>
      <c r="L1104" s="36"/>
      <c r="M1104" s="36"/>
      <c r="N1104" s="36"/>
      <c r="O1104" s="36"/>
    </row>
    <row r="1105" spans="1:15">
      <c r="A1105" s="34">
        <v>37027</v>
      </c>
      <c r="B1105" s="31">
        <v>1284.99</v>
      </c>
      <c r="C1105" s="94">
        <f t="shared" si="35"/>
        <v>2.8055485283507087E-2</v>
      </c>
      <c r="D1105" s="11">
        <f t="shared" si="36"/>
        <v>2.7702583372484508E-2</v>
      </c>
      <c r="E1105" s="36"/>
      <c r="F1105" s="36"/>
      <c r="G1105" s="36"/>
      <c r="H1105" s="36"/>
      <c r="I1105" s="29"/>
      <c r="J1105" s="29"/>
      <c r="K1105" s="29"/>
      <c r="L1105" s="36"/>
      <c r="M1105" s="36"/>
      <c r="N1105" s="36"/>
      <c r="O1105" s="36"/>
    </row>
    <row r="1106" spans="1:15">
      <c r="A1106" s="34">
        <v>37028</v>
      </c>
      <c r="B1106" s="31">
        <v>1288.49</v>
      </c>
      <c r="C1106" s="94">
        <f t="shared" si="35"/>
        <v>2.7200539020717841E-3</v>
      </c>
      <c r="D1106" s="11">
        <f t="shared" si="36"/>
        <v>2.3671519910492037E-3</v>
      </c>
      <c r="E1106" s="36"/>
      <c r="F1106" s="36"/>
      <c r="G1106" s="36"/>
      <c r="H1106" s="36"/>
      <c r="I1106" s="29"/>
      <c r="J1106" s="29"/>
      <c r="K1106" s="29"/>
      <c r="L1106" s="36"/>
      <c r="M1106" s="36"/>
      <c r="N1106" s="36"/>
      <c r="O1106" s="36"/>
    </row>
    <row r="1107" spans="1:15">
      <c r="A1107" s="34">
        <v>37029</v>
      </c>
      <c r="B1107" s="31">
        <v>1291.96</v>
      </c>
      <c r="C1107" s="94">
        <f t="shared" si="35"/>
        <v>2.6894550110181429E-3</v>
      </c>
      <c r="D1107" s="11">
        <f t="shared" si="36"/>
        <v>2.3365530999955625E-3</v>
      </c>
      <c r="E1107" s="36"/>
      <c r="F1107" s="36"/>
      <c r="G1107" s="36"/>
      <c r="H1107" s="36"/>
      <c r="I1107" s="29"/>
      <c r="J1107" s="29"/>
      <c r="K1107" s="29"/>
      <c r="L1107" s="36"/>
      <c r="M1107" s="36"/>
      <c r="N1107" s="36"/>
      <c r="O1107" s="36"/>
    </row>
    <row r="1108" spans="1:15">
      <c r="A1108" s="34">
        <v>37032</v>
      </c>
      <c r="B1108" s="31">
        <v>1312.83</v>
      </c>
      <c r="C1108" s="94">
        <f t="shared" si="35"/>
        <v>1.6024667323379045E-2</v>
      </c>
      <c r="D1108" s="11">
        <f t="shared" si="36"/>
        <v>1.5671765412356466E-2</v>
      </c>
      <c r="E1108" s="36"/>
      <c r="F1108" s="36"/>
      <c r="G1108" s="36"/>
      <c r="H1108" s="36"/>
      <c r="I1108" s="29"/>
      <c r="J1108" s="29"/>
      <c r="K1108" s="29"/>
      <c r="L1108" s="36"/>
      <c r="M1108" s="36"/>
      <c r="N1108" s="36"/>
      <c r="O1108" s="36"/>
    </row>
    <row r="1109" spans="1:15">
      <c r="A1109" s="34">
        <v>37033</v>
      </c>
      <c r="B1109" s="31">
        <v>1309.3800000000001</v>
      </c>
      <c r="C1109" s="94">
        <f t="shared" si="35"/>
        <v>-2.6313697153776505E-3</v>
      </c>
      <c r="D1109" s="11">
        <f t="shared" si="36"/>
        <v>-2.9842716264002309E-3</v>
      </c>
      <c r="E1109" s="36"/>
      <c r="F1109" s="36"/>
      <c r="G1109" s="36"/>
      <c r="H1109" s="36"/>
      <c r="I1109" s="29"/>
      <c r="J1109" s="29"/>
      <c r="K1109" s="29"/>
      <c r="L1109" s="36"/>
      <c r="M1109" s="36"/>
      <c r="N1109" s="36"/>
      <c r="O1109" s="36"/>
    </row>
    <row r="1110" spans="1:15">
      <c r="A1110" s="34">
        <v>37034</v>
      </c>
      <c r="B1110" s="31">
        <v>1289.05</v>
      </c>
      <c r="C1110" s="94">
        <f t="shared" si="35"/>
        <v>-1.5648229772575965E-2</v>
      </c>
      <c r="D1110" s="11">
        <f t="shared" si="36"/>
        <v>-1.6001131683598544E-2</v>
      </c>
      <c r="E1110" s="36"/>
      <c r="F1110" s="36"/>
      <c r="G1110" s="36"/>
      <c r="H1110" s="36"/>
      <c r="I1110" s="29"/>
      <c r="J1110" s="29"/>
      <c r="K1110" s="29"/>
      <c r="L1110" s="36"/>
      <c r="M1110" s="36"/>
      <c r="N1110" s="36"/>
      <c r="O1110" s="36"/>
    </row>
    <row r="1111" spans="1:15">
      <c r="A1111" s="34">
        <v>37035</v>
      </c>
      <c r="B1111" s="31">
        <v>1293.17</v>
      </c>
      <c r="C1111" s="94">
        <f t="shared" si="35"/>
        <v>3.1910553679439595E-3</v>
      </c>
      <c r="D1111" s="11">
        <f t="shared" si="36"/>
        <v>2.8381534569213791E-3</v>
      </c>
      <c r="E1111" s="36"/>
      <c r="F1111" s="36"/>
      <c r="G1111" s="36"/>
      <c r="H1111" s="36"/>
      <c r="I1111" s="29"/>
      <c r="J1111" s="29"/>
      <c r="K1111" s="29"/>
      <c r="L1111" s="36"/>
      <c r="M1111" s="36"/>
      <c r="N1111" s="36"/>
      <c r="O1111" s="36"/>
    </row>
    <row r="1112" spans="1:15">
      <c r="A1112" s="34">
        <v>37036</v>
      </c>
      <c r="B1112" s="31">
        <v>1277.8900000000001</v>
      </c>
      <c r="C1112" s="94">
        <f t="shared" si="35"/>
        <v>-1.1886288068737762E-2</v>
      </c>
      <c r="D1112" s="11">
        <f t="shared" si="36"/>
        <v>-1.2239189979760343E-2</v>
      </c>
      <c r="E1112" s="36"/>
      <c r="F1112" s="36"/>
      <c r="G1112" s="36"/>
      <c r="H1112" s="36"/>
      <c r="I1112" s="29"/>
      <c r="J1112" s="29"/>
      <c r="K1112" s="29"/>
      <c r="L1112" s="36"/>
      <c r="M1112" s="36"/>
      <c r="N1112" s="36"/>
      <c r="O1112" s="36"/>
    </row>
    <row r="1113" spans="1:15">
      <c r="A1113" s="34">
        <v>37040</v>
      </c>
      <c r="B1113" s="31">
        <v>1267.93</v>
      </c>
      <c r="C1113" s="94">
        <f t="shared" si="35"/>
        <v>-7.8246308195957515E-3</v>
      </c>
      <c r="D1113" s="11">
        <f t="shared" si="36"/>
        <v>-8.1775327306183327E-3</v>
      </c>
      <c r="E1113" s="36"/>
      <c r="F1113" s="36"/>
      <c r="G1113" s="36"/>
      <c r="H1113" s="36"/>
      <c r="I1113" s="29"/>
      <c r="J1113" s="29"/>
      <c r="K1113" s="29"/>
      <c r="L1113" s="36"/>
      <c r="M1113" s="36"/>
      <c r="N1113" s="36"/>
      <c r="O1113" s="36"/>
    </row>
    <row r="1114" spans="1:15">
      <c r="A1114" s="34">
        <v>37041</v>
      </c>
      <c r="B1114" s="31">
        <v>1248.08</v>
      </c>
      <c r="C1114" s="94">
        <f t="shared" ref="C1114:C1177" si="37">LN(B1114/B1113)</f>
        <v>-1.5779278987004083E-2</v>
      </c>
      <c r="D1114" s="11">
        <f t="shared" si="36"/>
        <v>-1.6132180898026663E-2</v>
      </c>
      <c r="E1114" s="36"/>
      <c r="F1114" s="36"/>
      <c r="G1114" s="36"/>
      <c r="H1114" s="36"/>
      <c r="I1114" s="29"/>
      <c r="J1114" s="29"/>
      <c r="K1114" s="29"/>
      <c r="L1114" s="36"/>
      <c r="M1114" s="36"/>
      <c r="N1114" s="36"/>
      <c r="O1114" s="36"/>
    </row>
    <row r="1115" spans="1:15">
      <c r="A1115" s="34">
        <v>37042</v>
      </c>
      <c r="B1115" s="31">
        <v>1255.82</v>
      </c>
      <c r="C1115" s="94">
        <f t="shared" si="37"/>
        <v>6.1823752170786488E-3</v>
      </c>
      <c r="D1115" s="11">
        <f t="shared" si="36"/>
        <v>5.8294733060560685E-3</v>
      </c>
      <c r="E1115" s="36"/>
      <c r="F1115" s="36"/>
      <c r="G1115" s="36"/>
      <c r="H1115" s="36"/>
      <c r="I1115" s="29"/>
      <c r="J1115" s="29"/>
      <c r="K1115" s="29"/>
      <c r="L1115" s="36"/>
      <c r="M1115" s="36"/>
      <c r="N1115" s="36"/>
      <c r="O1115" s="36"/>
    </row>
    <row r="1116" spans="1:15">
      <c r="A1116" s="34">
        <v>37043</v>
      </c>
      <c r="B1116" s="31">
        <v>1260.67</v>
      </c>
      <c r="C1116" s="94">
        <f t="shared" si="37"/>
        <v>3.8545799943738991E-3</v>
      </c>
      <c r="D1116" s="11">
        <f t="shared" si="36"/>
        <v>3.5016780833513187E-3</v>
      </c>
      <c r="E1116" s="36"/>
      <c r="F1116" s="36"/>
      <c r="G1116" s="36"/>
      <c r="H1116" s="36"/>
      <c r="I1116" s="29"/>
      <c r="J1116" s="29"/>
      <c r="K1116" s="29"/>
      <c r="L1116" s="36"/>
      <c r="M1116" s="36"/>
      <c r="N1116" s="36"/>
      <c r="O1116" s="36"/>
    </row>
    <row r="1117" spans="1:15">
      <c r="A1117" s="34">
        <v>37046</v>
      </c>
      <c r="B1117" s="31">
        <v>1267.1099999999999</v>
      </c>
      <c r="C1117" s="94">
        <f t="shared" si="37"/>
        <v>5.0953911602089671E-3</v>
      </c>
      <c r="D1117" s="11">
        <f t="shared" si="36"/>
        <v>4.7424892491863867E-3</v>
      </c>
      <c r="E1117" s="36"/>
      <c r="F1117" s="36"/>
      <c r="G1117" s="36"/>
      <c r="H1117" s="36"/>
      <c r="I1117" s="29"/>
      <c r="J1117" s="29"/>
      <c r="K1117" s="29"/>
      <c r="L1117" s="36"/>
      <c r="M1117" s="36"/>
      <c r="N1117" s="36"/>
      <c r="O1117" s="36"/>
    </row>
    <row r="1118" spans="1:15">
      <c r="A1118" s="34">
        <v>37047</v>
      </c>
      <c r="B1118" s="31">
        <v>1283.57</v>
      </c>
      <c r="C1118" s="94">
        <f t="shared" si="37"/>
        <v>1.2906541385016989E-2</v>
      </c>
      <c r="D1118" s="11">
        <f t="shared" si="36"/>
        <v>1.2553639473994408E-2</v>
      </c>
      <c r="E1118" s="36"/>
      <c r="F1118" s="36"/>
      <c r="G1118" s="36"/>
      <c r="H1118" s="36"/>
      <c r="I1118" s="29"/>
      <c r="J1118" s="29"/>
      <c r="K1118" s="29"/>
      <c r="L1118" s="36"/>
      <c r="M1118" s="36"/>
      <c r="N1118" s="36"/>
      <c r="O1118" s="36"/>
    </row>
    <row r="1119" spans="1:15">
      <c r="A1119" s="34">
        <v>37048</v>
      </c>
      <c r="B1119" s="31">
        <v>1270.03</v>
      </c>
      <c r="C1119" s="94">
        <f t="shared" si="37"/>
        <v>-1.0604735974787274E-2</v>
      </c>
      <c r="D1119" s="11">
        <f t="shared" si="36"/>
        <v>-1.0957637885809855E-2</v>
      </c>
      <c r="E1119" s="36"/>
      <c r="F1119" s="36"/>
      <c r="G1119" s="36"/>
      <c r="H1119" s="36"/>
      <c r="I1119" s="29"/>
      <c r="J1119" s="29"/>
      <c r="K1119" s="29"/>
      <c r="L1119" s="36"/>
      <c r="M1119" s="36"/>
      <c r="N1119" s="36"/>
      <c r="O1119" s="36"/>
    </row>
    <row r="1120" spans="1:15">
      <c r="A1120" s="34">
        <v>37049</v>
      </c>
      <c r="B1120" s="31">
        <v>1276.96</v>
      </c>
      <c r="C1120" s="94">
        <f t="shared" si="37"/>
        <v>5.4417309068140263E-3</v>
      </c>
      <c r="D1120" s="11">
        <f t="shared" si="36"/>
        <v>5.0888289957914459E-3</v>
      </c>
      <c r="E1120" s="36"/>
      <c r="F1120" s="36"/>
      <c r="G1120" s="36"/>
      <c r="H1120" s="36"/>
      <c r="I1120" s="29"/>
      <c r="J1120" s="29"/>
      <c r="K1120" s="29"/>
      <c r="L1120" s="36"/>
      <c r="M1120" s="36"/>
      <c r="N1120" s="36"/>
      <c r="O1120" s="36"/>
    </row>
    <row r="1121" spans="1:15">
      <c r="A1121" s="34">
        <v>37050</v>
      </c>
      <c r="B1121" s="31">
        <v>1264.96</v>
      </c>
      <c r="C1121" s="94">
        <f t="shared" si="37"/>
        <v>-9.4417520193780732E-3</v>
      </c>
      <c r="D1121" s="11">
        <f t="shared" si="36"/>
        <v>-9.7946539304006545E-3</v>
      </c>
      <c r="E1121" s="36"/>
      <c r="F1121" s="36"/>
      <c r="G1121" s="36"/>
      <c r="H1121" s="36"/>
      <c r="I1121" s="29"/>
      <c r="J1121" s="29"/>
      <c r="K1121" s="29"/>
      <c r="L1121" s="36"/>
      <c r="M1121" s="36"/>
      <c r="N1121" s="36"/>
      <c r="O1121" s="36"/>
    </row>
    <row r="1122" spans="1:15">
      <c r="A1122" s="34">
        <v>37053</v>
      </c>
      <c r="B1122" s="31">
        <v>1254.3900000000001</v>
      </c>
      <c r="C1122" s="94">
        <f t="shared" si="37"/>
        <v>-8.3911024827287711E-3</v>
      </c>
      <c r="D1122" s="11">
        <f t="shared" si="36"/>
        <v>-8.7440043937513524E-3</v>
      </c>
      <c r="E1122" s="36"/>
      <c r="F1122" s="36"/>
      <c r="G1122" s="36"/>
      <c r="H1122" s="36"/>
      <c r="I1122" s="29"/>
      <c r="J1122" s="29"/>
      <c r="K1122" s="29"/>
      <c r="L1122" s="36"/>
      <c r="M1122" s="36"/>
      <c r="N1122" s="36"/>
      <c r="O1122" s="36"/>
    </row>
    <row r="1123" spans="1:15">
      <c r="A1123" s="34">
        <v>37054</v>
      </c>
      <c r="B1123" s="31">
        <v>1255.8499999999999</v>
      </c>
      <c r="C1123" s="94">
        <f t="shared" si="37"/>
        <v>1.1632355190174235E-3</v>
      </c>
      <c r="D1123" s="11">
        <f t="shared" si="36"/>
        <v>8.1033360799484305E-4</v>
      </c>
      <c r="E1123" s="36"/>
      <c r="F1123" s="36"/>
      <c r="G1123" s="36"/>
      <c r="H1123" s="36"/>
      <c r="I1123" s="29"/>
      <c r="J1123" s="29"/>
      <c r="K1123" s="29"/>
      <c r="L1123" s="36"/>
      <c r="M1123" s="36"/>
      <c r="N1123" s="36"/>
      <c r="O1123" s="36"/>
    </row>
    <row r="1124" spans="1:15">
      <c r="A1124" s="34">
        <v>37055</v>
      </c>
      <c r="B1124" s="31">
        <v>1241.5999999999999</v>
      </c>
      <c r="C1124" s="94">
        <f t="shared" si="37"/>
        <v>-1.1411763715655018E-2</v>
      </c>
      <c r="D1124" s="11">
        <f t="shared" si="36"/>
        <v>-1.1764665626677599E-2</v>
      </c>
      <c r="E1124" s="36"/>
      <c r="F1124" s="36"/>
      <c r="G1124" s="36"/>
      <c r="H1124" s="36"/>
      <c r="I1124" s="29"/>
      <c r="J1124" s="29"/>
      <c r="K1124" s="29"/>
      <c r="L1124" s="36"/>
      <c r="M1124" s="36"/>
      <c r="N1124" s="36"/>
      <c r="O1124" s="36"/>
    </row>
    <row r="1125" spans="1:15">
      <c r="A1125" s="34">
        <v>37056</v>
      </c>
      <c r="B1125" s="31">
        <v>1219.8699999999999</v>
      </c>
      <c r="C1125" s="94">
        <f t="shared" si="37"/>
        <v>-1.7656574756341942E-2</v>
      </c>
      <c r="D1125" s="11">
        <f t="shared" si="36"/>
        <v>-1.8009476667364521E-2</v>
      </c>
      <c r="E1125" s="36"/>
      <c r="F1125" s="36"/>
      <c r="G1125" s="36"/>
      <c r="H1125" s="36"/>
      <c r="I1125" s="29"/>
      <c r="J1125" s="29"/>
      <c r="K1125" s="29"/>
      <c r="L1125" s="36"/>
      <c r="M1125" s="36"/>
      <c r="N1125" s="36"/>
      <c r="O1125" s="36"/>
    </row>
    <row r="1126" spans="1:15">
      <c r="A1126" s="34">
        <v>37057</v>
      </c>
      <c r="B1126" s="31">
        <v>1214.3599999999999</v>
      </c>
      <c r="C1126" s="94">
        <f t="shared" si="37"/>
        <v>-4.5271066501336617E-3</v>
      </c>
      <c r="D1126" s="11">
        <f t="shared" si="36"/>
        <v>-4.880008561156242E-3</v>
      </c>
      <c r="E1126" s="36"/>
      <c r="F1126" s="36"/>
      <c r="G1126" s="36"/>
      <c r="H1126" s="36"/>
      <c r="I1126" s="29"/>
      <c r="J1126" s="29"/>
      <c r="K1126" s="29"/>
      <c r="L1126" s="36"/>
      <c r="M1126" s="36"/>
      <c r="N1126" s="36"/>
      <c r="O1126" s="36"/>
    </row>
    <row r="1127" spans="1:15">
      <c r="A1127" s="34">
        <v>37060</v>
      </c>
      <c r="B1127" s="31">
        <v>1208.43</v>
      </c>
      <c r="C1127" s="94">
        <f t="shared" si="37"/>
        <v>-4.8951926016425444E-3</v>
      </c>
      <c r="D1127" s="11">
        <f t="shared" si="36"/>
        <v>-5.2480945126651248E-3</v>
      </c>
      <c r="E1127" s="36"/>
      <c r="F1127" s="36"/>
      <c r="G1127" s="36"/>
      <c r="H1127" s="36"/>
      <c r="I1127" s="29"/>
      <c r="J1127" s="29"/>
      <c r="K1127" s="29"/>
      <c r="L1127" s="36"/>
      <c r="M1127" s="36"/>
      <c r="N1127" s="36"/>
      <c r="O1127" s="36"/>
    </row>
    <row r="1128" spans="1:15">
      <c r="A1128" s="34">
        <v>37061</v>
      </c>
      <c r="B1128" s="31">
        <v>1212.58</v>
      </c>
      <c r="C1128" s="94">
        <f t="shared" si="37"/>
        <v>3.4283245957017761E-3</v>
      </c>
      <c r="D1128" s="11">
        <f t="shared" si="36"/>
        <v>3.0754226846791957E-3</v>
      </c>
      <c r="E1128" s="36"/>
      <c r="F1128" s="36"/>
      <c r="G1128" s="36"/>
      <c r="H1128" s="36"/>
      <c r="I1128" s="29"/>
      <c r="J1128" s="29"/>
      <c r="K1128" s="29"/>
      <c r="L1128" s="36"/>
      <c r="M1128" s="36"/>
      <c r="N1128" s="36"/>
      <c r="O1128" s="36"/>
    </row>
    <row r="1129" spans="1:15">
      <c r="A1129" s="34">
        <v>37062</v>
      </c>
      <c r="B1129" s="31">
        <v>1223.1400000000001</v>
      </c>
      <c r="C1129" s="94">
        <f t="shared" si="37"/>
        <v>8.6710017274856388E-3</v>
      </c>
      <c r="D1129" s="11">
        <f t="shared" si="36"/>
        <v>8.3180998164630576E-3</v>
      </c>
      <c r="E1129" s="36"/>
      <c r="F1129" s="36"/>
      <c r="G1129" s="36"/>
      <c r="H1129" s="36"/>
      <c r="I1129" s="29"/>
      <c r="J1129" s="29"/>
      <c r="K1129" s="29"/>
      <c r="L1129" s="36"/>
      <c r="M1129" s="36"/>
      <c r="N1129" s="36"/>
      <c r="O1129" s="36"/>
    </row>
    <row r="1130" spans="1:15">
      <c r="A1130" s="34">
        <v>37063</v>
      </c>
      <c r="B1130" s="31">
        <v>1237.04</v>
      </c>
      <c r="C1130" s="94">
        <f t="shared" si="37"/>
        <v>1.1300106423151532E-2</v>
      </c>
      <c r="D1130" s="11">
        <f t="shared" si="36"/>
        <v>1.0947204512128951E-2</v>
      </c>
      <c r="E1130" s="36"/>
      <c r="F1130" s="36"/>
      <c r="G1130" s="36"/>
      <c r="H1130" s="36"/>
      <c r="I1130" s="29"/>
      <c r="J1130" s="29"/>
      <c r="K1130" s="29"/>
      <c r="L1130" s="36"/>
      <c r="M1130" s="36"/>
      <c r="N1130" s="36"/>
      <c r="O1130" s="36"/>
    </row>
    <row r="1131" spans="1:15">
      <c r="A1131" s="34">
        <v>37064</v>
      </c>
      <c r="B1131" s="31">
        <v>1225.3499999999999</v>
      </c>
      <c r="C1131" s="94">
        <f t="shared" si="37"/>
        <v>-9.4949117111870901E-3</v>
      </c>
      <c r="D1131" s="11">
        <f t="shared" si="36"/>
        <v>-9.8478136222096713E-3</v>
      </c>
      <c r="E1131" s="36"/>
      <c r="F1131" s="36"/>
      <c r="G1131" s="36"/>
      <c r="H1131" s="36"/>
      <c r="I1131" s="29"/>
      <c r="J1131" s="29"/>
      <c r="K1131" s="29"/>
      <c r="L1131" s="36"/>
      <c r="M1131" s="36"/>
      <c r="N1131" s="36"/>
      <c r="O1131" s="36"/>
    </row>
    <row r="1132" spans="1:15">
      <c r="A1132" s="34">
        <v>37067</v>
      </c>
      <c r="B1132" s="31">
        <v>1218.5999999999999</v>
      </c>
      <c r="C1132" s="94">
        <f t="shared" si="37"/>
        <v>-5.5238586415939771E-3</v>
      </c>
      <c r="D1132" s="11">
        <f t="shared" si="36"/>
        <v>-5.8767605526165575E-3</v>
      </c>
      <c r="E1132" s="36"/>
      <c r="F1132" s="36"/>
      <c r="G1132" s="36"/>
      <c r="H1132" s="36"/>
      <c r="I1132" s="29"/>
      <c r="J1132" s="29"/>
      <c r="K1132" s="29"/>
      <c r="L1132" s="36"/>
      <c r="M1132" s="36"/>
      <c r="N1132" s="36"/>
      <c r="O1132" s="36"/>
    </row>
    <row r="1133" spans="1:15">
      <c r="A1133" s="34">
        <v>37068</v>
      </c>
      <c r="B1133" s="31">
        <v>1216.76</v>
      </c>
      <c r="C1133" s="94">
        <f t="shared" si="37"/>
        <v>-1.5110705194395595E-3</v>
      </c>
      <c r="D1133" s="11">
        <f t="shared" si="36"/>
        <v>-1.8639724304621401E-3</v>
      </c>
      <c r="E1133" s="36"/>
      <c r="F1133" s="36"/>
      <c r="G1133" s="36"/>
      <c r="H1133" s="36"/>
      <c r="I1133" s="29"/>
      <c r="J1133" s="29"/>
      <c r="K1133" s="29"/>
      <c r="L1133" s="36"/>
      <c r="M1133" s="36"/>
      <c r="N1133" s="36"/>
      <c r="O1133" s="36"/>
    </row>
    <row r="1134" spans="1:15">
      <c r="A1134" s="34">
        <v>37069</v>
      </c>
      <c r="B1134" s="31">
        <v>1211.07</v>
      </c>
      <c r="C1134" s="94">
        <f t="shared" si="37"/>
        <v>-4.6873219442102095E-3</v>
      </c>
      <c r="D1134" s="11">
        <f t="shared" si="36"/>
        <v>-5.0402238552327899E-3</v>
      </c>
      <c r="E1134" s="36"/>
      <c r="F1134" s="36"/>
      <c r="G1134" s="36"/>
      <c r="H1134" s="36"/>
      <c r="I1134" s="29"/>
      <c r="J1134" s="29"/>
      <c r="K1134" s="29"/>
      <c r="L1134" s="36"/>
      <c r="M1134" s="36"/>
      <c r="N1134" s="36"/>
      <c r="O1134" s="36"/>
    </row>
    <row r="1135" spans="1:15">
      <c r="A1135" s="34">
        <v>37070</v>
      </c>
      <c r="B1135" s="31">
        <v>1226.2</v>
      </c>
      <c r="C1135" s="94">
        <f t="shared" si="37"/>
        <v>1.2415689977843406E-2</v>
      </c>
      <c r="D1135" s="11">
        <f t="shared" si="36"/>
        <v>1.2062788066820825E-2</v>
      </c>
      <c r="E1135" s="36"/>
      <c r="F1135" s="36"/>
      <c r="G1135" s="36"/>
      <c r="H1135" s="36"/>
      <c r="I1135" s="29"/>
      <c r="J1135" s="29"/>
      <c r="K1135" s="29"/>
      <c r="L1135" s="36"/>
      <c r="M1135" s="36"/>
      <c r="N1135" s="36"/>
      <c r="O1135" s="36"/>
    </row>
    <row r="1136" spans="1:15">
      <c r="A1136" s="34">
        <v>37071</v>
      </c>
      <c r="B1136" s="31">
        <v>1224.3800000000001</v>
      </c>
      <c r="C1136" s="94">
        <f t="shared" si="37"/>
        <v>-1.4853629219389309E-3</v>
      </c>
      <c r="D1136" s="11">
        <f t="shared" si="36"/>
        <v>-1.8382648329615114E-3</v>
      </c>
      <c r="E1136" s="36"/>
      <c r="F1136" s="36"/>
      <c r="G1136" s="36"/>
      <c r="H1136" s="36"/>
      <c r="I1136" s="29"/>
      <c r="J1136" s="29"/>
      <c r="K1136" s="29"/>
      <c r="L1136" s="36"/>
      <c r="M1136" s="36"/>
      <c r="N1136" s="36"/>
      <c r="O1136" s="36"/>
    </row>
    <row r="1137" spans="1:15">
      <c r="A1137" s="34">
        <v>37074</v>
      </c>
      <c r="B1137" s="31">
        <v>1236.72</v>
      </c>
      <c r="C1137" s="94">
        <f t="shared" si="37"/>
        <v>1.0028120281429824E-2</v>
      </c>
      <c r="D1137" s="11">
        <f t="shared" si="36"/>
        <v>9.6752183704072424E-3</v>
      </c>
      <c r="E1137" s="36"/>
      <c r="F1137" s="36"/>
      <c r="G1137" s="36"/>
      <c r="H1137" s="36"/>
      <c r="I1137" s="29"/>
      <c r="J1137" s="29"/>
      <c r="K1137" s="29"/>
      <c r="L1137" s="36"/>
      <c r="M1137" s="36"/>
      <c r="N1137" s="36"/>
      <c r="O1137" s="36"/>
    </row>
    <row r="1138" spans="1:15">
      <c r="A1138" s="34">
        <v>37075</v>
      </c>
      <c r="B1138" s="31">
        <v>1234.45</v>
      </c>
      <c r="C1138" s="94">
        <f t="shared" si="37"/>
        <v>-1.8371869507042527E-3</v>
      </c>
      <c r="D1138" s="11">
        <f t="shared" si="36"/>
        <v>-2.1900888617268333E-3</v>
      </c>
      <c r="E1138" s="36"/>
      <c r="F1138" s="36"/>
      <c r="G1138" s="36"/>
      <c r="H1138" s="36"/>
      <c r="I1138" s="29"/>
      <c r="J1138" s="29"/>
      <c r="K1138" s="29"/>
      <c r="L1138" s="36"/>
      <c r="M1138" s="36"/>
      <c r="N1138" s="36"/>
      <c r="O1138" s="36"/>
    </row>
    <row r="1139" spans="1:15">
      <c r="A1139" s="34">
        <v>37077</v>
      </c>
      <c r="B1139" s="31">
        <v>1219.24</v>
      </c>
      <c r="C1139" s="94">
        <f t="shared" si="37"/>
        <v>-1.239781294422615E-2</v>
      </c>
      <c r="D1139" s="11">
        <f t="shared" si="36"/>
        <v>-1.2750714855248731E-2</v>
      </c>
      <c r="E1139" s="36"/>
      <c r="F1139" s="36"/>
      <c r="G1139" s="36"/>
      <c r="H1139" s="36"/>
      <c r="I1139" s="29"/>
      <c r="J1139" s="29"/>
      <c r="K1139" s="29"/>
      <c r="L1139" s="36"/>
      <c r="M1139" s="36"/>
      <c r="N1139" s="36"/>
      <c r="O1139" s="36"/>
    </row>
    <row r="1140" spans="1:15">
      <c r="A1140" s="34">
        <v>37078</v>
      </c>
      <c r="B1140" s="31">
        <v>1190.5899999999999</v>
      </c>
      <c r="C1140" s="94">
        <f t="shared" si="37"/>
        <v>-2.3778731235622238E-2</v>
      </c>
      <c r="D1140" s="11">
        <f t="shared" si="36"/>
        <v>-2.4131633146644817E-2</v>
      </c>
      <c r="E1140" s="36"/>
      <c r="F1140" s="36"/>
      <c r="G1140" s="36"/>
      <c r="H1140" s="36"/>
      <c r="I1140" s="29"/>
      <c r="J1140" s="29"/>
      <c r="K1140" s="29"/>
      <c r="L1140" s="36"/>
      <c r="M1140" s="36"/>
      <c r="N1140" s="36"/>
      <c r="O1140" s="36"/>
    </row>
    <row r="1141" spans="1:15">
      <c r="A1141" s="34">
        <v>37081</v>
      </c>
      <c r="B1141" s="31">
        <v>1198.78</v>
      </c>
      <c r="C1141" s="94">
        <f t="shared" si="37"/>
        <v>6.855390395796938E-3</v>
      </c>
      <c r="D1141" s="11">
        <f t="shared" si="36"/>
        <v>6.5024884847743577E-3</v>
      </c>
      <c r="E1141" s="36"/>
      <c r="F1141" s="36"/>
      <c r="G1141" s="36"/>
      <c r="H1141" s="36"/>
      <c r="I1141" s="29"/>
      <c r="J1141" s="29"/>
      <c r="K1141" s="29"/>
      <c r="L1141" s="36"/>
      <c r="M1141" s="36"/>
      <c r="N1141" s="36"/>
      <c r="O1141" s="36"/>
    </row>
    <row r="1142" spans="1:15">
      <c r="A1142" s="34">
        <v>37082</v>
      </c>
      <c r="B1142" s="31">
        <v>1181.52</v>
      </c>
      <c r="C1142" s="94">
        <f t="shared" si="37"/>
        <v>-1.4502627835268027E-2</v>
      </c>
      <c r="D1142" s="11">
        <f t="shared" si="36"/>
        <v>-1.4855529746290608E-2</v>
      </c>
      <c r="E1142" s="36"/>
      <c r="F1142" s="36"/>
      <c r="G1142" s="36"/>
      <c r="H1142" s="36"/>
      <c r="I1142" s="29"/>
      <c r="J1142" s="29"/>
      <c r="K1142" s="29"/>
      <c r="L1142" s="36"/>
      <c r="M1142" s="36"/>
      <c r="N1142" s="36"/>
      <c r="O1142" s="36"/>
    </row>
    <row r="1143" spans="1:15">
      <c r="A1143" s="34">
        <v>37083</v>
      </c>
      <c r="B1143" s="31">
        <v>1180.18</v>
      </c>
      <c r="C1143" s="94">
        <f t="shared" si="37"/>
        <v>-1.1347759188676657E-3</v>
      </c>
      <c r="D1143" s="11">
        <f t="shared" si="36"/>
        <v>-1.4876778298902461E-3</v>
      </c>
      <c r="E1143" s="36"/>
      <c r="F1143" s="36"/>
      <c r="G1143" s="36"/>
      <c r="H1143" s="36"/>
      <c r="I1143" s="29"/>
      <c r="J1143" s="29"/>
      <c r="K1143" s="29"/>
      <c r="L1143" s="36"/>
      <c r="M1143" s="36"/>
      <c r="N1143" s="36"/>
      <c r="O1143" s="36"/>
    </row>
    <row r="1144" spans="1:15">
      <c r="A1144" s="34">
        <v>37084</v>
      </c>
      <c r="B1144" s="31">
        <v>1208.1400000000001</v>
      </c>
      <c r="C1144" s="94">
        <f t="shared" si="37"/>
        <v>2.3415017620112864E-2</v>
      </c>
      <c r="D1144" s="11">
        <f t="shared" si="36"/>
        <v>2.3062115709090284E-2</v>
      </c>
      <c r="E1144" s="36"/>
      <c r="F1144" s="36"/>
      <c r="G1144" s="36"/>
      <c r="H1144" s="36"/>
      <c r="I1144" s="29"/>
      <c r="J1144" s="29"/>
      <c r="K1144" s="29"/>
      <c r="L1144" s="36"/>
      <c r="M1144" s="36"/>
      <c r="N1144" s="36"/>
      <c r="O1144" s="36"/>
    </row>
    <row r="1145" spans="1:15">
      <c r="A1145" s="34">
        <v>37085</v>
      </c>
      <c r="B1145" s="31">
        <v>1215.68</v>
      </c>
      <c r="C1145" s="94">
        <f t="shared" si="37"/>
        <v>6.2216041799607862E-3</v>
      </c>
      <c r="D1145" s="11">
        <f t="shared" si="36"/>
        <v>5.8687022689382059E-3</v>
      </c>
      <c r="E1145" s="36"/>
      <c r="F1145" s="36"/>
      <c r="G1145" s="36"/>
      <c r="H1145" s="36"/>
      <c r="I1145" s="29"/>
      <c r="J1145" s="29"/>
      <c r="K1145" s="29"/>
      <c r="L1145" s="36"/>
      <c r="M1145" s="36"/>
      <c r="N1145" s="36"/>
      <c r="O1145" s="36"/>
    </row>
    <row r="1146" spans="1:15">
      <c r="A1146" s="34">
        <v>37088</v>
      </c>
      <c r="B1146" s="31">
        <v>1202.45</v>
      </c>
      <c r="C1146" s="94">
        <f t="shared" si="37"/>
        <v>-1.0942448925398474E-2</v>
      </c>
      <c r="D1146" s="11">
        <f t="shared" si="36"/>
        <v>-1.1295350836421055E-2</v>
      </c>
      <c r="E1146" s="36"/>
      <c r="F1146" s="36"/>
      <c r="G1146" s="36"/>
      <c r="H1146" s="36"/>
      <c r="I1146" s="29"/>
      <c r="J1146" s="29"/>
      <c r="K1146" s="29"/>
      <c r="L1146" s="36"/>
      <c r="M1146" s="36"/>
      <c r="N1146" s="36"/>
      <c r="O1146" s="36"/>
    </row>
    <row r="1147" spans="1:15">
      <c r="A1147" s="34">
        <v>37089</v>
      </c>
      <c r="B1147" s="31">
        <v>1214.44</v>
      </c>
      <c r="C1147" s="94">
        <f t="shared" si="37"/>
        <v>9.9219231014730062E-3</v>
      </c>
      <c r="D1147" s="11">
        <f t="shared" si="36"/>
        <v>9.569021190450425E-3</v>
      </c>
      <c r="E1147" s="36"/>
      <c r="F1147" s="36"/>
      <c r="G1147" s="36"/>
      <c r="H1147" s="36"/>
      <c r="I1147" s="29"/>
      <c r="J1147" s="29"/>
      <c r="K1147" s="29"/>
      <c r="L1147" s="36"/>
      <c r="M1147" s="36"/>
      <c r="N1147" s="36"/>
      <c r="O1147" s="36"/>
    </row>
    <row r="1148" spans="1:15">
      <c r="A1148" s="34">
        <v>37090</v>
      </c>
      <c r="B1148" s="31">
        <v>1207.71</v>
      </c>
      <c r="C1148" s="94">
        <f t="shared" si="37"/>
        <v>-5.5570607262494416E-3</v>
      </c>
      <c r="D1148" s="11">
        <f t="shared" si="36"/>
        <v>-5.909962637272022E-3</v>
      </c>
      <c r="E1148" s="36"/>
      <c r="F1148" s="36"/>
      <c r="G1148" s="36"/>
      <c r="H1148" s="36"/>
      <c r="I1148" s="29"/>
      <c r="J1148" s="29"/>
      <c r="K1148" s="29"/>
      <c r="L1148" s="36"/>
      <c r="M1148" s="36"/>
      <c r="N1148" s="36"/>
      <c r="O1148" s="36"/>
    </row>
    <row r="1149" spans="1:15">
      <c r="A1149" s="34">
        <v>37091</v>
      </c>
      <c r="B1149" s="31">
        <v>1215.02</v>
      </c>
      <c r="C1149" s="94">
        <f t="shared" si="37"/>
        <v>6.034533095433536E-3</v>
      </c>
      <c r="D1149" s="11">
        <f t="shared" si="36"/>
        <v>5.6816311844109556E-3</v>
      </c>
      <c r="E1149" s="36"/>
      <c r="F1149" s="36"/>
      <c r="G1149" s="36"/>
      <c r="H1149" s="36"/>
      <c r="I1149" s="29"/>
      <c r="J1149" s="29"/>
      <c r="K1149" s="29"/>
      <c r="L1149" s="36"/>
      <c r="M1149" s="36"/>
      <c r="N1149" s="36"/>
      <c r="O1149" s="36"/>
    </row>
    <row r="1150" spans="1:15">
      <c r="A1150" s="34">
        <v>37092</v>
      </c>
      <c r="B1150" s="31">
        <v>1210.8499999999999</v>
      </c>
      <c r="C1150" s="94">
        <f t="shared" si="37"/>
        <v>-3.4379452380088292E-3</v>
      </c>
      <c r="D1150" s="11">
        <f t="shared" si="36"/>
        <v>-3.7908471490314096E-3</v>
      </c>
      <c r="E1150" s="36"/>
      <c r="F1150" s="36"/>
      <c r="G1150" s="36"/>
      <c r="H1150" s="36"/>
      <c r="I1150" s="29"/>
      <c r="J1150" s="29"/>
      <c r="K1150" s="29"/>
      <c r="L1150" s="36"/>
      <c r="M1150" s="36"/>
      <c r="N1150" s="36"/>
      <c r="O1150" s="36"/>
    </row>
    <row r="1151" spans="1:15">
      <c r="A1151" s="34">
        <v>37095</v>
      </c>
      <c r="B1151" s="31">
        <v>1191.03</v>
      </c>
      <c r="C1151" s="94">
        <f t="shared" si="37"/>
        <v>-1.6504113351569351E-2</v>
      </c>
      <c r="D1151" s="11">
        <f t="shared" si="36"/>
        <v>-1.685701526259193E-2</v>
      </c>
      <c r="E1151" s="36"/>
      <c r="F1151" s="36"/>
      <c r="G1151" s="36"/>
      <c r="H1151" s="36"/>
      <c r="I1151" s="29"/>
      <c r="J1151" s="29"/>
      <c r="K1151" s="29"/>
      <c r="L1151" s="36"/>
      <c r="M1151" s="36"/>
      <c r="N1151" s="36"/>
      <c r="O1151" s="36"/>
    </row>
    <row r="1152" spans="1:15">
      <c r="A1152" s="34">
        <v>37096</v>
      </c>
      <c r="B1152" s="31">
        <v>1171.6500000000001</v>
      </c>
      <c r="C1152" s="94">
        <f t="shared" si="37"/>
        <v>-1.6405467230525106E-2</v>
      </c>
      <c r="D1152" s="11">
        <f t="shared" si="36"/>
        <v>-1.6758369141547685E-2</v>
      </c>
      <c r="E1152" s="36"/>
      <c r="F1152" s="36"/>
      <c r="G1152" s="36"/>
      <c r="H1152" s="36"/>
      <c r="I1152" s="29"/>
      <c r="J1152" s="29"/>
      <c r="K1152" s="29"/>
      <c r="L1152" s="36"/>
      <c r="M1152" s="36"/>
      <c r="N1152" s="36"/>
      <c r="O1152" s="36"/>
    </row>
    <row r="1153" spans="1:15">
      <c r="A1153" s="34">
        <v>37097</v>
      </c>
      <c r="B1153" s="31">
        <v>1190.49</v>
      </c>
      <c r="C1153" s="94">
        <f t="shared" si="37"/>
        <v>1.5951975335219318E-2</v>
      </c>
      <c r="D1153" s="11">
        <f t="shared" si="36"/>
        <v>1.5599073424196737E-2</v>
      </c>
      <c r="E1153" s="36"/>
      <c r="F1153" s="36"/>
      <c r="G1153" s="36"/>
      <c r="H1153" s="36"/>
      <c r="I1153" s="29"/>
      <c r="J1153" s="29"/>
      <c r="K1153" s="29"/>
      <c r="L1153" s="36"/>
      <c r="M1153" s="36"/>
      <c r="N1153" s="36"/>
      <c r="O1153" s="36"/>
    </row>
    <row r="1154" spans="1:15">
      <c r="A1154" s="34">
        <v>37098</v>
      </c>
      <c r="B1154" s="31">
        <v>1202.93</v>
      </c>
      <c r="C1154" s="94">
        <f t="shared" si="37"/>
        <v>1.0395260358389983E-2</v>
      </c>
      <c r="D1154" s="11">
        <f t="shared" si="36"/>
        <v>1.0042358447367401E-2</v>
      </c>
      <c r="E1154" s="36"/>
      <c r="F1154" s="36"/>
      <c r="G1154" s="36"/>
      <c r="H1154" s="36"/>
      <c r="I1154" s="29"/>
      <c r="J1154" s="29"/>
      <c r="K1154" s="29"/>
      <c r="L1154" s="36"/>
      <c r="M1154" s="36"/>
      <c r="N1154" s="36"/>
      <c r="O1154" s="36"/>
    </row>
    <row r="1155" spans="1:15">
      <c r="A1155" s="34">
        <v>37099</v>
      </c>
      <c r="B1155" s="31">
        <v>1205.82</v>
      </c>
      <c r="C1155" s="94">
        <f t="shared" si="37"/>
        <v>2.3995859983154313E-3</v>
      </c>
      <c r="D1155" s="11">
        <f t="shared" si="36"/>
        <v>2.0466840872928509E-3</v>
      </c>
      <c r="E1155" s="36"/>
      <c r="F1155" s="36"/>
      <c r="G1155" s="36"/>
      <c r="H1155" s="36"/>
      <c r="I1155" s="29"/>
      <c r="J1155" s="29"/>
      <c r="K1155" s="29"/>
      <c r="L1155" s="36"/>
      <c r="M1155" s="36"/>
      <c r="N1155" s="36"/>
      <c r="O1155" s="36"/>
    </row>
    <row r="1156" spans="1:15">
      <c r="A1156" s="34">
        <v>37102</v>
      </c>
      <c r="B1156" s="31">
        <v>1204.52</v>
      </c>
      <c r="C1156" s="94">
        <f t="shared" si="37"/>
        <v>-1.0786860991002832E-3</v>
      </c>
      <c r="D1156" s="11">
        <f t="shared" si="36"/>
        <v>-1.4315880101228636E-3</v>
      </c>
      <c r="E1156" s="36"/>
      <c r="F1156" s="36"/>
      <c r="G1156" s="36"/>
      <c r="H1156" s="36"/>
      <c r="I1156" s="29"/>
      <c r="J1156" s="29"/>
      <c r="K1156" s="29"/>
      <c r="L1156" s="36"/>
      <c r="M1156" s="36"/>
      <c r="N1156" s="36"/>
      <c r="O1156" s="36"/>
    </row>
    <row r="1157" spans="1:15">
      <c r="A1157" s="34">
        <v>37103</v>
      </c>
      <c r="B1157" s="31">
        <v>1211.23</v>
      </c>
      <c r="C1157" s="94">
        <f t="shared" si="37"/>
        <v>5.5552248835080463E-3</v>
      </c>
      <c r="D1157" s="11">
        <f t="shared" ref="D1157:D1220" si="38">C1157-$G$2</f>
        <v>5.202322972485466E-3</v>
      </c>
      <c r="E1157" s="36"/>
      <c r="F1157" s="36"/>
      <c r="G1157" s="36"/>
      <c r="H1157" s="36"/>
      <c r="I1157" s="29"/>
      <c r="J1157" s="29"/>
      <c r="K1157" s="29"/>
      <c r="L1157" s="36"/>
      <c r="M1157" s="36"/>
      <c r="N1157" s="36"/>
      <c r="O1157" s="36"/>
    </row>
    <row r="1158" spans="1:15">
      <c r="A1158" s="34">
        <v>37104</v>
      </c>
      <c r="B1158" s="31">
        <v>1215.93</v>
      </c>
      <c r="C1158" s="94">
        <f t="shared" si="37"/>
        <v>3.8728438789164764E-3</v>
      </c>
      <c r="D1158" s="11">
        <f t="shared" si="38"/>
        <v>3.5199419678938961E-3</v>
      </c>
      <c r="E1158" s="36"/>
      <c r="F1158" s="36"/>
      <c r="G1158" s="36"/>
      <c r="H1158" s="36"/>
      <c r="I1158" s="29"/>
      <c r="J1158" s="29"/>
      <c r="K1158" s="29"/>
      <c r="L1158" s="36"/>
      <c r="M1158" s="36"/>
      <c r="N1158" s="36"/>
      <c r="O1158" s="36"/>
    </row>
    <row r="1159" spans="1:15">
      <c r="A1159" s="34">
        <v>37105</v>
      </c>
      <c r="B1159" s="31">
        <v>1220.75</v>
      </c>
      <c r="C1159" s="94">
        <f t="shared" si="37"/>
        <v>3.9562078621046349E-3</v>
      </c>
      <c r="D1159" s="11">
        <f t="shared" si="38"/>
        <v>3.6033059510820545E-3</v>
      </c>
      <c r="E1159" s="36"/>
      <c r="F1159" s="36"/>
      <c r="G1159" s="36"/>
      <c r="H1159" s="36"/>
      <c r="I1159" s="29"/>
      <c r="J1159" s="29"/>
      <c r="K1159" s="29"/>
      <c r="L1159" s="36"/>
      <c r="M1159" s="36"/>
      <c r="N1159" s="36"/>
      <c r="O1159" s="36"/>
    </row>
    <row r="1160" spans="1:15">
      <c r="A1160" s="34">
        <v>37106</v>
      </c>
      <c r="B1160" s="31">
        <v>1214.3499999999999</v>
      </c>
      <c r="C1160" s="94">
        <f t="shared" si="37"/>
        <v>-5.2564697435392152E-3</v>
      </c>
      <c r="D1160" s="11">
        <f t="shared" si="38"/>
        <v>-5.6093716545617955E-3</v>
      </c>
      <c r="E1160" s="36"/>
      <c r="F1160" s="36"/>
      <c r="G1160" s="36"/>
      <c r="H1160" s="36"/>
      <c r="I1160" s="29"/>
      <c r="J1160" s="29"/>
      <c r="K1160" s="29"/>
      <c r="L1160" s="36"/>
      <c r="M1160" s="36"/>
      <c r="N1160" s="36"/>
      <c r="O1160" s="36"/>
    </row>
    <row r="1161" spans="1:15">
      <c r="A1161" s="34">
        <v>37109</v>
      </c>
      <c r="B1161" s="31">
        <v>1200.48</v>
      </c>
      <c r="C1161" s="94">
        <f t="shared" si="37"/>
        <v>-1.1487477400811763E-2</v>
      </c>
      <c r="D1161" s="11">
        <f t="shared" si="38"/>
        <v>-1.1840379311834345E-2</v>
      </c>
      <c r="E1161" s="36"/>
      <c r="F1161" s="36"/>
      <c r="G1161" s="36"/>
      <c r="H1161" s="36"/>
      <c r="I1161" s="29"/>
      <c r="J1161" s="29"/>
      <c r="K1161" s="29"/>
      <c r="L1161" s="36"/>
      <c r="M1161" s="36"/>
      <c r="N1161" s="36"/>
      <c r="O1161" s="36"/>
    </row>
    <row r="1162" spans="1:15">
      <c r="A1162" s="34">
        <v>37110</v>
      </c>
      <c r="B1162" s="31">
        <v>1204.4000000000001</v>
      </c>
      <c r="C1162" s="94">
        <f t="shared" si="37"/>
        <v>3.2600408101602064E-3</v>
      </c>
      <c r="D1162" s="11">
        <f t="shared" si="38"/>
        <v>2.907138899137626E-3</v>
      </c>
      <c r="E1162" s="36"/>
      <c r="F1162" s="36"/>
      <c r="G1162" s="36"/>
      <c r="H1162" s="36"/>
      <c r="I1162" s="29"/>
      <c r="J1162" s="29"/>
      <c r="K1162" s="29"/>
      <c r="L1162" s="36"/>
      <c r="M1162" s="36"/>
      <c r="N1162" s="36"/>
      <c r="O1162" s="36"/>
    </row>
    <row r="1163" spans="1:15">
      <c r="A1163" s="34">
        <v>37111</v>
      </c>
      <c r="B1163" s="31">
        <v>1183.53</v>
      </c>
      <c r="C1163" s="94">
        <f t="shared" si="37"/>
        <v>-1.7480019432350342E-2</v>
      </c>
      <c r="D1163" s="11">
        <f t="shared" si="38"/>
        <v>-1.7832921343372922E-2</v>
      </c>
      <c r="E1163" s="36"/>
      <c r="F1163" s="36"/>
      <c r="G1163" s="36"/>
      <c r="H1163" s="36"/>
      <c r="I1163" s="29"/>
      <c r="J1163" s="29"/>
      <c r="K1163" s="29"/>
      <c r="L1163" s="36"/>
      <c r="M1163" s="36"/>
      <c r="N1163" s="36"/>
      <c r="O1163" s="36"/>
    </row>
    <row r="1164" spans="1:15">
      <c r="A1164" s="34">
        <v>37112</v>
      </c>
      <c r="B1164" s="31">
        <v>1183.43</v>
      </c>
      <c r="C1164" s="94">
        <f t="shared" si="37"/>
        <v>-8.449656948946516E-5</v>
      </c>
      <c r="D1164" s="11">
        <f t="shared" si="38"/>
        <v>-4.3739848051204566E-4</v>
      </c>
      <c r="E1164" s="36"/>
      <c r="F1164" s="36"/>
      <c r="G1164" s="36"/>
      <c r="H1164" s="36"/>
      <c r="I1164" s="29"/>
      <c r="J1164" s="29"/>
      <c r="K1164" s="29"/>
      <c r="L1164" s="36"/>
      <c r="M1164" s="36"/>
      <c r="N1164" s="36"/>
      <c r="O1164" s="36"/>
    </row>
    <row r="1165" spans="1:15">
      <c r="A1165" s="34">
        <v>37113</v>
      </c>
      <c r="B1165" s="31">
        <v>1190.1600000000001</v>
      </c>
      <c r="C1165" s="94">
        <f t="shared" si="37"/>
        <v>5.670750243249055E-3</v>
      </c>
      <c r="D1165" s="11">
        <f t="shared" si="38"/>
        <v>5.3178483322264746E-3</v>
      </c>
      <c r="E1165" s="36"/>
      <c r="F1165" s="36"/>
      <c r="G1165" s="36"/>
      <c r="H1165" s="36"/>
      <c r="I1165" s="29"/>
      <c r="J1165" s="29"/>
      <c r="K1165" s="29"/>
      <c r="L1165" s="36"/>
      <c r="M1165" s="36"/>
      <c r="N1165" s="36"/>
      <c r="O1165" s="36"/>
    </row>
    <row r="1166" spans="1:15">
      <c r="A1166" s="34">
        <v>37116</v>
      </c>
      <c r="B1166" s="31">
        <v>1191.29</v>
      </c>
      <c r="C1166" s="94">
        <f t="shared" si="37"/>
        <v>9.4900172987619647E-4</v>
      </c>
      <c r="D1166" s="11">
        <f t="shared" si="38"/>
        <v>5.9609981885361599E-4</v>
      </c>
      <c r="E1166" s="36"/>
      <c r="F1166" s="36"/>
      <c r="G1166" s="36"/>
      <c r="H1166" s="36"/>
      <c r="I1166" s="29"/>
      <c r="J1166" s="29"/>
      <c r="K1166" s="29"/>
      <c r="L1166" s="36"/>
      <c r="M1166" s="36"/>
      <c r="N1166" s="36"/>
      <c r="O1166" s="36"/>
    </row>
    <row r="1167" spans="1:15">
      <c r="A1167" s="34">
        <v>37117</v>
      </c>
      <c r="B1167" s="31">
        <v>1186.73</v>
      </c>
      <c r="C1167" s="94">
        <f t="shared" si="37"/>
        <v>-3.8351280385507487E-3</v>
      </c>
      <c r="D1167" s="11">
        <f t="shared" si="38"/>
        <v>-4.1880299495733291E-3</v>
      </c>
      <c r="E1167" s="36"/>
      <c r="F1167" s="36"/>
      <c r="G1167" s="36"/>
      <c r="H1167" s="36"/>
      <c r="I1167" s="29"/>
      <c r="J1167" s="29"/>
      <c r="K1167" s="29"/>
      <c r="L1167" s="36"/>
      <c r="M1167" s="36"/>
      <c r="N1167" s="36"/>
      <c r="O1167" s="36"/>
    </row>
    <row r="1168" spans="1:15">
      <c r="A1168" s="34">
        <v>37118</v>
      </c>
      <c r="B1168" s="31">
        <v>1178.02</v>
      </c>
      <c r="C1168" s="94">
        <f t="shared" si="37"/>
        <v>-7.366562544212309E-3</v>
      </c>
      <c r="D1168" s="11">
        <f t="shared" si="38"/>
        <v>-7.7194644552348894E-3</v>
      </c>
      <c r="E1168" s="36"/>
      <c r="F1168" s="36"/>
      <c r="G1168" s="36"/>
      <c r="H1168" s="36"/>
      <c r="I1168" s="29"/>
      <c r="J1168" s="29"/>
      <c r="K1168" s="29"/>
      <c r="L1168" s="36"/>
      <c r="M1168" s="36"/>
      <c r="N1168" s="36"/>
      <c r="O1168" s="36"/>
    </row>
    <row r="1169" spans="1:15">
      <c r="A1169" s="34">
        <v>37119</v>
      </c>
      <c r="B1169" s="31">
        <v>1181.6600000000001</v>
      </c>
      <c r="C1169" s="94">
        <f t="shared" si="37"/>
        <v>3.0851665371600823E-3</v>
      </c>
      <c r="D1169" s="11">
        <f t="shared" si="38"/>
        <v>2.732264626137502E-3</v>
      </c>
      <c r="E1169" s="36"/>
      <c r="F1169" s="36"/>
      <c r="G1169" s="36"/>
      <c r="H1169" s="36"/>
      <c r="I1169" s="29"/>
      <c r="J1169" s="29"/>
      <c r="K1169" s="29"/>
      <c r="L1169" s="36"/>
      <c r="M1169" s="36"/>
      <c r="N1169" s="36"/>
      <c r="O1169" s="36"/>
    </row>
    <row r="1170" spans="1:15">
      <c r="A1170" s="34">
        <v>37120</v>
      </c>
      <c r="B1170" s="31">
        <v>1161.97</v>
      </c>
      <c r="C1170" s="94">
        <f t="shared" si="37"/>
        <v>-1.6803389010621714E-2</v>
      </c>
      <c r="D1170" s="11">
        <f t="shared" si="38"/>
        <v>-1.7156290921644293E-2</v>
      </c>
      <c r="E1170" s="36"/>
      <c r="F1170" s="36"/>
      <c r="G1170" s="36"/>
      <c r="H1170" s="36"/>
      <c r="I1170" s="29"/>
      <c r="J1170" s="29"/>
      <c r="K1170" s="29"/>
      <c r="L1170" s="36"/>
      <c r="M1170" s="36"/>
      <c r="N1170" s="36"/>
      <c r="O1170" s="36"/>
    </row>
    <row r="1171" spans="1:15">
      <c r="A1171" s="34">
        <v>37123</v>
      </c>
      <c r="B1171" s="31">
        <v>1171.4100000000001</v>
      </c>
      <c r="C1171" s="94">
        <f t="shared" si="37"/>
        <v>8.0913108901843975E-3</v>
      </c>
      <c r="D1171" s="11">
        <f t="shared" si="38"/>
        <v>7.7384089791618172E-3</v>
      </c>
      <c r="E1171" s="36"/>
      <c r="F1171" s="36"/>
      <c r="G1171" s="36"/>
      <c r="H1171" s="36"/>
      <c r="I1171" s="29"/>
      <c r="J1171" s="29"/>
      <c r="K1171" s="29"/>
      <c r="L1171" s="36"/>
      <c r="M1171" s="36"/>
      <c r="N1171" s="36"/>
      <c r="O1171" s="36"/>
    </row>
    <row r="1172" spans="1:15">
      <c r="A1172" s="34">
        <v>37124</v>
      </c>
      <c r="B1172" s="31">
        <v>1157.26</v>
      </c>
      <c r="C1172" s="94">
        <f t="shared" si="37"/>
        <v>-1.2153009363579151E-2</v>
      </c>
      <c r="D1172" s="11">
        <f t="shared" si="38"/>
        <v>-1.2505911274601732E-2</v>
      </c>
      <c r="E1172" s="36"/>
      <c r="F1172" s="36"/>
      <c r="G1172" s="36"/>
      <c r="H1172" s="36"/>
      <c r="I1172" s="29"/>
      <c r="J1172" s="29"/>
      <c r="K1172" s="29"/>
      <c r="L1172" s="36"/>
      <c r="M1172" s="36"/>
      <c r="N1172" s="36"/>
      <c r="O1172" s="36"/>
    </row>
    <row r="1173" spans="1:15">
      <c r="A1173" s="34">
        <v>37125</v>
      </c>
      <c r="B1173" s="31">
        <v>1165.31</v>
      </c>
      <c r="C1173" s="94">
        <f t="shared" si="37"/>
        <v>6.932003974315531E-3</v>
      </c>
      <c r="D1173" s="11">
        <f t="shared" si="38"/>
        <v>6.5791020632929506E-3</v>
      </c>
      <c r="E1173" s="36"/>
      <c r="F1173" s="36"/>
      <c r="G1173" s="36"/>
      <c r="H1173" s="36"/>
      <c r="I1173" s="29"/>
      <c r="J1173" s="29"/>
      <c r="K1173" s="29"/>
      <c r="L1173" s="36"/>
      <c r="M1173" s="36"/>
      <c r="N1173" s="36"/>
      <c r="O1173" s="36"/>
    </row>
    <row r="1174" spans="1:15">
      <c r="A1174" s="34">
        <v>37126</v>
      </c>
      <c r="B1174" s="31">
        <v>1162.0899999999999</v>
      </c>
      <c r="C1174" s="94">
        <f t="shared" si="37"/>
        <v>-2.7670379431929538E-3</v>
      </c>
      <c r="D1174" s="11">
        <f t="shared" si="38"/>
        <v>-3.1199398542155342E-3</v>
      </c>
      <c r="E1174" s="36"/>
      <c r="F1174" s="36"/>
      <c r="G1174" s="36"/>
      <c r="H1174" s="36"/>
      <c r="I1174" s="29"/>
      <c r="J1174" s="29"/>
      <c r="K1174" s="29"/>
      <c r="L1174" s="36"/>
      <c r="M1174" s="36"/>
      <c r="N1174" s="36"/>
      <c r="O1174" s="36"/>
    </row>
    <row r="1175" spans="1:15">
      <c r="A1175" s="34">
        <v>37127</v>
      </c>
      <c r="B1175" s="31">
        <v>1184.93</v>
      </c>
      <c r="C1175" s="94">
        <f t="shared" si="37"/>
        <v>1.9463593014102953E-2</v>
      </c>
      <c r="D1175" s="11">
        <f t="shared" si="38"/>
        <v>1.9110691103080373E-2</v>
      </c>
      <c r="E1175" s="36"/>
      <c r="F1175" s="36"/>
      <c r="G1175" s="36"/>
      <c r="H1175" s="36"/>
      <c r="I1175" s="29"/>
      <c r="J1175" s="29"/>
      <c r="K1175" s="29"/>
      <c r="L1175" s="36"/>
      <c r="M1175" s="36"/>
      <c r="N1175" s="36"/>
      <c r="O1175" s="36"/>
    </row>
    <row r="1176" spans="1:15">
      <c r="A1176" s="34">
        <v>37130</v>
      </c>
      <c r="B1176" s="31">
        <v>1179.21</v>
      </c>
      <c r="C1176" s="94">
        <f t="shared" si="37"/>
        <v>-4.8389783697115087E-3</v>
      </c>
      <c r="D1176" s="11">
        <f t="shared" si="38"/>
        <v>-5.191880280734089E-3</v>
      </c>
      <c r="E1176" s="36"/>
      <c r="F1176" s="36"/>
      <c r="G1176" s="36"/>
      <c r="H1176" s="36"/>
      <c r="I1176" s="29"/>
      <c r="J1176" s="29"/>
      <c r="K1176" s="29"/>
      <c r="L1176" s="36"/>
      <c r="M1176" s="36"/>
      <c r="N1176" s="36"/>
      <c r="O1176" s="36"/>
    </row>
    <row r="1177" spans="1:15">
      <c r="A1177" s="34">
        <v>37131</v>
      </c>
      <c r="B1177" s="31">
        <v>1161.51</v>
      </c>
      <c r="C1177" s="94">
        <f t="shared" si="37"/>
        <v>-1.5123839994749332E-2</v>
      </c>
      <c r="D1177" s="11">
        <f t="shared" si="38"/>
        <v>-1.5476741905771913E-2</v>
      </c>
      <c r="E1177" s="36"/>
      <c r="F1177" s="36"/>
      <c r="G1177" s="36"/>
      <c r="H1177" s="36"/>
      <c r="I1177" s="29"/>
      <c r="J1177" s="29"/>
      <c r="K1177" s="29"/>
      <c r="L1177" s="36"/>
      <c r="M1177" s="36"/>
      <c r="N1177" s="36"/>
      <c r="O1177" s="36"/>
    </row>
    <row r="1178" spans="1:15">
      <c r="A1178" s="34">
        <v>37132</v>
      </c>
      <c r="B1178" s="31">
        <v>1148.56</v>
      </c>
      <c r="C1178" s="94">
        <f t="shared" ref="C1178:C1241" si="39">LN(B1178/B1177)</f>
        <v>-1.1211898910571217E-2</v>
      </c>
      <c r="D1178" s="11">
        <f t="shared" si="38"/>
        <v>-1.1564800821593798E-2</v>
      </c>
      <c r="E1178" s="36"/>
      <c r="F1178" s="36"/>
      <c r="G1178" s="36"/>
      <c r="H1178" s="36"/>
      <c r="I1178" s="29"/>
      <c r="J1178" s="29"/>
      <c r="K1178" s="29"/>
      <c r="L1178" s="36"/>
      <c r="M1178" s="36"/>
      <c r="N1178" s="36"/>
      <c r="O1178" s="36"/>
    </row>
    <row r="1179" spans="1:15">
      <c r="A1179" s="34">
        <v>37133</v>
      </c>
      <c r="B1179" s="31">
        <v>1129.03</v>
      </c>
      <c r="C1179" s="94">
        <f t="shared" si="39"/>
        <v>-1.7150126835033971E-2</v>
      </c>
      <c r="D1179" s="11">
        <f t="shared" si="38"/>
        <v>-1.750302874605655E-2</v>
      </c>
      <c r="E1179" s="36"/>
      <c r="F1179" s="36"/>
      <c r="G1179" s="36"/>
      <c r="H1179" s="36"/>
      <c r="I1179" s="29"/>
      <c r="J1179" s="29"/>
      <c r="K1179" s="29"/>
      <c r="L1179" s="36"/>
      <c r="M1179" s="36"/>
      <c r="N1179" s="36"/>
      <c r="O1179" s="36"/>
    </row>
    <row r="1180" spans="1:15">
      <c r="A1180" s="34">
        <v>37134</v>
      </c>
      <c r="B1180" s="31">
        <v>1133.58</v>
      </c>
      <c r="C1180" s="94">
        <f t="shared" si="39"/>
        <v>4.021909328877177E-3</v>
      </c>
      <c r="D1180" s="11">
        <f t="shared" si="38"/>
        <v>3.6690074178545966E-3</v>
      </c>
      <c r="E1180" s="36"/>
      <c r="F1180" s="36"/>
      <c r="G1180" s="36"/>
      <c r="H1180" s="36"/>
      <c r="I1180" s="29"/>
      <c r="J1180" s="29"/>
      <c r="K1180" s="29"/>
      <c r="L1180" s="36"/>
      <c r="M1180" s="36"/>
      <c r="N1180" s="36"/>
      <c r="O1180" s="36"/>
    </row>
    <row r="1181" spans="1:15">
      <c r="A1181" s="34">
        <v>37138</v>
      </c>
      <c r="B1181" s="31">
        <v>1132.94</v>
      </c>
      <c r="C1181" s="94">
        <f t="shared" si="39"/>
        <v>-5.6474243951929457E-4</v>
      </c>
      <c r="D1181" s="11">
        <f t="shared" si="38"/>
        <v>-9.1764435054187505E-4</v>
      </c>
      <c r="E1181" s="36"/>
      <c r="F1181" s="36"/>
      <c r="G1181" s="36"/>
      <c r="H1181" s="36"/>
      <c r="I1181" s="29"/>
      <c r="J1181" s="29"/>
      <c r="K1181" s="29"/>
      <c r="L1181" s="36"/>
      <c r="M1181" s="36"/>
      <c r="N1181" s="36"/>
      <c r="O1181" s="36"/>
    </row>
    <row r="1182" spans="1:15">
      <c r="A1182" s="34">
        <v>37139</v>
      </c>
      <c r="B1182" s="31">
        <v>1131.74</v>
      </c>
      <c r="C1182" s="94">
        <f t="shared" si="39"/>
        <v>-1.0597524703777248E-3</v>
      </c>
      <c r="D1182" s="11">
        <f t="shared" si="38"/>
        <v>-1.4126543814003052E-3</v>
      </c>
      <c r="E1182" s="36"/>
      <c r="F1182" s="36"/>
      <c r="G1182" s="36"/>
      <c r="H1182" s="36"/>
      <c r="I1182" s="29"/>
      <c r="J1182" s="29"/>
      <c r="K1182" s="29"/>
      <c r="L1182" s="36"/>
      <c r="M1182" s="36"/>
      <c r="N1182" s="36"/>
      <c r="O1182" s="36"/>
    </row>
    <row r="1183" spans="1:15">
      <c r="A1183" s="34">
        <v>37140</v>
      </c>
      <c r="B1183" s="31">
        <v>1106.4000000000001</v>
      </c>
      <c r="C1183" s="94">
        <f t="shared" si="39"/>
        <v>-2.2644770052835925E-2</v>
      </c>
      <c r="D1183" s="11">
        <f t="shared" si="38"/>
        <v>-2.2997671963858504E-2</v>
      </c>
      <c r="E1183" s="36"/>
      <c r="F1183" s="36"/>
      <c r="G1183" s="36"/>
      <c r="H1183" s="36"/>
      <c r="I1183" s="29"/>
      <c r="J1183" s="29"/>
      <c r="K1183" s="29"/>
      <c r="L1183" s="36"/>
      <c r="M1183" s="36"/>
      <c r="N1183" s="36"/>
      <c r="O1183" s="36"/>
    </row>
    <row r="1184" spans="1:15">
      <c r="A1184" s="34">
        <v>37141</v>
      </c>
      <c r="B1184" s="31">
        <v>1085.78</v>
      </c>
      <c r="C1184" s="94">
        <f t="shared" si="39"/>
        <v>-1.8812878647293505E-2</v>
      </c>
      <c r="D1184" s="11">
        <f t="shared" si="38"/>
        <v>-1.9165780558316085E-2</v>
      </c>
      <c r="E1184" s="36"/>
      <c r="F1184" s="36"/>
      <c r="G1184" s="36"/>
      <c r="H1184" s="36"/>
      <c r="I1184" s="29"/>
      <c r="J1184" s="29"/>
      <c r="K1184" s="29"/>
      <c r="L1184" s="36"/>
      <c r="M1184" s="36"/>
      <c r="N1184" s="36"/>
      <c r="O1184" s="36"/>
    </row>
    <row r="1185" spans="1:15">
      <c r="A1185" s="34">
        <v>37144</v>
      </c>
      <c r="B1185" s="31">
        <v>1092.54</v>
      </c>
      <c r="C1185" s="94">
        <f t="shared" si="39"/>
        <v>6.2066378685519275E-3</v>
      </c>
      <c r="D1185" s="11">
        <f t="shared" si="38"/>
        <v>5.8537359575293471E-3</v>
      </c>
      <c r="E1185" s="36"/>
      <c r="F1185" s="36"/>
      <c r="G1185" s="36"/>
      <c r="H1185" s="36"/>
      <c r="I1185" s="29"/>
      <c r="J1185" s="29"/>
      <c r="K1185" s="29"/>
      <c r="L1185" s="36"/>
      <c r="M1185" s="36"/>
      <c r="N1185" s="36"/>
      <c r="O1185" s="36"/>
    </row>
    <row r="1186" spans="1:15">
      <c r="A1186" s="34">
        <v>37151</v>
      </c>
      <c r="B1186" s="31">
        <v>1038.77</v>
      </c>
      <c r="C1186" s="94">
        <f t="shared" si="39"/>
        <v>-5.0467939676552456E-2</v>
      </c>
      <c r="D1186" s="11">
        <f t="shared" si="38"/>
        <v>-5.0820841587575036E-2</v>
      </c>
      <c r="E1186" s="36"/>
      <c r="F1186" s="36"/>
      <c r="G1186" s="36"/>
      <c r="H1186" s="36"/>
      <c r="I1186" s="29"/>
      <c r="J1186" s="29"/>
      <c r="K1186" s="29"/>
      <c r="L1186" s="36"/>
      <c r="M1186" s="36"/>
      <c r="N1186" s="36"/>
      <c r="O1186" s="36"/>
    </row>
    <row r="1187" spans="1:15">
      <c r="A1187" s="34">
        <v>37152</v>
      </c>
      <c r="B1187" s="31">
        <v>1032.74</v>
      </c>
      <c r="C1187" s="94">
        <f t="shared" si="39"/>
        <v>-5.821856550759846E-3</v>
      </c>
      <c r="D1187" s="11">
        <f t="shared" si="38"/>
        <v>-6.1747584617824263E-3</v>
      </c>
      <c r="E1187" s="36"/>
      <c r="F1187" s="36"/>
      <c r="G1187" s="36"/>
      <c r="H1187" s="36"/>
      <c r="I1187" s="29"/>
      <c r="J1187" s="29"/>
      <c r="K1187" s="29"/>
      <c r="L1187" s="36"/>
      <c r="M1187" s="36"/>
      <c r="N1187" s="36"/>
      <c r="O1187" s="36"/>
    </row>
    <row r="1188" spans="1:15">
      <c r="A1188" s="34">
        <v>37153</v>
      </c>
      <c r="B1188" s="31">
        <v>1016.1</v>
      </c>
      <c r="C1188" s="94">
        <f t="shared" si="39"/>
        <v>-1.6243694852658891E-2</v>
      </c>
      <c r="D1188" s="11">
        <f t="shared" si="38"/>
        <v>-1.659659676368147E-2</v>
      </c>
      <c r="E1188" s="36"/>
      <c r="F1188" s="36"/>
      <c r="G1188" s="36"/>
      <c r="H1188" s="36"/>
      <c r="I1188" s="29"/>
      <c r="J1188" s="29"/>
      <c r="K1188" s="29"/>
      <c r="L1188" s="36"/>
      <c r="M1188" s="36"/>
      <c r="N1188" s="36"/>
      <c r="O1188" s="36"/>
    </row>
    <row r="1189" spans="1:15">
      <c r="A1189" s="34">
        <v>37154</v>
      </c>
      <c r="B1189" s="31">
        <v>984.54</v>
      </c>
      <c r="C1189" s="94">
        <f t="shared" si="39"/>
        <v>-3.1552521476721843E-2</v>
      </c>
      <c r="D1189" s="11">
        <f t="shared" si="38"/>
        <v>-3.1905423387744422E-2</v>
      </c>
      <c r="E1189" s="36"/>
      <c r="F1189" s="36"/>
      <c r="G1189" s="36"/>
      <c r="H1189" s="36"/>
      <c r="I1189" s="29"/>
      <c r="J1189" s="29"/>
      <c r="K1189" s="29"/>
      <c r="L1189" s="36"/>
      <c r="M1189" s="36"/>
      <c r="N1189" s="36"/>
      <c r="O1189" s="36"/>
    </row>
    <row r="1190" spans="1:15">
      <c r="A1190" s="34">
        <v>37155</v>
      </c>
      <c r="B1190" s="31">
        <v>965.8</v>
      </c>
      <c r="C1190" s="94">
        <f t="shared" si="39"/>
        <v>-1.9217753575672465E-2</v>
      </c>
      <c r="D1190" s="11">
        <f t="shared" si="38"/>
        <v>-1.9570655486695045E-2</v>
      </c>
      <c r="E1190" s="36"/>
      <c r="F1190" s="36"/>
      <c r="G1190" s="36"/>
      <c r="H1190" s="36"/>
      <c r="I1190" s="29"/>
      <c r="J1190" s="29"/>
      <c r="K1190" s="29"/>
      <c r="L1190" s="36"/>
      <c r="M1190" s="36"/>
      <c r="N1190" s="36"/>
      <c r="O1190" s="36"/>
    </row>
    <row r="1191" spans="1:15">
      <c r="A1191" s="34">
        <v>37158</v>
      </c>
      <c r="B1191" s="31">
        <v>1003.45</v>
      </c>
      <c r="C1191" s="94">
        <f t="shared" si="39"/>
        <v>3.8242567945250688E-2</v>
      </c>
      <c r="D1191" s="11">
        <f t="shared" si="38"/>
        <v>3.7889666034228109E-2</v>
      </c>
      <c r="E1191" s="36"/>
      <c r="F1191" s="36"/>
      <c r="G1191" s="36"/>
      <c r="H1191" s="36"/>
      <c r="I1191" s="29"/>
      <c r="J1191" s="29"/>
      <c r="K1191" s="29"/>
      <c r="L1191" s="36"/>
      <c r="M1191" s="36"/>
      <c r="N1191" s="36"/>
      <c r="O1191" s="36"/>
    </row>
    <row r="1192" spans="1:15">
      <c r="A1192" s="34">
        <v>37159</v>
      </c>
      <c r="B1192" s="31">
        <v>1012.27</v>
      </c>
      <c r="C1192" s="94">
        <f t="shared" si="39"/>
        <v>8.7512712973218179E-3</v>
      </c>
      <c r="D1192" s="11">
        <f t="shared" si="38"/>
        <v>8.3983693862992367E-3</v>
      </c>
      <c r="E1192" s="36"/>
      <c r="F1192" s="36"/>
      <c r="G1192" s="36"/>
      <c r="H1192" s="36"/>
      <c r="I1192" s="29"/>
      <c r="J1192" s="29"/>
      <c r="K1192" s="29"/>
      <c r="L1192" s="36"/>
      <c r="M1192" s="36"/>
      <c r="N1192" s="36"/>
      <c r="O1192" s="36"/>
    </row>
    <row r="1193" spans="1:15">
      <c r="A1193" s="34">
        <v>37160</v>
      </c>
      <c r="B1193" s="31">
        <v>1007.04</v>
      </c>
      <c r="C1193" s="94">
        <f t="shared" si="39"/>
        <v>-5.1799988059720156E-3</v>
      </c>
      <c r="D1193" s="11">
        <f t="shared" si="38"/>
        <v>-5.532900716994596E-3</v>
      </c>
      <c r="E1193" s="36"/>
      <c r="F1193" s="36"/>
      <c r="G1193" s="36"/>
      <c r="H1193" s="36"/>
      <c r="I1193" s="29"/>
      <c r="J1193" s="29"/>
      <c r="K1193" s="29"/>
      <c r="L1193" s="36"/>
      <c r="M1193" s="36"/>
      <c r="N1193" s="36"/>
      <c r="O1193" s="36"/>
    </row>
    <row r="1194" spans="1:15">
      <c r="A1194" s="34">
        <v>37161</v>
      </c>
      <c r="B1194" s="31">
        <v>1018.61</v>
      </c>
      <c r="C1194" s="94">
        <f t="shared" si="39"/>
        <v>1.1423617922698436E-2</v>
      </c>
      <c r="D1194" s="11">
        <f t="shared" si="38"/>
        <v>1.1070716011675854E-2</v>
      </c>
      <c r="E1194" s="36"/>
      <c r="F1194" s="36"/>
      <c r="G1194" s="36"/>
      <c r="H1194" s="36"/>
      <c r="I1194" s="29"/>
      <c r="J1194" s="29"/>
      <c r="K1194" s="29"/>
      <c r="L1194" s="36"/>
      <c r="M1194" s="36"/>
      <c r="N1194" s="36"/>
      <c r="O1194" s="36"/>
    </row>
    <row r="1195" spans="1:15">
      <c r="A1195" s="34">
        <v>37162</v>
      </c>
      <c r="B1195" s="31">
        <v>1040.94</v>
      </c>
      <c r="C1195" s="94">
        <f t="shared" si="39"/>
        <v>2.1685198267551335E-2</v>
      </c>
      <c r="D1195" s="11">
        <f t="shared" si="38"/>
        <v>2.1332296356528755E-2</v>
      </c>
      <c r="E1195" s="36"/>
      <c r="F1195" s="36"/>
      <c r="G1195" s="36"/>
      <c r="H1195" s="36"/>
      <c r="I1195" s="29"/>
      <c r="J1195" s="29"/>
      <c r="K1195" s="29"/>
      <c r="L1195" s="36"/>
      <c r="M1195" s="36"/>
      <c r="N1195" s="36"/>
      <c r="O1195" s="36"/>
    </row>
    <row r="1196" spans="1:15">
      <c r="A1196" s="34">
        <v>37165</v>
      </c>
      <c r="B1196" s="31">
        <v>1038.55</v>
      </c>
      <c r="C1196" s="94">
        <f t="shared" si="39"/>
        <v>-2.2986415441742718E-3</v>
      </c>
      <c r="D1196" s="11">
        <f t="shared" si="38"/>
        <v>-2.6515434551968521E-3</v>
      </c>
      <c r="E1196" s="36"/>
      <c r="F1196" s="36"/>
      <c r="G1196" s="36"/>
      <c r="H1196" s="36"/>
      <c r="I1196" s="29"/>
      <c r="J1196" s="29"/>
      <c r="K1196" s="29"/>
      <c r="L1196" s="36"/>
      <c r="M1196" s="36"/>
      <c r="N1196" s="36"/>
      <c r="O1196" s="36"/>
    </row>
    <row r="1197" spans="1:15">
      <c r="A1197" s="34">
        <v>37166</v>
      </c>
      <c r="B1197" s="31">
        <v>1051.33</v>
      </c>
      <c r="C1197" s="94">
        <f t="shared" si="39"/>
        <v>1.2230519750685145E-2</v>
      </c>
      <c r="D1197" s="11">
        <f t="shared" si="38"/>
        <v>1.1877617839662563E-2</v>
      </c>
      <c r="E1197" s="36"/>
      <c r="F1197" s="36"/>
      <c r="G1197" s="36"/>
      <c r="H1197" s="36"/>
      <c r="I1197" s="29"/>
      <c r="J1197" s="29"/>
      <c r="K1197" s="29"/>
      <c r="L1197" s="36"/>
      <c r="M1197" s="36"/>
      <c r="N1197" s="36"/>
      <c r="O1197" s="36"/>
    </row>
    <row r="1198" spans="1:15">
      <c r="A1198" s="34">
        <v>37167</v>
      </c>
      <c r="B1198" s="31">
        <v>1072.28</v>
      </c>
      <c r="C1198" s="94">
        <f t="shared" si="39"/>
        <v>1.9731193282573292E-2</v>
      </c>
      <c r="D1198" s="11">
        <f t="shared" si="38"/>
        <v>1.9378291371550713E-2</v>
      </c>
      <c r="E1198" s="36"/>
      <c r="F1198" s="36"/>
      <c r="G1198" s="36"/>
      <c r="H1198" s="36"/>
      <c r="I1198" s="29"/>
      <c r="J1198" s="29"/>
      <c r="K1198" s="29"/>
      <c r="L1198" s="36"/>
      <c r="M1198" s="36"/>
      <c r="N1198" s="36"/>
      <c r="O1198" s="36"/>
    </row>
    <row r="1199" spans="1:15">
      <c r="A1199" s="34">
        <v>37168</v>
      </c>
      <c r="B1199" s="31">
        <v>1069.6300000000001</v>
      </c>
      <c r="C1199" s="94">
        <f t="shared" si="39"/>
        <v>-2.474428292614613E-3</v>
      </c>
      <c r="D1199" s="11">
        <f t="shared" si="38"/>
        <v>-2.8273302036371933E-3</v>
      </c>
      <c r="E1199" s="36"/>
      <c r="F1199" s="36"/>
      <c r="G1199" s="36"/>
      <c r="H1199" s="36"/>
      <c r="I1199" s="29"/>
      <c r="J1199" s="29"/>
      <c r="K1199" s="29"/>
      <c r="L1199" s="36"/>
      <c r="M1199" s="36"/>
      <c r="N1199" s="36"/>
      <c r="O1199" s="36"/>
    </row>
    <row r="1200" spans="1:15">
      <c r="A1200" s="34">
        <v>37169</v>
      </c>
      <c r="B1200" s="31">
        <v>1071.3800000000001</v>
      </c>
      <c r="C1200" s="94">
        <f t="shared" si="39"/>
        <v>1.6347428454071792E-3</v>
      </c>
      <c r="D1200" s="11">
        <f t="shared" si="38"/>
        <v>1.2818409343845986E-3</v>
      </c>
      <c r="E1200" s="36"/>
      <c r="F1200" s="36"/>
      <c r="G1200" s="36"/>
      <c r="H1200" s="36"/>
      <c r="I1200" s="29"/>
      <c r="J1200" s="29"/>
      <c r="K1200" s="29"/>
      <c r="L1200" s="36"/>
      <c r="M1200" s="36"/>
      <c r="N1200" s="36"/>
      <c r="O1200" s="36"/>
    </row>
    <row r="1201" spans="1:15">
      <c r="A1201" s="34">
        <v>37172</v>
      </c>
      <c r="B1201" s="31">
        <v>1062.44</v>
      </c>
      <c r="C1201" s="94">
        <f t="shared" si="39"/>
        <v>-8.3793874923556982E-3</v>
      </c>
      <c r="D1201" s="11">
        <f t="shared" si="38"/>
        <v>-8.7322894033782794E-3</v>
      </c>
      <c r="E1201" s="36"/>
      <c r="F1201" s="36"/>
      <c r="G1201" s="36"/>
      <c r="H1201" s="36"/>
      <c r="I1201" s="29"/>
      <c r="J1201" s="29"/>
      <c r="K1201" s="29"/>
      <c r="L1201" s="36"/>
      <c r="M1201" s="36"/>
      <c r="N1201" s="36"/>
      <c r="O1201" s="36"/>
    </row>
    <row r="1202" spans="1:15">
      <c r="A1202" s="34">
        <v>37173</v>
      </c>
      <c r="B1202">
        <v>1056.75</v>
      </c>
      <c r="C1202" s="94">
        <f t="shared" si="39"/>
        <v>-5.3699891689136126E-3</v>
      </c>
      <c r="D1202" s="11">
        <f t="shared" si="38"/>
        <v>-5.722891079936193E-3</v>
      </c>
      <c r="E1202" s="36"/>
      <c r="F1202" s="36"/>
      <c r="G1202" s="36"/>
      <c r="H1202" s="36"/>
      <c r="I1202" s="29"/>
      <c r="J1202" s="29"/>
      <c r="K1202" s="29"/>
      <c r="L1202" s="36"/>
      <c r="M1202" s="36"/>
      <c r="N1202" s="36"/>
      <c r="O1202" s="36"/>
    </row>
    <row r="1203" spans="1:15">
      <c r="A1203" s="34">
        <v>37174</v>
      </c>
      <c r="B1203">
        <v>1080.99</v>
      </c>
      <c r="C1203" s="94">
        <f t="shared" si="39"/>
        <v>2.2679127455719015E-2</v>
      </c>
      <c r="D1203" s="11">
        <f t="shared" si="38"/>
        <v>2.2326225544696435E-2</v>
      </c>
      <c r="E1203" s="36"/>
      <c r="F1203" s="36"/>
      <c r="G1203" s="36"/>
      <c r="H1203" s="36"/>
      <c r="I1203" s="29"/>
      <c r="J1203" s="29"/>
      <c r="K1203" s="29"/>
      <c r="L1203" s="36"/>
      <c r="M1203" s="36"/>
      <c r="N1203" s="36"/>
      <c r="O1203" s="36"/>
    </row>
    <row r="1204" spans="1:15">
      <c r="A1204" s="34">
        <v>37175</v>
      </c>
      <c r="B1204">
        <v>1097.43</v>
      </c>
      <c r="C1204" s="94">
        <f t="shared" si="39"/>
        <v>1.5093794691408768E-2</v>
      </c>
      <c r="D1204" s="11">
        <f t="shared" si="38"/>
        <v>1.4740892780386186E-2</v>
      </c>
      <c r="E1204" s="36"/>
      <c r="F1204" s="36"/>
      <c r="G1204" s="36"/>
      <c r="H1204" s="36"/>
      <c r="I1204" s="29"/>
      <c r="J1204" s="29"/>
      <c r="K1204" s="29"/>
      <c r="L1204" s="36"/>
      <c r="M1204" s="36"/>
      <c r="N1204" s="36"/>
      <c r="O1204" s="36"/>
    </row>
    <row r="1205" spans="1:15">
      <c r="A1205" s="34">
        <v>37176</v>
      </c>
      <c r="B1205">
        <v>1091.6500000000001</v>
      </c>
      <c r="C1205" s="94">
        <f t="shared" si="39"/>
        <v>-5.2807694849013164E-3</v>
      </c>
      <c r="D1205" s="11">
        <f t="shared" si="38"/>
        <v>-5.6336713959238968E-3</v>
      </c>
      <c r="E1205" s="36"/>
      <c r="F1205" s="36"/>
      <c r="G1205" s="36"/>
      <c r="H1205" s="36"/>
      <c r="I1205" s="29"/>
      <c r="J1205" s="29"/>
      <c r="K1205" s="29"/>
      <c r="L1205" s="36"/>
      <c r="M1205" s="36"/>
      <c r="N1205" s="36"/>
      <c r="O1205" s="36"/>
    </row>
    <row r="1206" spans="1:15">
      <c r="A1206" s="34">
        <v>37177</v>
      </c>
      <c r="B1206">
        <v>1089.98</v>
      </c>
      <c r="C1206" s="94">
        <f t="shared" si="39"/>
        <v>-1.5309656781275188E-3</v>
      </c>
      <c r="D1206" s="11">
        <f t="shared" si="38"/>
        <v>-1.8838675891500994E-3</v>
      </c>
      <c r="E1206" s="36"/>
      <c r="F1206" s="36"/>
      <c r="G1206" s="36"/>
      <c r="H1206" s="36"/>
      <c r="I1206" s="29"/>
      <c r="J1206" s="29"/>
      <c r="K1206" s="29"/>
      <c r="L1206" s="36"/>
      <c r="M1206" s="36"/>
      <c r="N1206" s="36"/>
      <c r="O1206" s="36"/>
    </row>
    <row r="1207" spans="1:15">
      <c r="A1207" s="34">
        <v>37180</v>
      </c>
      <c r="B1207" s="31">
        <v>1097.54</v>
      </c>
      <c r="C1207" s="94">
        <f t="shared" si="39"/>
        <v>6.9119643234201895E-3</v>
      </c>
      <c r="D1207" s="11">
        <f t="shared" si="38"/>
        <v>6.5590624123976092E-3</v>
      </c>
      <c r="E1207" s="36"/>
      <c r="F1207" s="36"/>
      <c r="G1207" s="36"/>
      <c r="H1207" s="36"/>
      <c r="I1207" s="29"/>
      <c r="J1207" s="29"/>
      <c r="K1207" s="29"/>
      <c r="L1207" s="36"/>
      <c r="M1207" s="36"/>
      <c r="N1207" s="36"/>
      <c r="O1207" s="36"/>
    </row>
    <row r="1208" spans="1:15">
      <c r="A1208" s="34">
        <v>37181</v>
      </c>
      <c r="B1208" s="31">
        <v>1077.0899999999999</v>
      </c>
      <c r="C1208" s="94">
        <f t="shared" si="39"/>
        <v>-1.8808351629818261E-2</v>
      </c>
      <c r="D1208" s="11">
        <f t="shared" si="38"/>
        <v>-1.916125354084084E-2</v>
      </c>
      <c r="E1208" s="36"/>
      <c r="F1208" s="36"/>
      <c r="G1208" s="36"/>
      <c r="H1208" s="36"/>
      <c r="I1208" s="29"/>
      <c r="J1208" s="29"/>
      <c r="K1208" s="29"/>
      <c r="L1208" s="36"/>
      <c r="M1208" s="36"/>
      <c r="N1208" s="36"/>
      <c r="O1208" s="36"/>
    </row>
    <row r="1209" spans="1:15">
      <c r="A1209" s="34">
        <v>37182</v>
      </c>
      <c r="B1209" s="31">
        <v>1068.6099999999999</v>
      </c>
      <c r="C1209" s="94">
        <f t="shared" si="39"/>
        <v>-7.9042216061602118E-3</v>
      </c>
      <c r="D1209" s="11">
        <f t="shared" si="38"/>
        <v>-8.257123517182793E-3</v>
      </c>
      <c r="E1209" s="36"/>
      <c r="F1209" s="36"/>
      <c r="G1209" s="36"/>
      <c r="H1209" s="36"/>
      <c r="I1209" s="29"/>
      <c r="J1209" s="29"/>
      <c r="K1209" s="29"/>
      <c r="L1209" s="36"/>
      <c r="M1209" s="36"/>
      <c r="N1209" s="36"/>
      <c r="O1209" s="36"/>
    </row>
    <row r="1210" spans="1:15">
      <c r="A1210" s="34">
        <v>37183</v>
      </c>
      <c r="B1210" s="31">
        <v>1073.48</v>
      </c>
      <c r="C1210" s="94">
        <f t="shared" si="39"/>
        <v>4.5469689794281577E-3</v>
      </c>
      <c r="D1210" s="11">
        <f t="shared" si="38"/>
        <v>4.1940670684055773E-3</v>
      </c>
      <c r="E1210" s="36"/>
      <c r="F1210" s="36"/>
      <c r="G1210" s="36"/>
      <c r="H1210" s="36"/>
      <c r="I1210" s="29"/>
      <c r="J1210" s="29"/>
      <c r="K1210" s="29"/>
      <c r="L1210" s="36"/>
      <c r="M1210" s="36"/>
      <c r="N1210" s="36"/>
      <c r="O1210" s="36"/>
    </row>
    <row r="1211" spans="1:15">
      <c r="A1211" s="34">
        <v>37186</v>
      </c>
      <c r="B1211" s="31">
        <v>1089.9000000000001</v>
      </c>
      <c r="C1211" s="94">
        <f t="shared" si="39"/>
        <v>1.5180241397397914E-2</v>
      </c>
      <c r="D1211" s="11">
        <f t="shared" si="38"/>
        <v>1.4827339486375333E-2</v>
      </c>
      <c r="E1211" s="36"/>
      <c r="F1211" s="36"/>
      <c r="G1211" s="36"/>
      <c r="H1211" s="36"/>
      <c r="I1211" s="29"/>
      <c r="J1211" s="29"/>
      <c r="K1211" s="29"/>
      <c r="L1211" s="36"/>
      <c r="M1211" s="36"/>
      <c r="N1211" s="36"/>
      <c r="O1211" s="36"/>
    </row>
    <row r="1212" spans="1:15">
      <c r="A1212" s="34">
        <v>37187</v>
      </c>
      <c r="B1212" s="31">
        <v>1084.78</v>
      </c>
      <c r="C1212" s="94">
        <f t="shared" si="39"/>
        <v>-4.7087474572618691E-3</v>
      </c>
      <c r="D1212" s="11">
        <f t="shared" si="38"/>
        <v>-5.0616493682844495E-3</v>
      </c>
      <c r="E1212" s="36"/>
      <c r="F1212" s="36"/>
      <c r="G1212" s="36"/>
      <c r="H1212" s="36"/>
      <c r="I1212" s="29"/>
      <c r="J1212" s="29"/>
      <c r="K1212" s="29"/>
      <c r="L1212" s="36"/>
      <c r="M1212" s="36"/>
      <c r="N1212" s="36"/>
      <c r="O1212" s="36"/>
    </row>
    <row r="1213" spans="1:15">
      <c r="A1213" s="34">
        <v>37188</v>
      </c>
      <c r="B1213" s="31">
        <v>1085.2</v>
      </c>
      <c r="C1213" s="94">
        <f t="shared" si="39"/>
        <v>3.8710034677259467E-4</v>
      </c>
      <c r="D1213" s="11">
        <f t="shared" si="38"/>
        <v>3.4198435750014183E-5</v>
      </c>
      <c r="E1213" s="36"/>
      <c r="F1213" s="36"/>
      <c r="G1213" s="36"/>
      <c r="H1213" s="36"/>
      <c r="I1213" s="29"/>
      <c r="J1213" s="29"/>
      <c r="K1213" s="29"/>
      <c r="L1213" s="36"/>
      <c r="M1213" s="36"/>
      <c r="N1213" s="36"/>
      <c r="O1213" s="36"/>
    </row>
    <row r="1214" spans="1:15">
      <c r="A1214" s="34">
        <v>37189</v>
      </c>
      <c r="B1214" s="31">
        <v>1100.0899999999999</v>
      </c>
      <c r="C1214" s="94">
        <f t="shared" si="39"/>
        <v>1.3627692836578435E-2</v>
      </c>
      <c r="D1214" s="11">
        <f t="shared" si="38"/>
        <v>1.3274790925555854E-2</v>
      </c>
      <c r="E1214" s="36"/>
      <c r="F1214" s="36"/>
      <c r="G1214" s="36"/>
      <c r="H1214" s="36"/>
      <c r="I1214" s="29"/>
      <c r="J1214" s="29"/>
      <c r="K1214" s="29"/>
      <c r="L1214" s="36"/>
      <c r="M1214" s="36"/>
      <c r="N1214" s="36"/>
      <c r="O1214" s="36"/>
    </row>
    <row r="1215" spans="1:15">
      <c r="A1215" s="34">
        <v>37190</v>
      </c>
      <c r="B1215" s="31">
        <v>1104.6099999999999</v>
      </c>
      <c r="C1215" s="94">
        <f t="shared" si="39"/>
        <v>4.1003368556313639E-3</v>
      </c>
      <c r="D1215" s="11">
        <f t="shared" si="38"/>
        <v>3.7474349446087836E-3</v>
      </c>
      <c r="E1215" s="36"/>
      <c r="F1215" s="36"/>
      <c r="G1215" s="36"/>
      <c r="H1215" s="36"/>
      <c r="I1215" s="29"/>
      <c r="J1215" s="29"/>
      <c r="K1215" s="29"/>
      <c r="L1215" s="36"/>
      <c r="M1215" s="36"/>
      <c r="N1215" s="36"/>
      <c r="O1215" s="36"/>
    </row>
    <row r="1216" spans="1:15">
      <c r="A1216" s="34">
        <v>37193</v>
      </c>
      <c r="B1216" s="31">
        <v>1078.3</v>
      </c>
      <c r="C1216" s="94">
        <f t="shared" si="39"/>
        <v>-2.4106604588960027E-2</v>
      </c>
      <c r="D1216" s="11">
        <f t="shared" si="38"/>
        <v>-2.4459506499982606E-2</v>
      </c>
      <c r="E1216" s="36"/>
      <c r="F1216" s="36"/>
      <c r="G1216" s="36"/>
      <c r="H1216" s="36"/>
      <c r="I1216" s="29"/>
      <c r="J1216" s="29"/>
      <c r="K1216" s="29"/>
      <c r="L1216" s="36"/>
      <c r="M1216" s="36"/>
      <c r="N1216" s="36"/>
      <c r="O1216" s="36"/>
    </row>
    <row r="1217" spans="1:15">
      <c r="A1217" s="34">
        <v>37194</v>
      </c>
      <c r="B1217" s="31">
        <v>1059.79</v>
      </c>
      <c r="C1217" s="94">
        <f t="shared" si="39"/>
        <v>-1.7314951616474842E-2</v>
      </c>
      <c r="D1217" s="11">
        <f t="shared" si="38"/>
        <v>-1.7667853527497421E-2</v>
      </c>
      <c r="E1217" s="36"/>
      <c r="F1217" s="36"/>
      <c r="G1217" s="36"/>
      <c r="H1217" s="36"/>
      <c r="I1217" s="29"/>
      <c r="J1217" s="29"/>
      <c r="K1217" s="29"/>
      <c r="L1217" s="36"/>
      <c r="M1217" s="36"/>
      <c r="N1217" s="36"/>
      <c r="O1217" s="36"/>
    </row>
    <row r="1218" spans="1:15">
      <c r="A1218" s="34">
        <v>37195</v>
      </c>
      <c r="B1218" s="31">
        <v>1059.78</v>
      </c>
      <c r="C1218" s="94">
        <f t="shared" si="39"/>
        <v>-9.4358761447863757E-6</v>
      </c>
      <c r="D1218" s="11">
        <f t="shared" si="38"/>
        <v>-3.6233778716736684E-4</v>
      </c>
      <c r="E1218" s="36"/>
      <c r="F1218" s="36"/>
      <c r="G1218" s="36"/>
      <c r="H1218" s="36"/>
      <c r="I1218" s="29"/>
      <c r="J1218" s="29"/>
      <c r="K1218" s="29"/>
      <c r="L1218" s="36"/>
      <c r="M1218" s="36"/>
      <c r="N1218" s="36"/>
      <c r="O1218" s="36"/>
    </row>
    <row r="1219" spans="1:15">
      <c r="A1219" s="34">
        <v>37196</v>
      </c>
      <c r="B1219" s="31">
        <v>1084.0999999999999</v>
      </c>
      <c r="C1219" s="94">
        <f t="shared" si="39"/>
        <v>2.2688810271838798E-2</v>
      </c>
      <c r="D1219" s="11">
        <f t="shared" si="38"/>
        <v>2.2335908360816219E-2</v>
      </c>
      <c r="E1219" s="36"/>
      <c r="F1219" s="36"/>
      <c r="G1219" s="36"/>
      <c r="H1219" s="36"/>
      <c r="I1219" s="29"/>
      <c r="J1219" s="29"/>
      <c r="K1219" s="29"/>
      <c r="L1219" s="36"/>
      <c r="M1219" s="36"/>
      <c r="N1219" s="36"/>
      <c r="O1219" s="36"/>
    </row>
    <row r="1220" spans="1:15">
      <c r="A1220" s="34">
        <v>37197</v>
      </c>
      <c r="B1220" s="31">
        <v>1087.2</v>
      </c>
      <c r="C1220" s="94">
        <f t="shared" si="39"/>
        <v>2.8554341696879078E-3</v>
      </c>
      <c r="D1220" s="11">
        <f t="shared" si="38"/>
        <v>2.5025322586653275E-3</v>
      </c>
      <c r="E1220" s="36"/>
      <c r="F1220" s="36"/>
      <c r="G1220" s="36"/>
      <c r="H1220" s="36"/>
      <c r="I1220" s="29"/>
      <c r="J1220" s="29"/>
      <c r="K1220" s="29"/>
      <c r="L1220" s="36"/>
      <c r="M1220" s="36"/>
      <c r="N1220" s="36"/>
      <c r="O1220" s="36"/>
    </row>
    <row r="1221" spans="1:15">
      <c r="A1221" s="34">
        <v>37200</v>
      </c>
      <c r="B1221" s="31">
        <v>1102.8399999999999</v>
      </c>
      <c r="C1221" s="94">
        <f t="shared" si="39"/>
        <v>1.4283086964313758E-2</v>
      </c>
      <c r="D1221" s="11">
        <f t="shared" ref="D1221:D1259" si="40">C1221-$G$2</f>
        <v>1.3930185053291176E-2</v>
      </c>
      <c r="E1221" s="36"/>
      <c r="F1221" s="36"/>
      <c r="G1221" s="36"/>
      <c r="H1221" s="36"/>
      <c r="I1221" s="29"/>
      <c r="J1221" s="29"/>
      <c r="K1221" s="29"/>
      <c r="L1221" s="36"/>
      <c r="M1221" s="36"/>
      <c r="N1221" s="36"/>
      <c r="O1221" s="36"/>
    </row>
    <row r="1222" spans="1:15">
      <c r="A1222" s="34">
        <v>37201</v>
      </c>
      <c r="B1222" s="31">
        <v>1118.8599999999999</v>
      </c>
      <c r="C1222" s="94">
        <f t="shared" si="39"/>
        <v>1.4421638976673718E-2</v>
      </c>
      <c r="D1222" s="11">
        <f t="shared" si="40"/>
        <v>1.4068737065651137E-2</v>
      </c>
      <c r="E1222" s="36"/>
      <c r="F1222" s="36"/>
      <c r="G1222" s="36"/>
      <c r="H1222" s="36"/>
      <c r="I1222" s="29"/>
      <c r="J1222" s="29"/>
      <c r="K1222" s="29"/>
      <c r="L1222" s="36"/>
      <c r="M1222" s="36"/>
      <c r="N1222" s="36"/>
      <c r="O1222" s="36"/>
    </row>
    <row r="1223" spans="1:15">
      <c r="A1223" s="34">
        <v>37202</v>
      </c>
      <c r="B1223" s="31">
        <v>1115.8</v>
      </c>
      <c r="C1223" s="94">
        <f t="shared" si="39"/>
        <v>-2.7386733664935925E-3</v>
      </c>
      <c r="D1223" s="11">
        <f t="shared" si="40"/>
        <v>-3.0915752775161729E-3</v>
      </c>
      <c r="E1223" s="36"/>
      <c r="F1223" s="36"/>
      <c r="G1223" s="36"/>
      <c r="H1223" s="36"/>
      <c r="I1223" s="29"/>
      <c r="J1223" s="29"/>
      <c r="K1223" s="29"/>
      <c r="L1223" s="36"/>
      <c r="M1223" s="36"/>
      <c r="N1223" s="36"/>
      <c r="O1223" s="36"/>
    </row>
    <row r="1224" spans="1:15">
      <c r="A1224" s="34">
        <v>37203</v>
      </c>
      <c r="B1224" s="31">
        <v>1118.54</v>
      </c>
      <c r="C1224" s="94">
        <f t="shared" si="39"/>
        <v>2.4526270607977659E-3</v>
      </c>
      <c r="D1224" s="11">
        <f t="shared" si="40"/>
        <v>2.0997251497751855E-3</v>
      </c>
      <c r="E1224" s="36"/>
      <c r="F1224" s="36"/>
      <c r="G1224" s="36"/>
      <c r="H1224" s="36"/>
      <c r="I1224" s="29"/>
      <c r="J1224" s="29"/>
      <c r="K1224" s="29"/>
      <c r="L1224" s="36"/>
      <c r="M1224" s="36"/>
      <c r="N1224" s="36"/>
      <c r="O1224" s="36"/>
    </row>
    <row r="1225" spans="1:15">
      <c r="A1225" s="34">
        <v>37204</v>
      </c>
      <c r="B1225" s="31">
        <v>1120.31</v>
      </c>
      <c r="C1225" s="94">
        <f t="shared" si="39"/>
        <v>1.5811692331009675E-3</v>
      </c>
      <c r="D1225" s="11">
        <f t="shared" si="40"/>
        <v>1.2282673220783869E-3</v>
      </c>
      <c r="E1225" s="36"/>
      <c r="F1225" s="36"/>
      <c r="G1225" s="36"/>
      <c r="H1225" s="36"/>
      <c r="I1225" s="29"/>
      <c r="J1225" s="29"/>
      <c r="K1225" s="29"/>
      <c r="L1225" s="36"/>
      <c r="M1225" s="36"/>
      <c r="N1225" s="36"/>
      <c r="O1225" s="36"/>
    </row>
    <row r="1226" spans="1:15">
      <c r="A1226" s="34">
        <v>37207</v>
      </c>
      <c r="B1226" s="31">
        <v>1118.33</v>
      </c>
      <c r="C1226" s="94">
        <f t="shared" si="39"/>
        <v>-1.7689315980279677E-3</v>
      </c>
      <c r="D1226" s="11">
        <f t="shared" si="40"/>
        <v>-2.1218335090505483E-3</v>
      </c>
      <c r="E1226" s="36"/>
      <c r="F1226" s="36"/>
      <c r="G1226" s="36"/>
      <c r="H1226" s="36"/>
      <c r="I1226" s="29"/>
      <c r="J1226" s="29"/>
      <c r="K1226" s="29"/>
      <c r="L1226" s="36"/>
      <c r="M1226" s="36"/>
      <c r="N1226" s="36"/>
      <c r="O1226" s="36"/>
    </row>
    <row r="1227" spans="1:15">
      <c r="A1227" s="34">
        <v>37208</v>
      </c>
      <c r="B1227" s="31">
        <v>1139.0899999999999</v>
      </c>
      <c r="C1227" s="94">
        <f t="shared" si="39"/>
        <v>1.8393196899529059E-2</v>
      </c>
      <c r="D1227" s="11">
        <f t="shared" si="40"/>
        <v>1.804029498850648E-2</v>
      </c>
      <c r="E1227" s="36"/>
      <c r="F1227" s="36"/>
      <c r="G1227" s="36"/>
      <c r="H1227" s="36"/>
      <c r="I1227" s="29"/>
      <c r="J1227" s="29"/>
      <c r="K1227" s="29"/>
      <c r="L1227" s="36"/>
      <c r="M1227" s="36"/>
      <c r="N1227" s="36"/>
      <c r="O1227" s="36"/>
    </row>
    <row r="1228" spans="1:15">
      <c r="A1228" s="34">
        <v>37209</v>
      </c>
      <c r="B1228" s="31">
        <v>1141.21</v>
      </c>
      <c r="C1228" s="94">
        <f t="shared" si="39"/>
        <v>1.8594050000484458E-3</v>
      </c>
      <c r="D1228" s="11">
        <f t="shared" si="40"/>
        <v>1.5065030890258654E-3</v>
      </c>
      <c r="E1228" s="36"/>
      <c r="F1228" s="36"/>
      <c r="G1228" s="36"/>
      <c r="H1228" s="36"/>
      <c r="I1228" s="29"/>
      <c r="J1228" s="29"/>
      <c r="K1228" s="29"/>
      <c r="L1228" s="36"/>
      <c r="M1228" s="36"/>
      <c r="N1228" s="36"/>
      <c r="O1228" s="36"/>
    </row>
    <row r="1229" spans="1:15">
      <c r="A1229" s="34">
        <v>37210</v>
      </c>
      <c r="B1229" s="31">
        <v>1142.24</v>
      </c>
      <c r="C1229" s="94">
        <f t="shared" si="39"/>
        <v>9.0214374727423012E-4</v>
      </c>
      <c r="D1229" s="11">
        <f t="shared" si="40"/>
        <v>5.4924183625164964E-4</v>
      </c>
      <c r="E1229" s="36"/>
      <c r="F1229" s="36"/>
      <c r="G1229" s="36"/>
      <c r="H1229" s="36"/>
      <c r="I1229" s="29"/>
      <c r="J1229" s="29"/>
      <c r="K1229" s="29"/>
      <c r="L1229" s="36"/>
      <c r="M1229" s="36"/>
      <c r="N1229" s="36"/>
      <c r="O1229" s="36"/>
    </row>
    <row r="1230" spans="1:15">
      <c r="A1230" s="34">
        <v>37211</v>
      </c>
      <c r="B1230" s="31">
        <v>1138.6500000000001</v>
      </c>
      <c r="C1230" s="94">
        <f t="shared" si="39"/>
        <v>-3.1478966232634372E-3</v>
      </c>
      <c r="D1230" s="11">
        <f t="shared" si="40"/>
        <v>-3.5007985342860176E-3</v>
      </c>
      <c r="E1230" s="36"/>
      <c r="F1230" s="36"/>
      <c r="G1230" s="36"/>
      <c r="H1230" s="36"/>
      <c r="I1230" s="29"/>
      <c r="J1230" s="29"/>
      <c r="K1230" s="29"/>
      <c r="L1230" s="36"/>
      <c r="M1230" s="36"/>
      <c r="N1230" s="36"/>
      <c r="O1230" s="36"/>
    </row>
    <row r="1231" spans="1:15">
      <c r="A1231" s="34">
        <v>37214</v>
      </c>
      <c r="B1231" s="31">
        <v>1151.06</v>
      </c>
      <c r="C1231" s="94">
        <f t="shared" si="39"/>
        <v>1.0839906816188407E-2</v>
      </c>
      <c r="D1231" s="11">
        <f t="shared" si="40"/>
        <v>1.0487004905165825E-2</v>
      </c>
      <c r="E1231" s="36"/>
      <c r="F1231" s="36"/>
      <c r="G1231" s="36"/>
      <c r="H1231" s="36"/>
      <c r="I1231" s="29"/>
      <c r="J1231" s="29"/>
      <c r="K1231" s="29"/>
      <c r="L1231" s="36"/>
      <c r="M1231" s="36"/>
      <c r="N1231" s="36"/>
      <c r="O1231" s="36"/>
    </row>
    <row r="1232" spans="1:15">
      <c r="A1232" s="34">
        <v>37215</v>
      </c>
      <c r="B1232" s="31">
        <v>1142.6600000000001</v>
      </c>
      <c r="C1232" s="94">
        <f t="shared" si="39"/>
        <v>-7.3243792202518252E-3</v>
      </c>
      <c r="D1232" s="11">
        <f t="shared" si="40"/>
        <v>-7.6772811312744056E-3</v>
      </c>
      <c r="E1232" s="36"/>
      <c r="F1232" s="36"/>
      <c r="G1232" s="36"/>
      <c r="H1232" s="36"/>
      <c r="I1232" s="29"/>
      <c r="J1232" s="29"/>
      <c r="K1232" s="29"/>
      <c r="L1232" s="36"/>
      <c r="M1232" s="36"/>
      <c r="N1232" s="36"/>
      <c r="O1232" s="36"/>
    </row>
    <row r="1233" spans="1:15">
      <c r="A1233" s="34">
        <v>37216</v>
      </c>
      <c r="B1233" s="31">
        <v>1137.03</v>
      </c>
      <c r="C1233" s="94">
        <f t="shared" si="39"/>
        <v>-4.9392781000970809E-3</v>
      </c>
      <c r="D1233" s="11">
        <f t="shared" si="40"/>
        <v>-5.2921800111196612E-3</v>
      </c>
      <c r="E1233" s="36"/>
      <c r="F1233" s="36"/>
      <c r="G1233" s="36"/>
      <c r="H1233" s="36"/>
      <c r="I1233" s="29"/>
      <c r="J1233" s="29"/>
      <c r="K1233" s="29"/>
      <c r="L1233" s="36"/>
      <c r="M1233" s="36"/>
      <c r="N1233" s="36"/>
      <c r="O1233" s="36"/>
    </row>
    <row r="1234" spans="1:15">
      <c r="A1234" s="34">
        <v>37218</v>
      </c>
      <c r="B1234" s="31">
        <v>1150.3399999999999</v>
      </c>
      <c r="C1234" s="94">
        <f t="shared" si="39"/>
        <v>1.1637951207990596E-2</v>
      </c>
      <c r="D1234" s="11">
        <f t="shared" si="40"/>
        <v>1.1285049296968015E-2</v>
      </c>
      <c r="E1234" s="36"/>
      <c r="F1234" s="36"/>
      <c r="G1234" s="36"/>
      <c r="H1234" s="36"/>
      <c r="I1234" s="29"/>
      <c r="J1234" s="29"/>
      <c r="K1234" s="29"/>
      <c r="L1234" s="36"/>
      <c r="M1234" s="36"/>
      <c r="N1234" s="36"/>
      <c r="O1234" s="36"/>
    </row>
    <row r="1235" spans="1:15">
      <c r="A1235" s="34">
        <v>37221</v>
      </c>
      <c r="B1235" s="31">
        <v>1157.42</v>
      </c>
      <c r="C1235" s="94">
        <f t="shared" si="39"/>
        <v>6.1358392663144858E-3</v>
      </c>
      <c r="D1235" s="11">
        <f t="shared" si="40"/>
        <v>5.7829373552919054E-3</v>
      </c>
      <c r="E1235" s="36"/>
      <c r="F1235" s="36"/>
      <c r="G1235" s="36"/>
      <c r="H1235" s="36"/>
      <c r="I1235" s="29"/>
      <c r="J1235" s="29"/>
      <c r="K1235" s="29"/>
      <c r="L1235" s="36"/>
      <c r="M1235" s="36"/>
      <c r="N1235" s="36"/>
      <c r="O1235" s="36"/>
    </row>
    <row r="1236" spans="1:15">
      <c r="A1236" s="34">
        <v>37222</v>
      </c>
      <c r="B1236" s="31">
        <v>1149.5</v>
      </c>
      <c r="C1236" s="94">
        <f t="shared" si="39"/>
        <v>-6.8663248977955827E-3</v>
      </c>
      <c r="D1236" s="11">
        <f t="shared" si="40"/>
        <v>-7.2192268088181631E-3</v>
      </c>
      <c r="E1236" s="36"/>
      <c r="F1236" s="36"/>
      <c r="G1236" s="36"/>
      <c r="H1236" s="36"/>
      <c r="I1236" s="29"/>
      <c r="J1236" s="29"/>
      <c r="K1236" s="29"/>
      <c r="L1236" s="36"/>
      <c r="M1236" s="36"/>
      <c r="N1236" s="36"/>
      <c r="O1236" s="36"/>
    </row>
    <row r="1237" spans="1:15">
      <c r="A1237" s="34">
        <v>37223</v>
      </c>
      <c r="B1237" s="31">
        <v>1128.52</v>
      </c>
      <c r="C1237" s="94">
        <f t="shared" si="39"/>
        <v>-1.8420025462016539E-2</v>
      </c>
      <c r="D1237" s="11">
        <f t="shared" si="40"/>
        <v>-1.8772927373039119E-2</v>
      </c>
      <c r="E1237" s="36"/>
      <c r="F1237" s="36"/>
      <c r="G1237" s="36"/>
      <c r="H1237" s="36"/>
      <c r="I1237" s="29"/>
      <c r="J1237" s="29"/>
      <c r="K1237" s="29"/>
      <c r="L1237" s="36"/>
      <c r="M1237" s="36"/>
      <c r="N1237" s="36"/>
      <c r="O1237" s="36"/>
    </row>
    <row r="1238" spans="1:15">
      <c r="A1238" s="34">
        <v>37224</v>
      </c>
      <c r="B1238" s="31">
        <v>1140.2</v>
      </c>
      <c r="C1238" s="94">
        <f t="shared" si="39"/>
        <v>1.0296645856261881E-2</v>
      </c>
      <c r="D1238" s="11">
        <f t="shared" si="40"/>
        <v>9.9437439452392997E-3</v>
      </c>
      <c r="E1238" s="36"/>
      <c r="F1238" s="36"/>
      <c r="G1238" s="36"/>
      <c r="H1238" s="36"/>
      <c r="I1238" s="29"/>
      <c r="J1238" s="29"/>
      <c r="K1238" s="29"/>
      <c r="L1238" s="36"/>
      <c r="M1238" s="36"/>
      <c r="N1238" s="36"/>
      <c r="O1238" s="36"/>
    </row>
    <row r="1239" spans="1:15">
      <c r="A1239" s="34">
        <v>37225</v>
      </c>
      <c r="B1239" s="31">
        <v>1139.45</v>
      </c>
      <c r="C1239" s="94">
        <f t="shared" si="39"/>
        <v>-6.5799576870125183E-4</v>
      </c>
      <c r="D1239" s="11">
        <f t="shared" si="40"/>
        <v>-1.0108976797238323E-3</v>
      </c>
      <c r="E1239" s="36"/>
      <c r="F1239" s="36"/>
      <c r="G1239" s="36"/>
      <c r="H1239" s="36"/>
      <c r="I1239" s="29"/>
      <c r="J1239" s="29"/>
      <c r="K1239" s="29"/>
      <c r="L1239" s="36"/>
      <c r="M1239" s="36"/>
      <c r="N1239" s="36"/>
      <c r="O1239" s="36"/>
    </row>
    <row r="1240" spans="1:15">
      <c r="A1240" s="34">
        <v>37228</v>
      </c>
      <c r="B1240" s="31">
        <v>1129.9000000000001</v>
      </c>
      <c r="C1240" s="94">
        <f t="shared" si="39"/>
        <v>-8.416556613579625E-3</v>
      </c>
      <c r="D1240" s="11">
        <f t="shared" si="40"/>
        <v>-8.7694585246022062E-3</v>
      </c>
      <c r="E1240" s="36"/>
      <c r="F1240" s="36"/>
      <c r="G1240" s="36"/>
      <c r="H1240" s="36"/>
      <c r="I1240" s="29"/>
      <c r="J1240" s="29"/>
      <c r="K1240" s="29"/>
      <c r="L1240" s="36"/>
      <c r="M1240" s="36"/>
      <c r="N1240" s="36"/>
      <c r="O1240" s="36"/>
    </row>
    <row r="1241" spans="1:15">
      <c r="A1241" s="34">
        <v>37229</v>
      </c>
      <c r="B1241" s="31">
        <v>1144.8</v>
      </c>
      <c r="C1241" s="94">
        <f t="shared" si="39"/>
        <v>1.3100816027040562E-2</v>
      </c>
      <c r="D1241" s="11">
        <f t="shared" si="40"/>
        <v>1.2747914116017981E-2</v>
      </c>
      <c r="E1241" s="36"/>
      <c r="F1241" s="36"/>
      <c r="G1241" s="36"/>
      <c r="H1241" s="36"/>
      <c r="I1241" s="29"/>
      <c r="J1241" s="29"/>
      <c r="K1241" s="29"/>
      <c r="L1241" s="36"/>
      <c r="M1241" s="36"/>
      <c r="N1241" s="36"/>
      <c r="O1241" s="36"/>
    </row>
    <row r="1242" spans="1:15">
      <c r="A1242" s="34">
        <v>37230</v>
      </c>
      <c r="B1242" s="31">
        <v>1170.3499999999999</v>
      </c>
      <c r="C1242" s="94">
        <f t="shared" ref="C1242:C1259" si="41">LN(B1242/B1241)</f>
        <v>2.2072900113672193E-2</v>
      </c>
      <c r="D1242" s="11">
        <f t="shared" si="40"/>
        <v>2.1719998202649613E-2</v>
      </c>
      <c r="E1242" s="36"/>
      <c r="F1242" s="36"/>
      <c r="G1242" s="36"/>
      <c r="H1242" s="36"/>
      <c r="I1242" s="29"/>
      <c r="J1242" s="29"/>
      <c r="K1242" s="29"/>
      <c r="L1242" s="36"/>
      <c r="M1242" s="36"/>
      <c r="N1242" s="36"/>
      <c r="O1242" s="36"/>
    </row>
    <row r="1243" spans="1:15">
      <c r="A1243" s="34">
        <v>37231</v>
      </c>
      <c r="B1243" s="31">
        <v>1167.0999999999999</v>
      </c>
      <c r="C1243" s="94">
        <f t="shared" si="41"/>
        <v>-2.7808099376053458E-3</v>
      </c>
      <c r="D1243" s="11">
        <f t="shared" si="40"/>
        <v>-3.1337118486279261E-3</v>
      </c>
      <c r="E1243" s="36"/>
      <c r="F1243" s="36"/>
      <c r="G1243" s="36"/>
      <c r="H1243" s="36"/>
      <c r="I1243" s="29"/>
      <c r="J1243" s="29"/>
      <c r="K1243" s="29"/>
      <c r="L1243" s="36"/>
      <c r="M1243" s="36"/>
      <c r="N1243" s="36"/>
      <c r="O1243" s="36"/>
    </row>
    <row r="1244" spans="1:15">
      <c r="A1244" s="34">
        <v>37232</v>
      </c>
      <c r="B1244" s="31">
        <v>1158.31</v>
      </c>
      <c r="C1244" s="94">
        <f t="shared" si="41"/>
        <v>-7.5599931753079644E-3</v>
      </c>
      <c r="D1244" s="11">
        <f t="shared" si="40"/>
        <v>-7.9128950863305448E-3</v>
      </c>
      <c r="E1244" s="36"/>
      <c r="F1244" s="36"/>
      <c r="G1244" s="36"/>
      <c r="H1244" s="36"/>
      <c r="I1244" s="29"/>
      <c r="J1244" s="29"/>
      <c r="K1244" s="29"/>
      <c r="L1244" s="36"/>
      <c r="M1244" s="36"/>
      <c r="N1244" s="36"/>
      <c r="O1244" s="36"/>
    </row>
    <row r="1245" spans="1:15">
      <c r="A1245" s="34">
        <v>37235</v>
      </c>
      <c r="B1245" s="31">
        <v>1139.93</v>
      </c>
      <c r="C1245" s="94">
        <f t="shared" si="41"/>
        <v>-1.5995189248503284E-2</v>
      </c>
      <c r="D1245" s="11">
        <f t="shared" si="40"/>
        <v>-1.6348091159525863E-2</v>
      </c>
      <c r="E1245" s="36"/>
      <c r="F1245" s="36"/>
      <c r="G1245" s="36"/>
      <c r="H1245" s="36"/>
      <c r="I1245" s="29"/>
      <c r="J1245" s="29"/>
      <c r="K1245" s="29"/>
      <c r="L1245" s="36"/>
      <c r="M1245" s="36"/>
      <c r="N1245" s="36"/>
      <c r="O1245" s="36"/>
    </row>
    <row r="1246" spans="1:15">
      <c r="A1246" s="34">
        <v>37236</v>
      </c>
      <c r="B1246" s="31">
        <v>1136.76</v>
      </c>
      <c r="C1246" s="94">
        <f t="shared" si="41"/>
        <v>-2.7847463190532606E-3</v>
      </c>
      <c r="D1246" s="11">
        <f t="shared" si="40"/>
        <v>-3.137648230075841E-3</v>
      </c>
      <c r="E1246" s="36"/>
      <c r="F1246" s="36"/>
      <c r="G1246" s="36"/>
      <c r="H1246" s="36"/>
      <c r="I1246" s="29"/>
      <c r="J1246" s="29"/>
      <c r="K1246" s="29"/>
      <c r="L1246" s="36"/>
      <c r="M1246" s="36"/>
      <c r="N1246" s="36"/>
      <c r="O1246" s="36"/>
    </row>
    <row r="1247" spans="1:15">
      <c r="A1247" s="34">
        <v>37237</v>
      </c>
      <c r="B1247" s="31">
        <v>1137.07</v>
      </c>
      <c r="C1247" s="94">
        <f t="shared" si="41"/>
        <v>2.7266770332039523E-4</v>
      </c>
      <c r="D1247" s="11">
        <f t="shared" si="40"/>
        <v>-8.0234207702185249E-5</v>
      </c>
      <c r="E1247" s="36"/>
      <c r="F1247" s="36"/>
      <c r="G1247" s="36"/>
      <c r="H1247" s="36"/>
      <c r="I1247" s="29"/>
      <c r="J1247" s="29"/>
      <c r="K1247" s="29"/>
      <c r="L1247" s="36"/>
      <c r="M1247" s="36"/>
      <c r="N1247" s="36"/>
      <c r="O1247" s="36"/>
    </row>
    <row r="1248" spans="1:15">
      <c r="A1248" s="34">
        <v>37238</v>
      </c>
      <c r="B1248" s="31">
        <v>1119.3800000000001</v>
      </c>
      <c r="C1248" s="94">
        <f t="shared" si="41"/>
        <v>-1.5679817795427452E-2</v>
      </c>
      <c r="D1248" s="11">
        <f t="shared" si="40"/>
        <v>-1.6032719706450031E-2</v>
      </c>
      <c r="E1248" s="36"/>
      <c r="F1248" s="36"/>
      <c r="G1248" s="36"/>
      <c r="H1248" s="36"/>
      <c r="I1248" s="29"/>
      <c r="J1248" s="29"/>
      <c r="K1248" s="29"/>
      <c r="L1248" s="36"/>
      <c r="M1248" s="36"/>
      <c r="N1248" s="36"/>
      <c r="O1248" s="36"/>
    </row>
    <row r="1249" spans="1:15">
      <c r="A1249" s="34">
        <v>37239</v>
      </c>
      <c r="B1249" s="31">
        <v>1123.0899999999999</v>
      </c>
      <c r="C1249" s="94">
        <f t="shared" si="41"/>
        <v>3.3088544193820481E-3</v>
      </c>
      <c r="D1249" s="11">
        <f t="shared" si="40"/>
        <v>2.9559525083594678E-3</v>
      </c>
      <c r="E1249" s="36"/>
      <c r="F1249" s="36"/>
      <c r="G1249" s="36"/>
      <c r="H1249" s="36"/>
      <c r="I1249" s="29"/>
      <c r="J1249" s="29"/>
      <c r="K1249" s="29"/>
      <c r="L1249" s="36"/>
      <c r="M1249" s="36"/>
      <c r="N1249" s="36"/>
      <c r="O1249" s="36"/>
    </row>
    <row r="1250" spans="1:15">
      <c r="A1250" s="34">
        <v>37242</v>
      </c>
      <c r="B1250" s="31">
        <v>1134.3599999999999</v>
      </c>
      <c r="C1250" s="94">
        <f t="shared" si="41"/>
        <v>9.984800222574565E-3</v>
      </c>
      <c r="D1250" s="11">
        <f t="shared" si="40"/>
        <v>9.6318983115519837E-3</v>
      </c>
      <c r="E1250" s="36"/>
      <c r="F1250" s="36"/>
      <c r="G1250" s="36"/>
      <c r="H1250" s="36"/>
      <c r="I1250" s="29"/>
      <c r="J1250" s="29"/>
      <c r="K1250" s="29"/>
      <c r="L1250" s="36"/>
      <c r="M1250" s="36"/>
      <c r="N1250" s="36"/>
      <c r="O1250" s="36"/>
    </row>
    <row r="1251" spans="1:15">
      <c r="A1251" s="34">
        <v>37243</v>
      </c>
      <c r="B1251" s="31">
        <v>1142.92</v>
      </c>
      <c r="C1251" s="94">
        <f t="shared" si="41"/>
        <v>7.5177758689220229E-3</v>
      </c>
      <c r="D1251" s="11">
        <f t="shared" si="40"/>
        <v>7.1648739578994425E-3</v>
      </c>
      <c r="E1251" s="36"/>
      <c r="F1251" s="36"/>
      <c r="G1251" s="36"/>
      <c r="H1251" s="36"/>
      <c r="I1251" s="29"/>
      <c r="J1251" s="29"/>
      <c r="K1251" s="29"/>
      <c r="L1251" s="36"/>
      <c r="M1251" s="36"/>
      <c r="N1251" s="36"/>
      <c r="O1251" s="36"/>
    </row>
    <row r="1252" spans="1:15">
      <c r="A1252" s="34">
        <v>37244</v>
      </c>
      <c r="B1252" s="31">
        <v>1149.56</v>
      </c>
      <c r="C1252" s="94">
        <f t="shared" si="41"/>
        <v>5.7928693540460945E-3</v>
      </c>
      <c r="D1252" s="11">
        <f t="shared" si="40"/>
        <v>5.4399674430235141E-3</v>
      </c>
      <c r="E1252" s="36"/>
      <c r="F1252" s="36"/>
      <c r="G1252" s="36"/>
      <c r="H1252" s="36"/>
      <c r="I1252" s="29"/>
      <c r="J1252" s="29"/>
      <c r="K1252" s="29"/>
      <c r="L1252" s="36"/>
      <c r="M1252" s="36"/>
      <c r="N1252" s="36"/>
      <c r="O1252" s="36"/>
    </row>
    <row r="1253" spans="1:15">
      <c r="A1253" s="34">
        <v>37245</v>
      </c>
      <c r="B1253" s="31">
        <v>1139.93</v>
      </c>
      <c r="C1253" s="94">
        <f t="shared" si="41"/>
        <v>-8.4124034537646081E-3</v>
      </c>
      <c r="D1253" s="11">
        <f t="shared" si="40"/>
        <v>-8.7653053647871893E-3</v>
      </c>
      <c r="E1253" s="36"/>
      <c r="F1253" s="36"/>
      <c r="G1253" s="36"/>
      <c r="H1253" s="36"/>
      <c r="I1253" s="29"/>
      <c r="J1253" s="29"/>
      <c r="K1253" s="29"/>
      <c r="L1253" s="36"/>
      <c r="M1253" s="36"/>
      <c r="N1253" s="36"/>
      <c r="O1253" s="36"/>
    </row>
    <row r="1254" spans="1:15">
      <c r="A1254" s="34">
        <v>37246</v>
      </c>
      <c r="B1254" s="31">
        <v>1144.8900000000001</v>
      </c>
      <c r="C1254" s="94">
        <f t="shared" si="41"/>
        <v>4.3417055098423007E-3</v>
      </c>
      <c r="D1254" s="11">
        <f t="shared" si="40"/>
        <v>3.9888035988197203E-3</v>
      </c>
      <c r="E1254" s="36"/>
      <c r="F1254" s="36"/>
      <c r="G1254" s="36"/>
      <c r="H1254" s="36"/>
      <c r="I1254" s="29"/>
      <c r="J1254" s="29"/>
      <c r="K1254" s="29"/>
      <c r="L1254" s="36"/>
      <c r="M1254" s="36"/>
      <c r="N1254" s="36"/>
      <c r="O1254" s="36"/>
    </row>
    <row r="1255" spans="1:15">
      <c r="A1255" s="34">
        <v>37249</v>
      </c>
      <c r="B1255" s="31">
        <v>1144.6500000000001</v>
      </c>
      <c r="C1255" s="94">
        <f t="shared" si="41"/>
        <v>-2.0964910058711593E-4</v>
      </c>
      <c r="D1255" s="11">
        <f t="shared" si="40"/>
        <v>-5.6255101160969639E-4</v>
      </c>
      <c r="E1255" s="36"/>
      <c r="F1255" s="36"/>
      <c r="G1255" s="36"/>
      <c r="H1255" s="36"/>
      <c r="I1255" s="29"/>
      <c r="J1255" s="29"/>
      <c r="K1255" s="29"/>
      <c r="L1255" s="36"/>
      <c r="M1255" s="36"/>
      <c r="N1255" s="36"/>
      <c r="O1255" s="36"/>
    </row>
    <row r="1256" spans="1:15">
      <c r="A1256" s="34">
        <v>37251</v>
      </c>
      <c r="B1256" s="31">
        <v>1149.3699999999999</v>
      </c>
      <c r="C1256" s="94">
        <f t="shared" si="41"/>
        <v>4.1150527550505933E-3</v>
      </c>
      <c r="D1256" s="11">
        <f t="shared" si="40"/>
        <v>3.762150844028013E-3</v>
      </c>
      <c r="E1256" s="36"/>
      <c r="F1256" s="36"/>
      <c r="G1256" s="36"/>
      <c r="H1256" s="36"/>
      <c r="I1256" s="29"/>
      <c r="J1256" s="29"/>
      <c r="K1256" s="29"/>
      <c r="L1256" s="36"/>
      <c r="M1256" s="36"/>
      <c r="N1256" s="36"/>
      <c r="O1256" s="36"/>
    </row>
    <row r="1257" spans="1:15">
      <c r="A1257" s="34">
        <v>37252</v>
      </c>
      <c r="B1257" s="31">
        <v>1157.1300000000001</v>
      </c>
      <c r="C1257" s="94">
        <f t="shared" si="41"/>
        <v>6.7288352735743731E-3</v>
      </c>
      <c r="D1257" s="11">
        <f t="shared" si="40"/>
        <v>6.3759333625517927E-3</v>
      </c>
      <c r="E1257" s="36"/>
      <c r="F1257" s="36"/>
      <c r="G1257" s="36"/>
      <c r="H1257" s="36"/>
      <c r="I1257" s="29"/>
      <c r="J1257" s="29"/>
      <c r="K1257" s="29"/>
      <c r="L1257" s="36"/>
      <c r="M1257" s="36"/>
      <c r="N1257" s="36"/>
      <c r="O1257" s="36"/>
    </row>
    <row r="1258" spans="1:15">
      <c r="A1258" s="34">
        <v>37253</v>
      </c>
      <c r="B1258" s="31">
        <v>1161.02</v>
      </c>
      <c r="C1258" s="94">
        <f t="shared" si="41"/>
        <v>3.3561276459939189E-3</v>
      </c>
      <c r="D1258" s="11">
        <f t="shared" si="40"/>
        <v>3.0032257349713386E-3</v>
      </c>
      <c r="E1258" s="36"/>
      <c r="F1258" s="36"/>
      <c r="G1258" s="36"/>
      <c r="H1258" s="36"/>
      <c r="I1258" s="29"/>
      <c r="J1258" s="29"/>
      <c r="K1258" s="29"/>
      <c r="L1258" s="36"/>
      <c r="M1258" s="36"/>
      <c r="N1258" s="36"/>
      <c r="O1258" s="36"/>
    </row>
    <row r="1259" spans="1:15">
      <c r="A1259" s="34">
        <v>37256</v>
      </c>
      <c r="B1259" s="31">
        <v>1148.08</v>
      </c>
      <c r="C1259" s="94">
        <f t="shared" si="41"/>
        <v>-1.1207947215694626E-2</v>
      </c>
      <c r="D1259" s="11">
        <f t="shared" si="40"/>
        <v>-1.1560849126717208E-2</v>
      </c>
      <c r="E1259" s="36"/>
      <c r="F1259" s="36"/>
      <c r="G1259" s="36"/>
      <c r="H1259" s="36"/>
      <c r="I1259" s="29"/>
      <c r="J1259" s="29"/>
      <c r="K1259" s="29"/>
      <c r="L1259" s="36"/>
      <c r="M1259" s="36"/>
      <c r="N1259" s="36"/>
      <c r="O1259" s="36"/>
    </row>
    <row r="1260" spans="1:15">
      <c r="E1260" s="36"/>
      <c r="F1260" s="36"/>
      <c r="G1260" s="36"/>
      <c r="H1260" s="36"/>
      <c r="I1260" s="29"/>
      <c r="J1260" s="29"/>
      <c r="K1260" s="29"/>
      <c r="L1260" s="36"/>
      <c r="M1260" s="36"/>
      <c r="N1260" s="36"/>
      <c r="O1260" s="36"/>
    </row>
    <row r="1261" spans="1:15">
      <c r="E1261" s="36"/>
      <c r="F1261" s="36"/>
      <c r="G1261" s="36"/>
      <c r="H1261" s="36"/>
      <c r="I1261" s="29"/>
      <c r="J1261" s="29"/>
      <c r="K1261" s="29"/>
      <c r="L1261" s="36"/>
      <c r="M1261" s="36"/>
      <c r="N1261" s="36"/>
      <c r="O1261" s="36"/>
    </row>
    <row r="1262" spans="1:15">
      <c r="E1262" s="36"/>
      <c r="F1262" s="36"/>
      <c r="G1262" s="36"/>
      <c r="H1262" s="36"/>
      <c r="I1262" s="29"/>
      <c r="J1262" s="29"/>
      <c r="K1262" s="29"/>
      <c r="L1262" s="36"/>
      <c r="M1262" s="36"/>
      <c r="N1262" s="36"/>
      <c r="O1262" s="36"/>
    </row>
    <row r="1263" spans="1:15">
      <c r="E1263" s="36"/>
      <c r="F1263" s="36"/>
      <c r="G1263" s="36"/>
      <c r="H1263" s="36"/>
      <c r="I1263" s="29"/>
      <c r="J1263" s="29"/>
      <c r="K1263" s="29"/>
      <c r="L1263" s="36"/>
      <c r="M1263" s="36"/>
      <c r="N1263" s="36"/>
      <c r="O1263" s="36"/>
    </row>
    <row r="1264" spans="1:15">
      <c r="E1264" s="36"/>
      <c r="F1264" s="36"/>
      <c r="G1264" s="36"/>
      <c r="H1264" s="36"/>
      <c r="I1264" s="29"/>
      <c r="J1264" s="29"/>
      <c r="K1264" s="29"/>
      <c r="L1264" s="36"/>
      <c r="M1264" s="36"/>
      <c r="N1264" s="36"/>
      <c r="O1264" s="36"/>
    </row>
    <row r="1265" spans="5:15">
      <c r="E1265" s="36"/>
      <c r="F1265" s="36"/>
      <c r="G1265" s="36"/>
      <c r="H1265" s="36"/>
      <c r="I1265" s="29"/>
      <c r="J1265" s="29"/>
      <c r="K1265" s="29"/>
      <c r="L1265" s="36"/>
      <c r="M1265" s="36"/>
      <c r="N1265" s="36"/>
      <c r="O1265" s="36"/>
    </row>
    <row r="1266" spans="5:15">
      <c r="E1266" s="36"/>
      <c r="F1266" s="36"/>
      <c r="G1266" s="36"/>
      <c r="H1266" s="36"/>
      <c r="I1266" s="29"/>
      <c r="J1266" s="29"/>
      <c r="K1266" s="29"/>
      <c r="L1266" s="36"/>
      <c r="M1266" s="36"/>
      <c r="N1266" s="36"/>
      <c r="O1266" s="36"/>
    </row>
    <row r="1267" spans="5:15">
      <c r="E1267" s="36"/>
      <c r="F1267" s="36"/>
      <c r="G1267" s="36"/>
      <c r="H1267" s="36"/>
      <c r="I1267" s="29"/>
      <c r="J1267" s="29"/>
      <c r="K1267" s="29"/>
      <c r="L1267" s="36"/>
      <c r="M1267" s="36"/>
      <c r="N1267" s="36"/>
      <c r="O1267" s="36"/>
    </row>
    <row r="1268" spans="5:15">
      <c r="E1268" s="36"/>
      <c r="F1268" s="36"/>
      <c r="G1268" s="36"/>
      <c r="H1268" s="36"/>
      <c r="I1268" s="29"/>
      <c r="J1268" s="29"/>
      <c r="K1268" s="29"/>
      <c r="L1268" s="36"/>
      <c r="M1268" s="36"/>
      <c r="N1268" s="36"/>
      <c r="O1268" s="36"/>
    </row>
    <row r="1269" spans="5:15">
      <c r="E1269" s="36"/>
      <c r="F1269" s="36"/>
      <c r="G1269" s="36"/>
      <c r="H1269" s="36"/>
      <c r="I1269" s="29"/>
      <c r="J1269" s="29"/>
      <c r="K1269" s="29"/>
      <c r="L1269" s="36"/>
      <c r="M1269" s="36"/>
      <c r="N1269" s="36"/>
      <c r="O1269" s="36"/>
    </row>
    <row r="1270" spans="5:15">
      <c r="E1270" s="36"/>
      <c r="F1270" s="36"/>
      <c r="G1270" s="36"/>
      <c r="H1270" s="36"/>
      <c r="I1270" s="29"/>
      <c r="J1270" s="29"/>
      <c r="K1270" s="29"/>
      <c r="L1270" s="36"/>
      <c r="M1270" s="36"/>
      <c r="N1270" s="36"/>
      <c r="O1270" s="36"/>
    </row>
    <row r="1271" spans="5:15">
      <c r="E1271" s="36"/>
      <c r="F1271" s="36"/>
      <c r="G1271" s="36"/>
      <c r="H1271" s="36"/>
      <c r="I1271" s="29"/>
      <c r="J1271" s="29"/>
      <c r="K1271" s="29"/>
      <c r="L1271" s="36"/>
      <c r="M1271" s="36"/>
      <c r="N1271" s="36"/>
      <c r="O1271" s="36"/>
    </row>
    <row r="1272" spans="5:15">
      <c r="E1272" s="36"/>
      <c r="F1272" s="36"/>
      <c r="G1272" s="36"/>
      <c r="H1272" s="36"/>
      <c r="I1272" s="29"/>
      <c r="J1272" s="29"/>
      <c r="K1272" s="29"/>
      <c r="L1272" s="36"/>
      <c r="M1272" s="36"/>
      <c r="N1272" s="36"/>
      <c r="O1272" s="36"/>
    </row>
    <row r="1273" spans="5:15">
      <c r="E1273" s="36"/>
      <c r="F1273" s="36"/>
      <c r="G1273" s="36"/>
      <c r="H1273" s="36"/>
      <c r="I1273" s="29"/>
      <c r="J1273" s="29"/>
      <c r="K1273" s="29"/>
      <c r="L1273" s="36"/>
      <c r="M1273" s="36"/>
      <c r="N1273" s="36"/>
      <c r="O1273" s="36"/>
    </row>
    <row r="1274" spans="5:15">
      <c r="E1274" s="36"/>
      <c r="F1274" s="36"/>
      <c r="G1274" s="36"/>
      <c r="H1274" s="36"/>
      <c r="I1274" s="29"/>
      <c r="J1274" s="29"/>
      <c r="K1274" s="29"/>
      <c r="L1274" s="36"/>
      <c r="M1274" s="36"/>
      <c r="N1274" s="36"/>
      <c r="O1274" s="36"/>
    </row>
    <row r="1275" spans="5:15">
      <c r="E1275" s="36"/>
      <c r="F1275" s="36"/>
      <c r="G1275" s="36"/>
      <c r="H1275" s="36"/>
      <c r="I1275" s="29"/>
      <c r="J1275" s="29"/>
      <c r="K1275" s="29"/>
      <c r="L1275" s="36"/>
      <c r="M1275" s="36"/>
      <c r="N1275" s="36"/>
      <c r="O1275" s="36"/>
    </row>
    <row r="1276" spans="5:15">
      <c r="E1276" s="36"/>
      <c r="F1276" s="36"/>
      <c r="G1276" s="36"/>
      <c r="H1276" s="36"/>
      <c r="I1276" s="29"/>
      <c r="J1276" s="29"/>
      <c r="K1276" s="29"/>
      <c r="L1276" s="36"/>
      <c r="M1276" s="36"/>
      <c r="N1276" s="36"/>
      <c r="O1276" s="36"/>
    </row>
    <row r="1277" spans="5:15">
      <c r="E1277" s="36"/>
      <c r="F1277" s="36"/>
      <c r="G1277" s="36"/>
      <c r="H1277" s="36"/>
      <c r="I1277" s="29"/>
      <c r="J1277" s="29"/>
      <c r="K1277" s="29"/>
      <c r="L1277" s="36"/>
      <c r="M1277" s="36"/>
      <c r="N1277" s="36"/>
      <c r="O1277" s="36"/>
    </row>
    <row r="1278" spans="5:15">
      <c r="E1278" s="36"/>
      <c r="F1278" s="36"/>
      <c r="G1278" s="36"/>
      <c r="H1278" s="36"/>
      <c r="I1278" s="29"/>
      <c r="J1278" s="29"/>
      <c r="K1278" s="29"/>
      <c r="L1278" s="36"/>
      <c r="M1278" s="36"/>
      <c r="N1278" s="36"/>
      <c r="O1278" s="36"/>
    </row>
    <row r="1279" spans="5:15">
      <c r="E1279" s="36"/>
      <c r="F1279" s="36"/>
      <c r="G1279" s="36"/>
      <c r="H1279" s="36"/>
      <c r="I1279" s="29"/>
      <c r="J1279" s="29"/>
      <c r="K1279" s="29"/>
      <c r="L1279" s="36"/>
      <c r="M1279" s="36"/>
      <c r="N1279" s="36"/>
      <c r="O1279" s="36"/>
    </row>
    <row r="1280" spans="5:15">
      <c r="E1280" s="36"/>
      <c r="F1280" s="36"/>
      <c r="G1280" s="36"/>
      <c r="H1280" s="36"/>
      <c r="I1280" s="29"/>
      <c r="J1280" s="29"/>
      <c r="K1280" s="29"/>
      <c r="L1280" s="36"/>
      <c r="M1280" s="36"/>
      <c r="N1280" s="36"/>
      <c r="O1280" s="36"/>
    </row>
    <row r="1281" spans="5:15">
      <c r="E1281" s="36"/>
      <c r="F1281" s="36"/>
      <c r="G1281" s="36"/>
      <c r="H1281" s="36"/>
      <c r="I1281" s="29"/>
      <c r="J1281" s="29"/>
      <c r="K1281" s="29"/>
      <c r="L1281" s="36"/>
      <c r="M1281" s="36"/>
      <c r="N1281" s="36"/>
      <c r="O1281" s="36"/>
    </row>
    <row r="1282" spans="5:15">
      <c r="E1282" s="36"/>
      <c r="F1282" s="36"/>
      <c r="G1282" s="36"/>
      <c r="H1282" s="36"/>
      <c r="I1282" s="29"/>
      <c r="J1282" s="29"/>
      <c r="K1282" s="29"/>
      <c r="L1282" s="36"/>
      <c r="M1282" s="36"/>
      <c r="N1282" s="36"/>
      <c r="O1282" s="36"/>
    </row>
    <row r="1283" spans="5:15">
      <c r="E1283" s="36"/>
      <c r="F1283" s="36"/>
      <c r="G1283" s="36"/>
      <c r="H1283" s="36"/>
      <c r="I1283" s="29"/>
      <c r="J1283" s="29"/>
      <c r="K1283" s="29"/>
      <c r="L1283" s="36"/>
      <c r="M1283" s="36"/>
      <c r="N1283" s="36"/>
      <c r="O1283" s="36"/>
    </row>
    <row r="1284" spans="5:15">
      <c r="E1284" s="36"/>
      <c r="F1284" s="36"/>
      <c r="G1284" s="36"/>
      <c r="H1284" s="36"/>
      <c r="I1284" s="29"/>
      <c r="J1284" s="29"/>
      <c r="K1284" s="29"/>
      <c r="L1284" s="36"/>
      <c r="M1284" s="36"/>
      <c r="N1284" s="36"/>
      <c r="O1284" s="36"/>
    </row>
    <row r="1285" spans="5:15">
      <c r="E1285" s="36"/>
      <c r="F1285" s="36"/>
      <c r="G1285" s="36"/>
      <c r="H1285" s="36"/>
      <c r="I1285" s="29"/>
      <c r="J1285" s="29"/>
      <c r="K1285" s="29"/>
      <c r="L1285" s="36"/>
      <c r="M1285" s="36"/>
      <c r="N1285" s="36"/>
      <c r="O1285" s="36"/>
    </row>
    <row r="1286" spans="5:15">
      <c r="E1286" s="36"/>
      <c r="F1286" s="36"/>
      <c r="G1286" s="36"/>
      <c r="H1286" s="36"/>
      <c r="I1286" s="29"/>
      <c r="J1286" s="29"/>
      <c r="K1286" s="29"/>
      <c r="L1286" s="36"/>
      <c r="M1286" s="36"/>
      <c r="N1286" s="36"/>
      <c r="O1286" s="36"/>
    </row>
    <row r="1287" spans="5:15">
      <c r="E1287" s="36"/>
      <c r="F1287" s="36"/>
      <c r="G1287" s="36"/>
      <c r="H1287" s="36"/>
      <c r="I1287" s="29"/>
      <c r="J1287" s="29"/>
      <c r="K1287" s="29"/>
      <c r="L1287" s="36"/>
      <c r="M1287" s="36"/>
      <c r="N1287" s="36"/>
      <c r="O1287" s="36"/>
    </row>
    <row r="1288" spans="5:15">
      <c r="E1288" s="36"/>
      <c r="F1288" s="36"/>
      <c r="G1288" s="36"/>
      <c r="H1288" s="36"/>
      <c r="I1288" s="29"/>
      <c r="J1288" s="29"/>
      <c r="K1288" s="29"/>
      <c r="L1288" s="36"/>
      <c r="M1288" s="36"/>
      <c r="N1288" s="36"/>
      <c r="O1288" s="36"/>
    </row>
    <row r="1289" spans="5:15">
      <c r="E1289" s="36"/>
      <c r="F1289" s="36"/>
      <c r="G1289" s="36"/>
      <c r="H1289" s="36"/>
      <c r="I1289" s="29"/>
      <c r="J1289" s="29"/>
      <c r="K1289" s="29"/>
      <c r="L1289" s="36"/>
      <c r="M1289" s="36"/>
      <c r="N1289" s="36"/>
      <c r="O1289" s="36"/>
    </row>
    <row r="1290" spans="5:15">
      <c r="E1290" s="36"/>
      <c r="F1290" s="36"/>
      <c r="G1290" s="36"/>
      <c r="H1290" s="36"/>
      <c r="I1290" s="29"/>
      <c r="J1290" s="29"/>
      <c r="K1290" s="29"/>
      <c r="L1290" s="36"/>
      <c r="M1290" s="36"/>
      <c r="N1290" s="36"/>
      <c r="O1290" s="36"/>
    </row>
    <row r="1291" spans="5:15">
      <c r="E1291" s="36"/>
      <c r="F1291" s="36"/>
      <c r="G1291" s="36"/>
      <c r="H1291" s="36"/>
      <c r="I1291" s="29"/>
      <c r="J1291" s="29"/>
      <c r="K1291" s="29"/>
      <c r="L1291" s="36"/>
      <c r="M1291" s="36"/>
      <c r="N1291" s="36"/>
      <c r="O1291" s="36"/>
    </row>
    <row r="1292" spans="5:15">
      <c r="E1292" s="36"/>
      <c r="F1292" s="36"/>
      <c r="G1292" s="36"/>
      <c r="H1292" s="36"/>
      <c r="I1292" s="29"/>
      <c r="J1292" s="29"/>
      <c r="K1292" s="29"/>
      <c r="L1292" s="36"/>
      <c r="M1292" s="36"/>
      <c r="N1292" s="36"/>
      <c r="O1292" s="36"/>
    </row>
    <row r="1293" spans="5:15">
      <c r="E1293" s="36"/>
      <c r="F1293" s="36"/>
      <c r="G1293" s="36"/>
      <c r="H1293" s="36"/>
      <c r="I1293" s="29"/>
      <c r="J1293" s="29"/>
      <c r="K1293" s="29"/>
      <c r="L1293" s="36"/>
      <c r="M1293" s="36"/>
      <c r="N1293" s="36"/>
      <c r="O1293" s="36"/>
    </row>
    <row r="1294" spans="5:15">
      <c r="E1294" s="36"/>
      <c r="F1294" s="36"/>
      <c r="G1294" s="36"/>
      <c r="H1294" s="36"/>
      <c r="I1294" s="29"/>
      <c r="J1294" s="29"/>
      <c r="K1294" s="29"/>
      <c r="L1294" s="36"/>
      <c r="M1294" s="36"/>
      <c r="N1294" s="36"/>
      <c r="O1294" s="36"/>
    </row>
    <row r="1295" spans="5:15">
      <c r="E1295" s="36"/>
      <c r="F1295" s="36"/>
      <c r="G1295" s="36"/>
      <c r="H1295" s="36"/>
      <c r="I1295" s="29"/>
      <c r="J1295" s="29"/>
      <c r="K1295" s="29"/>
      <c r="L1295" s="36"/>
      <c r="M1295" s="36"/>
      <c r="N1295" s="36"/>
      <c r="O1295" s="36"/>
    </row>
    <row r="1296" spans="5:15">
      <c r="E1296" s="36"/>
      <c r="F1296" s="36"/>
      <c r="G1296" s="36"/>
      <c r="H1296" s="36"/>
      <c r="I1296" s="29"/>
      <c r="J1296" s="29"/>
      <c r="K1296" s="29"/>
      <c r="L1296" s="36"/>
      <c r="M1296" s="36"/>
      <c r="N1296" s="36"/>
      <c r="O1296" s="36"/>
    </row>
    <row r="1297" spans="5:15">
      <c r="E1297" s="36"/>
      <c r="F1297" s="36"/>
      <c r="G1297" s="36"/>
      <c r="H1297" s="36"/>
      <c r="I1297" s="29"/>
      <c r="J1297" s="29"/>
      <c r="K1297" s="29"/>
      <c r="L1297" s="36"/>
      <c r="M1297" s="36"/>
      <c r="N1297" s="36"/>
      <c r="O1297" s="36"/>
    </row>
    <row r="1298" spans="5:15">
      <c r="E1298" s="36"/>
      <c r="F1298" s="36"/>
      <c r="G1298" s="36"/>
      <c r="H1298" s="36"/>
      <c r="I1298" s="29"/>
      <c r="J1298" s="29"/>
      <c r="K1298" s="29"/>
      <c r="L1298" s="36"/>
      <c r="M1298" s="36"/>
      <c r="N1298" s="36"/>
      <c r="O1298" s="36"/>
    </row>
    <row r="1299" spans="5:15">
      <c r="E1299" s="36"/>
      <c r="F1299" s="36"/>
      <c r="G1299" s="36"/>
      <c r="H1299" s="36"/>
      <c r="I1299" s="29"/>
      <c r="J1299" s="29"/>
      <c r="K1299" s="29"/>
      <c r="L1299" s="36"/>
      <c r="M1299" s="36"/>
      <c r="N1299" s="36"/>
      <c r="O1299" s="36"/>
    </row>
    <row r="1300" spans="5:15">
      <c r="E1300" s="36"/>
      <c r="F1300" s="36"/>
      <c r="G1300" s="36"/>
      <c r="H1300" s="36"/>
      <c r="I1300" s="29"/>
      <c r="J1300" s="29"/>
      <c r="K1300" s="29"/>
      <c r="L1300" s="36"/>
      <c r="M1300" s="36"/>
      <c r="N1300" s="36"/>
      <c r="O1300" s="36"/>
    </row>
    <row r="1301" spans="5:15">
      <c r="E1301" s="36"/>
      <c r="F1301" s="36"/>
      <c r="G1301" s="36"/>
      <c r="H1301" s="36"/>
      <c r="I1301" s="29"/>
      <c r="J1301" s="29"/>
      <c r="K1301" s="29"/>
      <c r="L1301" s="36"/>
      <c r="M1301" s="36"/>
      <c r="N1301" s="36"/>
      <c r="O1301" s="36"/>
    </row>
    <row r="1302" spans="5:15">
      <c r="E1302" s="36"/>
      <c r="F1302" s="36"/>
      <c r="G1302" s="36"/>
      <c r="H1302" s="36"/>
      <c r="I1302" s="29"/>
      <c r="J1302" s="29"/>
      <c r="K1302" s="29"/>
      <c r="L1302" s="36"/>
      <c r="M1302" s="36"/>
      <c r="N1302" s="36"/>
      <c r="O1302" s="36"/>
    </row>
    <row r="1303" spans="5:15">
      <c r="E1303" s="36"/>
      <c r="F1303" s="36"/>
      <c r="G1303" s="36"/>
      <c r="H1303" s="36"/>
      <c r="I1303" s="29"/>
      <c r="J1303" s="29"/>
      <c r="K1303" s="29"/>
      <c r="L1303" s="36"/>
      <c r="M1303" s="36"/>
      <c r="N1303" s="36"/>
      <c r="O1303" s="36"/>
    </row>
    <row r="1304" spans="5:15">
      <c r="E1304" s="36"/>
      <c r="F1304" s="36"/>
      <c r="G1304" s="36"/>
      <c r="H1304" s="36"/>
      <c r="I1304" s="29"/>
      <c r="J1304" s="29"/>
      <c r="K1304" s="29"/>
      <c r="L1304" s="36"/>
      <c r="M1304" s="36"/>
      <c r="N1304" s="36"/>
      <c r="O1304" s="36"/>
    </row>
    <row r="1305" spans="5:15">
      <c r="E1305" s="36"/>
      <c r="F1305" s="36"/>
      <c r="G1305" s="36"/>
      <c r="H1305" s="36"/>
      <c r="I1305" s="29"/>
      <c r="J1305" s="29"/>
      <c r="K1305" s="29"/>
      <c r="L1305" s="36"/>
      <c r="M1305" s="36"/>
      <c r="N1305" s="36"/>
      <c r="O1305" s="36"/>
    </row>
    <row r="1306" spans="5:15">
      <c r="E1306" s="36"/>
      <c r="F1306" s="36"/>
      <c r="G1306" s="36"/>
      <c r="H1306" s="36"/>
      <c r="I1306" s="29"/>
      <c r="J1306" s="29"/>
      <c r="K1306" s="29"/>
      <c r="L1306" s="36"/>
      <c r="M1306" s="36"/>
      <c r="N1306" s="36"/>
      <c r="O1306" s="36"/>
    </row>
    <row r="1307" spans="5:15">
      <c r="E1307" s="36"/>
      <c r="F1307" s="36"/>
      <c r="G1307" s="36"/>
      <c r="H1307" s="36"/>
      <c r="I1307" s="29"/>
      <c r="J1307" s="29"/>
      <c r="K1307" s="29"/>
      <c r="L1307" s="36"/>
      <c r="M1307" s="36"/>
      <c r="N1307" s="36"/>
      <c r="O1307" s="36"/>
    </row>
    <row r="1308" spans="5:15">
      <c r="E1308" s="36"/>
      <c r="F1308" s="36"/>
      <c r="G1308" s="36"/>
      <c r="H1308" s="36"/>
      <c r="I1308" s="29"/>
      <c r="J1308" s="29"/>
      <c r="K1308" s="29"/>
      <c r="L1308" s="36"/>
      <c r="M1308" s="36"/>
      <c r="N1308" s="36"/>
      <c r="O1308" s="36"/>
    </row>
    <row r="1309" spans="5:15">
      <c r="E1309" s="36"/>
      <c r="F1309" s="36"/>
      <c r="G1309" s="36"/>
      <c r="H1309" s="36"/>
      <c r="I1309" s="29"/>
      <c r="J1309" s="29"/>
      <c r="K1309" s="29"/>
      <c r="L1309" s="36"/>
      <c r="M1309" s="36"/>
      <c r="N1309" s="36"/>
      <c r="O1309" s="36"/>
    </row>
    <row r="1310" spans="5:15">
      <c r="E1310" s="36"/>
      <c r="F1310" s="36"/>
      <c r="G1310" s="36"/>
      <c r="H1310" s="36"/>
      <c r="I1310" s="29"/>
      <c r="J1310" s="29"/>
      <c r="K1310" s="29"/>
      <c r="L1310" s="36"/>
      <c r="M1310" s="36"/>
      <c r="N1310" s="36"/>
      <c r="O1310" s="36"/>
    </row>
    <row r="1311" spans="5:15">
      <c r="E1311" s="36"/>
      <c r="F1311" s="36"/>
      <c r="G1311" s="36"/>
      <c r="H1311" s="36"/>
      <c r="I1311" s="29"/>
      <c r="J1311" s="29"/>
      <c r="K1311" s="29"/>
      <c r="L1311" s="36"/>
      <c r="M1311" s="36"/>
      <c r="N1311" s="36"/>
      <c r="O1311" s="36"/>
    </row>
    <row r="1312" spans="5:15">
      <c r="E1312" s="36"/>
      <c r="F1312" s="36"/>
      <c r="G1312" s="36"/>
      <c r="H1312" s="36"/>
      <c r="I1312" s="29"/>
      <c r="J1312" s="29"/>
      <c r="K1312" s="29"/>
      <c r="L1312" s="36"/>
      <c r="M1312" s="36"/>
      <c r="N1312" s="36"/>
      <c r="O1312" s="36"/>
    </row>
    <row r="1313" spans="5:15">
      <c r="E1313" s="36"/>
      <c r="F1313" s="36"/>
      <c r="G1313" s="36"/>
      <c r="H1313" s="36"/>
      <c r="I1313" s="29"/>
      <c r="J1313" s="29"/>
      <c r="K1313" s="29"/>
      <c r="L1313" s="36"/>
      <c r="M1313" s="36"/>
      <c r="N1313" s="36"/>
      <c r="O1313" s="36"/>
    </row>
    <row r="1314" spans="5:15">
      <c r="E1314" s="36"/>
      <c r="F1314" s="36"/>
      <c r="G1314" s="36"/>
      <c r="H1314" s="36"/>
      <c r="I1314" s="29"/>
      <c r="J1314" s="29"/>
      <c r="K1314" s="29"/>
      <c r="L1314" s="36"/>
      <c r="M1314" s="36"/>
      <c r="N1314" s="36"/>
      <c r="O1314" s="36"/>
    </row>
    <row r="1315" spans="5:15">
      <c r="E1315" s="36"/>
      <c r="F1315" s="36"/>
      <c r="G1315" s="36"/>
      <c r="H1315" s="36"/>
      <c r="I1315" s="29"/>
      <c r="J1315" s="29"/>
      <c r="K1315" s="29"/>
      <c r="L1315" s="36"/>
      <c r="M1315" s="36"/>
      <c r="N1315" s="36"/>
      <c r="O1315" s="36"/>
    </row>
    <row r="1316" spans="5:15">
      <c r="E1316" s="36"/>
      <c r="F1316" s="36"/>
      <c r="G1316" s="36"/>
      <c r="H1316" s="36"/>
      <c r="I1316" s="29"/>
      <c r="J1316" s="29"/>
      <c r="K1316" s="29"/>
      <c r="L1316" s="36"/>
      <c r="M1316" s="36"/>
      <c r="N1316" s="36"/>
      <c r="O1316" s="36"/>
    </row>
    <row r="1317" spans="5:15">
      <c r="E1317" s="36"/>
      <c r="F1317" s="36"/>
      <c r="G1317" s="36"/>
      <c r="H1317" s="36"/>
      <c r="I1317" s="29"/>
      <c r="J1317" s="29"/>
      <c r="K1317" s="29"/>
      <c r="L1317" s="36"/>
      <c r="M1317" s="36"/>
      <c r="N1317" s="36"/>
      <c r="O1317" s="36"/>
    </row>
    <row r="1318" spans="5:15">
      <c r="E1318" s="36"/>
      <c r="F1318" s="36"/>
      <c r="G1318" s="36"/>
      <c r="H1318" s="36"/>
      <c r="I1318" s="29"/>
      <c r="J1318" s="29"/>
      <c r="K1318" s="29"/>
      <c r="L1318" s="36"/>
      <c r="M1318" s="36"/>
      <c r="N1318" s="36"/>
      <c r="O1318" s="36"/>
    </row>
    <row r="1319" spans="5:15">
      <c r="E1319" s="36"/>
      <c r="F1319" s="36"/>
      <c r="G1319" s="36"/>
      <c r="H1319" s="36"/>
      <c r="I1319" s="29"/>
      <c r="J1319" s="29"/>
      <c r="K1319" s="29"/>
      <c r="L1319" s="36"/>
      <c r="M1319" s="36"/>
      <c r="N1319" s="36"/>
      <c r="O1319" s="36"/>
    </row>
    <row r="1320" spans="5:15">
      <c r="E1320" s="36"/>
      <c r="F1320" s="36"/>
      <c r="G1320" s="36"/>
      <c r="H1320" s="36"/>
      <c r="I1320" s="29"/>
      <c r="J1320" s="29"/>
      <c r="K1320" s="29"/>
      <c r="L1320" s="36"/>
      <c r="M1320" s="36"/>
      <c r="N1320" s="36"/>
      <c r="O1320" s="36"/>
    </row>
    <row r="1321" spans="5:15">
      <c r="E1321" s="36"/>
      <c r="F1321" s="36"/>
      <c r="G1321" s="36"/>
      <c r="H1321" s="36"/>
      <c r="I1321" s="29"/>
      <c r="J1321" s="29"/>
      <c r="K1321" s="29"/>
      <c r="L1321" s="36"/>
      <c r="M1321" s="36"/>
      <c r="N1321" s="36"/>
      <c r="O1321" s="36"/>
    </row>
    <row r="1322" spans="5:15">
      <c r="E1322" s="36"/>
      <c r="F1322" s="36"/>
      <c r="G1322" s="36"/>
      <c r="H1322" s="36"/>
      <c r="I1322" s="29"/>
      <c r="J1322" s="29"/>
      <c r="K1322" s="29"/>
      <c r="L1322" s="36"/>
      <c r="M1322" s="36"/>
      <c r="N1322" s="36"/>
      <c r="O1322" s="36"/>
    </row>
    <row r="1323" spans="5:15">
      <c r="E1323" s="36"/>
      <c r="F1323" s="36"/>
      <c r="G1323" s="36"/>
      <c r="H1323" s="36"/>
      <c r="I1323" s="29"/>
      <c r="J1323" s="29"/>
      <c r="K1323" s="29"/>
      <c r="L1323" s="36"/>
      <c r="M1323" s="36"/>
      <c r="N1323" s="36"/>
      <c r="O1323" s="36"/>
    </row>
    <row r="1324" spans="5:15">
      <c r="E1324" s="36"/>
      <c r="F1324" s="36"/>
      <c r="G1324" s="36"/>
      <c r="H1324" s="36"/>
      <c r="I1324" s="29"/>
      <c r="J1324" s="29"/>
      <c r="K1324" s="29"/>
      <c r="L1324" s="36"/>
      <c r="M1324" s="36"/>
      <c r="N1324" s="36"/>
      <c r="O1324" s="36"/>
    </row>
    <row r="1325" spans="5:15">
      <c r="E1325" s="36"/>
      <c r="F1325" s="36"/>
      <c r="G1325" s="36"/>
      <c r="H1325" s="36"/>
      <c r="I1325" s="29"/>
      <c r="J1325" s="29"/>
      <c r="K1325" s="29"/>
      <c r="L1325" s="36"/>
      <c r="M1325" s="36"/>
      <c r="N1325" s="36"/>
      <c r="O1325" s="36"/>
    </row>
    <row r="1326" spans="5:15">
      <c r="E1326" s="36"/>
      <c r="F1326" s="36"/>
      <c r="G1326" s="36"/>
      <c r="H1326" s="36"/>
      <c r="I1326" s="29"/>
      <c r="J1326" s="29"/>
      <c r="K1326" s="29"/>
      <c r="L1326" s="36"/>
      <c r="M1326" s="36"/>
      <c r="N1326" s="36"/>
      <c r="O1326" s="36"/>
    </row>
    <row r="1327" spans="5:15">
      <c r="E1327" s="36"/>
      <c r="F1327" s="36"/>
      <c r="G1327" s="36"/>
      <c r="H1327" s="36"/>
      <c r="I1327" s="29"/>
      <c r="J1327" s="29"/>
      <c r="K1327" s="29"/>
      <c r="L1327" s="36"/>
      <c r="M1327" s="36"/>
      <c r="N1327" s="36"/>
      <c r="O1327" s="36"/>
    </row>
    <row r="1328" spans="5:15">
      <c r="E1328" s="36"/>
      <c r="F1328" s="36"/>
      <c r="G1328" s="36"/>
      <c r="H1328" s="36"/>
      <c r="I1328" s="29"/>
      <c r="J1328" s="29"/>
      <c r="K1328" s="29"/>
      <c r="L1328" s="36"/>
      <c r="M1328" s="36"/>
      <c r="N1328" s="36"/>
      <c r="O1328" s="36"/>
    </row>
    <row r="1329" spans="5:15">
      <c r="E1329" s="36"/>
      <c r="F1329" s="36"/>
      <c r="G1329" s="36"/>
      <c r="H1329" s="36"/>
      <c r="I1329" s="29"/>
      <c r="J1329" s="29"/>
      <c r="K1329" s="29"/>
      <c r="L1329" s="36"/>
      <c r="M1329" s="36"/>
      <c r="N1329" s="36"/>
      <c r="O1329" s="36"/>
    </row>
    <row r="1330" spans="5:15">
      <c r="E1330" s="36"/>
      <c r="F1330" s="36"/>
      <c r="G1330" s="36"/>
      <c r="H1330" s="36"/>
      <c r="I1330" s="29"/>
      <c r="J1330" s="29"/>
      <c r="K1330" s="29"/>
      <c r="L1330" s="36"/>
      <c r="M1330" s="36"/>
      <c r="N1330" s="36"/>
      <c r="O1330" s="36"/>
    </row>
    <row r="1331" spans="5:15">
      <c r="E1331" s="36"/>
      <c r="F1331" s="36"/>
      <c r="G1331" s="36"/>
      <c r="H1331" s="36"/>
      <c r="I1331" s="29"/>
      <c r="J1331" s="29"/>
      <c r="K1331" s="29"/>
      <c r="L1331" s="36"/>
      <c r="M1331" s="36"/>
      <c r="N1331" s="36"/>
      <c r="O1331" s="36"/>
    </row>
    <row r="1332" spans="5:15">
      <c r="E1332" s="36"/>
      <c r="F1332" s="36"/>
      <c r="G1332" s="36"/>
      <c r="H1332" s="36"/>
      <c r="I1332" s="29"/>
      <c r="J1332" s="29"/>
      <c r="K1332" s="29"/>
      <c r="L1332" s="36"/>
      <c r="M1332" s="36"/>
      <c r="N1332" s="36"/>
      <c r="O1332" s="36"/>
    </row>
    <row r="1333" spans="5:15">
      <c r="E1333" s="36"/>
      <c r="F1333" s="36"/>
      <c r="G1333" s="36"/>
      <c r="H1333" s="36"/>
      <c r="I1333" s="29"/>
      <c r="J1333" s="29"/>
      <c r="K1333" s="29"/>
      <c r="L1333" s="36"/>
      <c r="M1333" s="36"/>
      <c r="N1333" s="36"/>
      <c r="O1333" s="36"/>
    </row>
    <row r="1334" spans="5:15">
      <c r="E1334" s="36"/>
      <c r="F1334" s="36"/>
      <c r="G1334" s="36"/>
      <c r="H1334" s="36"/>
      <c r="I1334" s="29"/>
      <c r="J1334" s="29"/>
      <c r="K1334" s="29"/>
      <c r="L1334" s="36"/>
      <c r="M1334" s="36"/>
      <c r="N1334" s="36"/>
      <c r="O1334" s="36"/>
    </row>
    <row r="1335" spans="5:15">
      <c r="E1335" s="36"/>
      <c r="F1335" s="36"/>
      <c r="G1335" s="36"/>
      <c r="H1335" s="36"/>
      <c r="I1335" s="29"/>
      <c r="J1335" s="29"/>
      <c r="K1335" s="29"/>
      <c r="L1335" s="36"/>
      <c r="M1335" s="36"/>
      <c r="N1335" s="36"/>
      <c r="O1335" s="36"/>
    </row>
    <row r="1336" spans="5:15">
      <c r="E1336" s="36"/>
      <c r="F1336" s="36"/>
      <c r="G1336" s="36"/>
      <c r="H1336" s="36"/>
      <c r="I1336" s="29"/>
      <c r="J1336" s="29"/>
      <c r="K1336" s="29"/>
      <c r="L1336" s="36"/>
      <c r="M1336" s="36"/>
      <c r="N1336" s="36"/>
      <c r="O1336" s="36"/>
    </row>
    <row r="1337" spans="5:15">
      <c r="E1337" s="36"/>
      <c r="F1337" s="36"/>
      <c r="G1337" s="36"/>
      <c r="H1337" s="36"/>
      <c r="I1337" s="29"/>
      <c r="J1337" s="29"/>
      <c r="K1337" s="29"/>
      <c r="L1337" s="36"/>
      <c r="M1337" s="36"/>
      <c r="N1337" s="36"/>
      <c r="O1337" s="36"/>
    </row>
    <row r="1338" spans="5:15">
      <c r="E1338" s="36"/>
      <c r="F1338" s="36"/>
      <c r="G1338" s="36"/>
      <c r="H1338" s="36"/>
      <c r="I1338" s="29"/>
      <c r="J1338" s="29"/>
      <c r="K1338" s="29"/>
      <c r="L1338" s="36"/>
      <c r="M1338" s="36"/>
      <c r="N1338" s="36"/>
      <c r="O1338" s="36"/>
    </row>
    <row r="1339" spans="5:15">
      <c r="E1339" s="36"/>
      <c r="F1339" s="36"/>
      <c r="G1339" s="36"/>
      <c r="H1339" s="36"/>
      <c r="I1339" s="29"/>
      <c r="J1339" s="29"/>
      <c r="K1339" s="29"/>
      <c r="L1339" s="36"/>
      <c r="M1339" s="36"/>
      <c r="N1339" s="36"/>
      <c r="O1339" s="36"/>
    </row>
    <row r="1340" spans="5:15">
      <c r="E1340" s="36"/>
      <c r="F1340" s="36"/>
      <c r="G1340" s="36"/>
      <c r="H1340" s="36"/>
      <c r="I1340" s="29"/>
      <c r="J1340" s="29"/>
      <c r="K1340" s="29"/>
      <c r="L1340" s="36"/>
      <c r="M1340" s="36"/>
      <c r="N1340" s="36"/>
      <c r="O1340" s="36"/>
    </row>
    <row r="1341" spans="5:15">
      <c r="E1341" s="36"/>
      <c r="F1341" s="36"/>
      <c r="G1341" s="36"/>
      <c r="H1341" s="36"/>
      <c r="I1341" s="29"/>
      <c r="J1341" s="29"/>
      <c r="K1341" s="29"/>
      <c r="L1341" s="36"/>
      <c r="M1341" s="36"/>
      <c r="N1341" s="36"/>
      <c r="O1341" s="36"/>
    </row>
    <row r="1342" spans="5:15">
      <c r="E1342" s="36"/>
      <c r="F1342" s="36"/>
      <c r="G1342" s="36"/>
      <c r="H1342" s="36"/>
      <c r="I1342" s="29"/>
      <c r="J1342" s="29"/>
      <c r="K1342" s="29"/>
      <c r="L1342" s="36"/>
      <c r="M1342" s="36"/>
      <c r="N1342" s="36"/>
      <c r="O1342" s="36"/>
    </row>
    <row r="1343" spans="5:15">
      <c r="E1343" s="36"/>
      <c r="F1343" s="36"/>
      <c r="G1343" s="36"/>
      <c r="H1343" s="36"/>
      <c r="I1343" s="29"/>
      <c r="J1343" s="29"/>
      <c r="K1343" s="29"/>
      <c r="L1343" s="36"/>
      <c r="M1343" s="36"/>
      <c r="N1343" s="36"/>
      <c r="O1343" s="36"/>
    </row>
    <row r="1344" spans="5:15">
      <c r="E1344" s="36"/>
      <c r="F1344" s="36"/>
      <c r="G1344" s="36"/>
      <c r="H1344" s="36"/>
      <c r="I1344" s="29"/>
      <c r="J1344" s="29"/>
      <c r="K1344" s="29"/>
      <c r="L1344" s="36"/>
      <c r="M1344" s="36"/>
      <c r="N1344" s="36"/>
      <c r="O1344" s="36"/>
    </row>
    <row r="1345" spans="5:15">
      <c r="E1345" s="36"/>
      <c r="F1345" s="36"/>
      <c r="G1345" s="36"/>
      <c r="H1345" s="36"/>
      <c r="I1345" s="29"/>
      <c r="J1345" s="29"/>
      <c r="K1345" s="29"/>
      <c r="L1345" s="36"/>
      <c r="M1345" s="36"/>
      <c r="N1345" s="36"/>
      <c r="O1345" s="36"/>
    </row>
    <row r="1346" spans="5:15">
      <c r="E1346" s="36"/>
      <c r="F1346" s="36"/>
      <c r="G1346" s="36"/>
      <c r="H1346" s="36"/>
      <c r="I1346" s="29"/>
      <c r="J1346" s="29"/>
      <c r="K1346" s="29"/>
      <c r="L1346" s="36"/>
      <c r="M1346" s="36"/>
      <c r="N1346" s="36"/>
      <c r="O1346" s="36"/>
    </row>
    <row r="1347" spans="5:15">
      <c r="E1347" s="36"/>
      <c r="F1347" s="36"/>
      <c r="G1347" s="36"/>
      <c r="H1347" s="36"/>
      <c r="I1347" s="29"/>
      <c r="J1347" s="29"/>
      <c r="K1347" s="29"/>
      <c r="L1347" s="36"/>
      <c r="M1347" s="36"/>
      <c r="N1347" s="36"/>
      <c r="O1347" s="36"/>
    </row>
    <row r="1348" spans="5:15">
      <c r="E1348" s="36"/>
      <c r="F1348" s="36"/>
      <c r="G1348" s="36"/>
      <c r="H1348" s="36"/>
      <c r="I1348" s="29"/>
      <c r="J1348" s="29"/>
      <c r="K1348" s="29"/>
      <c r="L1348" s="36"/>
      <c r="M1348" s="36"/>
      <c r="N1348" s="36"/>
      <c r="O1348" s="36"/>
    </row>
    <row r="1349" spans="5:15">
      <c r="E1349" s="36"/>
      <c r="F1349" s="36"/>
      <c r="G1349" s="36"/>
      <c r="H1349" s="36"/>
      <c r="I1349" s="29"/>
      <c r="J1349" s="29"/>
      <c r="K1349" s="29"/>
      <c r="L1349" s="36"/>
      <c r="M1349" s="36"/>
      <c r="N1349" s="36"/>
      <c r="O1349" s="36"/>
    </row>
    <row r="1350" spans="5:15">
      <c r="E1350" s="36"/>
      <c r="F1350" s="36"/>
      <c r="G1350" s="36"/>
      <c r="H1350" s="36"/>
      <c r="I1350" s="29"/>
      <c r="J1350" s="29"/>
      <c r="K1350" s="29"/>
      <c r="L1350" s="36"/>
      <c r="M1350" s="36"/>
      <c r="N1350" s="36"/>
      <c r="O1350" s="36"/>
    </row>
    <row r="1351" spans="5:15">
      <c r="E1351" s="36"/>
      <c r="F1351" s="36"/>
      <c r="G1351" s="36"/>
      <c r="H1351" s="36"/>
      <c r="I1351" s="29"/>
      <c r="J1351" s="29"/>
      <c r="K1351" s="29"/>
      <c r="L1351" s="36"/>
      <c r="M1351" s="36"/>
      <c r="N1351" s="36"/>
      <c r="O1351" s="36"/>
    </row>
    <row r="1352" spans="5:15">
      <c r="E1352" s="36"/>
      <c r="F1352" s="36"/>
      <c r="G1352" s="36"/>
      <c r="H1352" s="36"/>
      <c r="I1352" s="29"/>
      <c r="J1352" s="29"/>
      <c r="K1352" s="29"/>
      <c r="L1352" s="36"/>
      <c r="M1352" s="36"/>
      <c r="N1352" s="36"/>
      <c r="O1352" s="36"/>
    </row>
    <row r="1353" spans="5:15">
      <c r="E1353" s="36"/>
      <c r="F1353" s="36"/>
      <c r="G1353" s="36"/>
      <c r="H1353" s="36"/>
      <c r="I1353" s="29"/>
      <c r="J1353" s="29"/>
      <c r="K1353" s="29"/>
      <c r="L1353" s="36"/>
      <c r="M1353" s="36"/>
      <c r="N1353" s="36"/>
      <c r="O1353" s="36"/>
    </row>
    <row r="1354" spans="5:15">
      <c r="E1354" s="36"/>
      <c r="F1354" s="36"/>
      <c r="G1354" s="36"/>
      <c r="H1354" s="36"/>
      <c r="I1354" s="29"/>
      <c r="J1354" s="29"/>
      <c r="K1354" s="29"/>
      <c r="L1354" s="36"/>
      <c r="M1354" s="36"/>
      <c r="N1354" s="36"/>
      <c r="O1354" s="36"/>
    </row>
    <row r="1355" spans="5:15">
      <c r="E1355" s="36"/>
      <c r="F1355" s="36"/>
      <c r="G1355" s="36"/>
      <c r="H1355" s="36"/>
      <c r="I1355" s="29"/>
      <c r="J1355" s="29"/>
      <c r="K1355" s="29"/>
      <c r="L1355" s="36"/>
      <c r="M1355" s="36"/>
      <c r="N1355" s="36"/>
      <c r="O1355" s="36"/>
    </row>
    <row r="1356" spans="5:15">
      <c r="E1356" s="36"/>
      <c r="F1356" s="36"/>
      <c r="G1356" s="36"/>
      <c r="H1356" s="36"/>
      <c r="I1356" s="29"/>
      <c r="J1356" s="29"/>
      <c r="K1356" s="29"/>
      <c r="L1356" s="36"/>
      <c r="M1356" s="36"/>
      <c r="N1356" s="36"/>
      <c r="O1356" s="36"/>
    </row>
    <row r="1357" spans="5:15">
      <c r="E1357" s="36"/>
      <c r="F1357" s="36"/>
      <c r="G1357" s="36"/>
      <c r="H1357" s="36"/>
      <c r="I1357" s="29"/>
      <c r="J1357" s="29"/>
      <c r="K1357" s="29"/>
      <c r="L1357" s="36"/>
      <c r="M1357" s="36"/>
      <c r="N1357" s="36"/>
      <c r="O1357" s="36"/>
    </row>
    <row r="1358" spans="5:15">
      <c r="E1358" s="36"/>
      <c r="F1358" s="36"/>
      <c r="G1358" s="36"/>
      <c r="H1358" s="36"/>
      <c r="I1358" s="29"/>
      <c r="J1358" s="29"/>
      <c r="K1358" s="29"/>
      <c r="L1358" s="36"/>
      <c r="M1358" s="36"/>
      <c r="N1358" s="36"/>
      <c r="O1358" s="36"/>
    </row>
    <row r="1359" spans="5:15">
      <c r="E1359" s="36"/>
      <c r="F1359" s="36"/>
      <c r="G1359" s="36"/>
      <c r="H1359" s="36"/>
      <c r="I1359" s="29"/>
      <c r="J1359" s="29"/>
      <c r="K1359" s="29"/>
      <c r="L1359" s="36"/>
      <c r="M1359" s="36"/>
      <c r="N1359" s="36"/>
      <c r="O1359" s="36"/>
    </row>
    <row r="1360" spans="5:15">
      <c r="E1360" s="36"/>
      <c r="F1360" s="36"/>
      <c r="G1360" s="36"/>
      <c r="H1360" s="36"/>
      <c r="I1360" s="29"/>
      <c r="J1360" s="29"/>
      <c r="K1360" s="29"/>
      <c r="L1360" s="36"/>
      <c r="M1360" s="36"/>
      <c r="N1360" s="36"/>
      <c r="O1360" s="36"/>
    </row>
    <row r="1361" spans="5:15">
      <c r="E1361" s="36"/>
      <c r="F1361" s="36"/>
      <c r="G1361" s="36"/>
      <c r="H1361" s="36"/>
      <c r="I1361" s="29"/>
      <c r="J1361" s="29"/>
      <c r="K1361" s="29"/>
      <c r="L1361" s="36"/>
      <c r="M1361" s="36"/>
      <c r="N1361" s="36"/>
      <c r="O1361" s="36"/>
    </row>
    <row r="1362" spans="5:15">
      <c r="E1362" s="36"/>
      <c r="F1362" s="36"/>
      <c r="G1362" s="36"/>
      <c r="H1362" s="36"/>
      <c r="I1362" s="29"/>
      <c r="J1362" s="29"/>
      <c r="K1362" s="29"/>
      <c r="L1362" s="36"/>
      <c r="M1362" s="36"/>
      <c r="N1362" s="36"/>
      <c r="O1362" s="36"/>
    </row>
    <row r="1363" spans="5:15">
      <c r="E1363" s="36"/>
      <c r="F1363" s="36"/>
      <c r="G1363" s="36"/>
      <c r="H1363" s="36"/>
      <c r="I1363" s="29"/>
      <c r="J1363" s="29"/>
      <c r="K1363" s="29"/>
      <c r="L1363" s="36"/>
      <c r="M1363" s="36"/>
      <c r="N1363" s="36"/>
      <c r="O1363" s="36"/>
    </row>
    <row r="1364" spans="5:15">
      <c r="E1364" s="36"/>
      <c r="F1364" s="36"/>
      <c r="G1364" s="36"/>
      <c r="H1364" s="36"/>
      <c r="I1364" s="29"/>
      <c r="J1364" s="29"/>
      <c r="K1364" s="29"/>
      <c r="L1364" s="36"/>
      <c r="M1364" s="36"/>
      <c r="N1364" s="36"/>
      <c r="O1364" s="36"/>
    </row>
    <row r="1365" spans="5:15">
      <c r="E1365" s="36"/>
      <c r="F1365" s="36"/>
      <c r="G1365" s="36"/>
      <c r="H1365" s="36"/>
      <c r="I1365" s="29"/>
      <c r="J1365" s="29"/>
      <c r="K1365" s="29"/>
      <c r="L1365" s="36"/>
      <c r="M1365" s="36"/>
      <c r="N1365" s="36"/>
      <c r="O1365" s="36"/>
    </row>
    <row r="1366" spans="5:15">
      <c r="E1366" s="36"/>
      <c r="F1366" s="36"/>
      <c r="G1366" s="36"/>
      <c r="H1366" s="36"/>
      <c r="I1366" s="29"/>
      <c r="J1366" s="29"/>
      <c r="K1366" s="29"/>
      <c r="L1366" s="36"/>
      <c r="M1366" s="36"/>
      <c r="N1366" s="36"/>
      <c r="O1366" s="36"/>
    </row>
    <row r="1367" spans="5:15">
      <c r="E1367" s="36"/>
      <c r="F1367" s="36"/>
      <c r="G1367" s="36"/>
      <c r="H1367" s="36"/>
      <c r="I1367" s="29"/>
      <c r="J1367" s="29"/>
      <c r="K1367" s="29"/>
      <c r="L1367" s="36"/>
      <c r="M1367" s="36"/>
      <c r="N1367" s="36"/>
      <c r="O1367" s="36"/>
    </row>
    <row r="1368" spans="5:15">
      <c r="E1368" s="36"/>
      <c r="F1368" s="36"/>
      <c r="G1368" s="36"/>
      <c r="H1368" s="36"/>
      <c r="I1368" s="29"/>
      <c r="J1368" s="29"/>
      <c r="K1368" s="29"/>
      <c r="L1368" s="36"/>
      <c r="M1368" s="36"/>
      <c r="N1368" s="36"/>
      <c r="O1368" s="36"/>
    </row>
    <row r="1369" spans="5:15">
      <c r="E1369" s="36"/>
      <c r="F1369" s="36"/>
      <c r="G1369" s="36"/>
      <c r="H1369" s="36"/>
      <c r="I1369" s="29"/>
      <c r="J1369" s="29"/>
      <c r="K1369" s="29"/>
      <c r="L1369" s="36"/>
      <c r="M1369" s="36"/>
      <c r="N1369" s="36"/>
      <c r="O1369" s="36"/>
    </row>
    <row r="1370" spans="5:15">
      <c r="E1370" s="36"/>
      <c r="F1370" s="36"/>
      <c r="G1370" s="36"/>
      <c r="H1370" s="36"/>
      <c r="I1370" s="29"/>
      <c r="J1370" s="29"/>
      <c r="K1370" s="29"/>
      <c r="L1370" s="36"/>
      <c r="M1370" s="36"/>
      <c r="N1370" s="36"/>
      <c r="O1370" s="36"/>
    </row>
    <row r="1371" spans="5:15">
      <c r="E1371" s="36"/>
      <c r="F1371" s="36"/>
      <c r="G1371" s="36"/>
      <c r="H1371" s="36"/>
      <c r="I1371" s="29"/>
      <c r="J1371" s="29"/>
      <c r="K1371" s="29"/>
      <c r="L1371" s="36"/>
      <c r="M1371" s="36"/>
      <c r="N1371" s="36"/>
      <c r="O1371" s="36"/>
    </row>
    <row r="1372" spans="5:15">
      <c r="E1372" s="36"/>
      <c r="F1372" s="36"/>
      <c r="G1372" s="36"/>
      <c r="H1372" s="36"/>
      <c r="I1372" s="29"/>
      <c r="J1372" s="29"/>
      <c r="K1372" s="29"/>
      <c r="L1372" s="36"/>
      <c r="M1372" s="36"/>
      <c r="N1372" s="36"/>
      <c r="O1372" s="36"/>
    </row>
    <row r="1373" spans="5:15">
      <c r="E1373" s="36"/>
      <c r="F1373" s="36"/>
      <c r="G1373" s="36"/>
      <c r="H1373" s="36"/>
      <c r="I1373" s="29"/>
      <c r="J1373" s="29"/>
      <c r="K1373" s="29"/>
      <c r="L1373" s="36"/>
      <c r="M1373" s="36"/>
      <c r="N1373" s="36"/>
      <c r="O1373" s="36"/>
    </row>
    <row r="1374" spans="5:15">
      <c r="E1374" s="36"/>
      <c r="F1374" s="36"/>
      <c r="G1374" s="36"/>
      <c r="H1374" s="36"/>
      <c r="I1374" s="29"/>
      <c r="J1374" s="29"/>
      <c r="K1374" s="29"/>
      <c r="L1374" s="36"/>
      <c r="M1374" s="36"/>
      <c r="N1374" s="36"/>
      <c r="O1374" s="36"/>
    </row>
    <row r="1375" spans="5:15">
      <c r="E1375" s="36"/>
      <c r="F1375" s="36"/>
      <c r="G1375" s="36"/>
      <c r="H1375" s="36"/>
      <c r="I1375" s="29"/>
      <c r="J1375" s="29"/>
      <c r="K1375" s="29"/>
      <c r="L1375" s="36"/>
      <c r="M1375" s="36"/>
      <c r="N1375" s="36"/>
      <c r="O1375" s="36"/>
    </row>
    <row r="1376" spans="5:15">
      <c r="E1376" s="36"/>
      <c r="F1376" s="36"/>
      <c r="G1376" s="36"/>
      <c r="H1376" s="36"/>
      <c r="I1376" s="29"/>
      <c r="J1376" s="29"/>
      <c r="K1376" s="29"/>
      <c r="L1376" s="36"/>
      <c r="M1376" s="36"/>
      <c r="N1376" s="36"/>
      <c r="O1376" s="36"/>
    </row>
    <row r="1377" spans="5:15">
      <c r="E1377" s="36"/>
      <c r="F1377" s="36"/>
      <c r="G1377" s="36"/>
      <c r="H1377" s="36"/>
      <c r="I1377" s="29"/>
      <c r="J1377" s="29"/>
      <c r="K1377" s="29"/>
      <c r="L1377" s="36"/>
      <c r="M1377" s="36"/>
      <c r="N1377" s="36"/>
      <c r="O1377" s="36"/>
    </row>
    <row r="1378" spans="5:15">
      <c r="E1378" s="36"/>
      <c r="F1378" s="36"/>
      <c r="G1378" s="36"/>
      <c r="H1378" s="36"/>
      <c r="I1378" s="29"/>
      <c r="J1378" s="29"/>
      <c r="K1378" s="29"/>
      <c r="L1378" s="36"/>
      <c r="M1378" s="36"/>
      <c r="N1378" s="36"/>
      <c r="O1378" s="36"/>
    </row>
    <row r="1379" spans="5:15">
      <c r="E1379" s="36"/>
      <c r="F1379" s="36"/>
      <c r="G1379" s="36"/>
      <c r="H1379" s="36"/>
      <c r="I1379" s="29"/>
      <c r="J1379" s="29"/>
      <c r="K1379" s="29"/>
      <c r="L1379" s="36"/>
      <c r="M1379" s="36"/>
      <c r="N1379" s="36"/>
      <c r="O1379" s="36"/>
    </row>
    <row r="1380" spans="5:15">
      <c r="E1380" s="36"/>
      <c r="F1380" s="36"/>
      <c r="G1380" s="36"/>
      <c r="H1380" s="36"/>
      <c r="I1380" s="29"/>
      <c r="J1380" s="29"/>
      <c r="K1380" s="29"/>
      <c r="L1380" s="36"/>
      <c r="M1380" s="36"/>
      <c r="N1380" s="36"/>
      <c r="O1380" s="36"/>
    </row>
    <row r="1381" spans="5:15">
      <c r="E1381" s="36"/>
      <c r="F1381" s="36"/>
      <c r="G1381" s="36"/>
      <c r="H1381" s="36"/>
      <c r="I1381" s="29"/>
      <c r="J1381" s="29"/>
      <c r="K1381" s="29"/>
      <c r="L1381" s="36"/>
      <c r="M1381" s="36"/>
      <c r="N1381" s="36"/>
      <c r="O1381" s="36"/>
    </row>
    <row r="1382" spans="5:15">
      <c r="E1382" s="36"/>
      <c r="F1382" s="36"/>
      <c r="G1382" s="36"/>
      <c r="H1382" s="36"/>
      <c r="I1382" s="29"/>
      <c r="J1382" s="29"/>
      <c r="K1382" s="29"/>
      <c r="L1382" s="36"/>
      <c r="M1382" s="36"/>
      <c r="N1382" s="36"/>
      <c r="O1382" s="36"/>
    </row>
    <row r="1383" spans="5:15">
      <c r="E1383" s="36"/>
      <c r="F1383" s="36"/>
      <c r="G1383" s="36"/>
      <c r="H1383" s="36"/>
      <c r="I1383" s="29"/>
      <c r="J1383" s="29"/>
      <c r="K1383" s="29"/>
      <c r="L1383" s="36"/>
      <c r="M1383" s="36"/>
      <c r="N1383" s="36"/>
      <c r="O1383" s="36"/>
    </row>
    <row r="1384" spans="5:15">
      <c r="E1384" s="36"/>
      <c r="F1384" s="36"/>
      <c r="G1384" s="36"/>
      <c r="H1384" s="36"/>
      <c r="I1384" s="29"/>
      <c r="J1384" s="29"/>
      <c r="K1384" s="29"/>
      <c r="L1384" s="36"/>
      <c r="M1384" s="36"/>
      <c r="N1384" s="36"/>
      <c r="O1384" s="36"/>
    </row>
    <row r="1385" spans="5:15">
      <c r="E1385" s="36"/>
      <c r="F1385" s="36"/>
      <c r="G1385" s="36"/>
      <c r="H1385" s="36"/>
      <c r="I1385" s="29"/>
      <c r="J1385" s="29"/>
      <c r="K1385" s="29"/>
      <c r="L1385" s="36"/>
      <c r="M1385" s="36"/>
      <c r="N1385" s="36"/>
      <c r="O1385" s="36"/>
    </row>
    <row r="1386" spans="5:15">
      <c r="E1386" s="36"/>
      <c r="F1386" s="36"/>
      <c r="G1386" s="36"/>
      <c r="H1386" s="36"/>
      <c r="I1386" s="29"/>
      <c r="J1386" s="29"/>
      <c r="K1386" s="29"/>
      <c r="L1386" s="36"/>
      <c r="M1386" s="36"/>
      <c r="N1386" s="36"/>
      <c r="O1386" s="36"/>
    </row>
    <row r="1387" spans="5:15">
      <c r="E1387" s="36"/>
      <c r="F1387" s="36"/>
      <c r="G1387" s="36"/>
      <c r="H1387" s="36"/>
      <c r="I1387" s="29"/>
      <c r="J1387" s="29"/>
      <c r="K1387" s="29"/>
      <c r="L1387" s="36"/>
      <c r="M1387" s="36"/>
      <c r="N1387" s="36"/>
      <c r="O1387" s="36"/>
    </row>
    <row r="1388" spans="5:15">
      <c r="E1388" s="36"/>
      <c r="F1388" s="36"/>
      <c r="G1388" s="36"/>
      <c r="H1388" s="36"/>
      <c r="I1388" s="29"/>
      <c r="J1388" s="29"/>
      <c r="K1388" s="29"/>
      <c r="L1388" s="36"/>
      <c r="M1388" s="36"/>
      <c r="N1388" s="36"/>
      <c r="O1388" s="36"/>
    </row>
    <row r="1389" spans="5:15">
      <c r="E1389" s="36"/>
      <c r="F1389" s="36"/>
      <c r="G1389" s="36"/>
      <c r="H1389" s="36"/>
      <c r="I1389" s="29"/>
      <c r="J1389" s="29"/>
      <c r="K1389" s="29"/>
      <c r="L1389" s="36"/>
      <c r="M1389" s="36"/>
      <c r="N1389" s="36"/>
      <c r="O1389" s="36"/>
    </row>
    <row r="1390" spans="5:15">
      <c r="E1390" s="36"/>
      <c r="F1390" s="36"/>
      <c r="G1390" s="36"/>
      <c r="H1390" s="36"/>
      <c r="I1390" s="29"/>
      <c r="J1390" s="29"/>
      <c r="K1390" s="29"/>
      <c r="L1390" s="36"/>
      <c r="M1390" s="36"/>
      <c r="N1390" s="36"/>
      <c r="O1390" s="36"/>
    </row>
    <row r="1391" spans="5:15">
      <c r="E1391" s="36"/>
      <c r="F1391" s="36"/>
      <c r="G1391" s="36"/>
      <c r="H1391" s="36"/>
      <c r="I1391" s="29"/>
      <c r="J1391" s="29"/>
      <c r="K1391" s="29"/>
      <c r="L1391" s="36"/>
      <c r="M1391" s="36"/>
      <c r="N1391" s="36"/>
      <c r="O1391" s="36"/>
    </row>
    <row r="1392" spans="5:15">
      <c r="E1392" s="36"/>
      <c r="F1392" s="36"/>
      <c r="G1392" s="36"/>
      <c r="H1392" s="36"/>
      <c r="I1392" s="29"/>
      <c r="J1392" s="29"/>
      <c r="K1392" s="29"/>
      <c r="L1392" s="36"/>
      <c r="M1392" s="36"/>
      <c r="N1392" s="36"/>
      <c r="O1392" s="36"/>
    </row>
    <row r="1393" spans="5:15">
      <c r="E1393" s="36"/>
      <c r="F1393" s="36"/>
      <c r="G1393" s="36"/>
      <c r="H1393" s="36"/>
      <c r="I1393" s="29"/>
      <c r="J1393" s="29"/>
      <c r="K1393" s="29"/>
      <c r="L1393" s="36"/>
      <c r="M1393" s="36"/>
      <c r="N1393" s="36"/>
      <c r="O1393" s="36"/>
    </row>
    <row r="1394" spans="5:15">
      <c r="E1394" s="36"/>
      <c r="F1394" s="36"/>
      <c r="G1394" s="36"/>
      <c r="H1394" s="36"/>
      <c r="I1394" s="29"/>
      <c r="J1394" s="29"/>
      <c r="K1394" s="29"/>
      <c r="L1394" s="36"/>
      <c r="M1394" s="36"/>
      <c r="N1394" s="36"/>
      <c r="O1394" s="36"/>
    </row>
    <row r="1395" spans="5:15">
      <c r="E1395" s="36"/>
      <c r="F1395" s="36"/>
      <c r="G1395" s="36"/>
      <c r="H1395" s="36"/>
      <c r="I1395" s="29"/>
      <c r="J1395" s="29"/>
      <c r="K1395" s="29"/>
      <c r="L1395" s="36"/>
      <c r="M1395" s="36"/>
      <c r="N1395" s="36"/>
      <c r="O1395" s="36"/>
    </row>
    <row r="1396" spans="5:15">
      <c r="E1396" s="36"/>
      <c r="F1396" s="36"/>
      <c r="G1396" s="36"/>
      <c r="H1396" s="36"/>
      <c r="I1396" s="29"/>
      <c r="J1396" s="29"/>
      <c r="K1396" s="29"/>
      <c r="L1396" s="36"/>
      <c r="M1396" s="36"/>
      <c r="N1396" s="36"/>
      <c r="O1396" s="36"/>
    </row>
    <row r="1397" spans="5:15">
      <c r="E1397" s="36"/>
      <c r="F1397" s="36"/>
      <c r="G1397" s="36"/>
      <c r="H1397" s="36"/>
      <c r="I1397" s="29"/>
      <c r="J1397" s="29"/>
      <c r="K1397" s="29"/>
      <c r="L1397" s="36"/>
      <c r="M1397" s="36"/>
      <c r="N1397" s="36"/>
      <c r="O1397" s="36"/>
    </row>
    <row r="1398" spans="5:15">
      <c r="E1398" s="36"/>
      <c r="F1398" s="36"/>
      <c r="G1398" s="36"/>
      <c r="H1398" s="36"/>
      <c r="I1398" s="29"/>
      <c r="J1398" s="29"/>
      <c r="K1398" s="29"/>
      <c r="L1398" s="36"/>
      <c r="M1398" s="36"/>
      <c r="N1398" s="36"/>
      <c r="O1398" s="36"/>
    </row>
    <row r="1399" spans="5:15">
      <c r="E1399" s="36"/>
      <c r="F1399" s="36"/>
      <c r="G1399" s="36"/>
      <c r="H1399" s="36"/>
      <c r="I1399" s="29"/>
      <c r="J1399" s="29"/>
      <c r="K1399" s="29"/>
      <c r="L1399" s="36"/>
      <c r="M1399" s="36"/>
      <c r="N1399" s="36"/>
      <c r="O1399" s="36"/>
    </row>
    <row r="1400" spans="5:15">
      <c r="E1400" s="36"/>
      <c r="F1400" s="36"/>
      <c r="G1400" s="36"/>
      <c r="H1400" s="36"/>
      <c r="I1400" s="29"/>
      <c r="J1400" s="29"/>
      <c r="K1400" s="29"/>
      <c r="L1400" s="36"/>
      <c r="M1400" s="36"/>
      <c r="N1400" s="36"/>
      <c r="O1400" s="36"/>
    </row>
    <row r="1401" spans="5:15">
      <c r="E1401" s="36"/>
      <c r="F1401" s="36"/>
      <c r="G1401" s="36"/>
      <c r="H1401" s="36"/>
      <c r="I1401" s="29"/>
      <c r="J1401" s="29"/>
      <c r="K1401" s="29"/>
      <c r="L1401" s="36"/>
      <c r="M1401" s="36"/>
      <c r="N1401" s="36"/>
      <c r="O1401" s="36"/>
    </row>
    <row r="1402" spans="5:15">
      <c r="E1402" s="36"/>
      <c r="F1402" s="36"/>
      <c r="G1402" s="36"/>
      <c r="H1402" s="36"/>
      <c r="I1402" s="29"/>
      <c r="J1402" s="29"/>
      <c r="K1402" s="29"/>
      <c r="L1402" s="36"/>
      <c r="M1402" s="36"/>
      <c r="N1402" s="36"/>
      <c r="O1402" s="36"/>
    </row>
    <row r="1403" spans="5:15">
      <c r="E1403" s="36"/>
      <c r="F1403" s="36"/>
      <c r="G1403" s="36"/>
      <c r="H1403" s="36"/>
      <c r="I1403" s="29"/>
      <c r="J1403" s="29"/>
      <c r="K1403" s="29"/>
      <c r="L1403" s="36"/>
      <c r="M1403" s="36"/>
      <c r="N1403" s="36"/>
      <c r="O1403" s="36"/>
    </row>
    <row r="1404" spans="5:15">
      <c r="E1404" s="36"/>
      <c r="F1404" s="36"/>
      <c r="G1404" s="36"/>
      <c r="H1404" s="36"/>
      <c r="I1404" s="29"/>
      <c r="J1404" s="29"/>
      <c r="K1404" s="29"/>
      <c r="L1404" s="36"/>
      <c r="M1404" s="36"/>
      <c r="N1404" s="36"/>
      <c r="O1404" s="36"/>
    </row>
    <row r="1405" spans="5:15">
      <c r="E1405" s="36"/>
      <c r="F1405" s="36"/>
      <c r="G1405" s="36"/>
      <c r="H1405" s="36"/>
      <c r="I1405" s="29"/>
      <c r="J1405" s="29"/>
      <c r="K1405" s="29"/>
      <c r="L1405" s="36"/>
      <c r="M1405" s="36"/>
      <c r="N1405" s="36"/>
      <c r="O1405" s="36"/>
    </row>
    <row r="1406" spans="5:15">
      <c r="E1406" s="36"/>
      <c r="F1406" s="36"/>
      <c r="G1406" s="36"/>
      <c r="H1406" s="36"/>
      <c r="I1406" s="29"/>
      <c r="J1406" s="29"/>
      <c r="K1406" s="29"/>
      <c r="L1406" s="36"/>
      <c r="M1406" s="36"/>
      <c r="N1406" s="36"/>
      <c r="O1406" s="36"/>
    </row>
    <row r="1407" spans="5:15">
      <c r="E1407" s="36"/>
      <c r="F1407" s="36"/>
      <c r="G1407" s="36"/>
      <c r="H1407" s="36"/>
      <c r="I1407" s="29"/>
      <c r="J1407" s="29"/>
      <c r="K1407" s="29"/>
      <c r="L1407" s="36"/>
      <c r="M1407" s="36"/>
      <c r="N1407" s="36"/>
      <c r="O1407" s="36"/>
    </row>
    <row r="1408" spans="5:15">
      <c r="E1408" s="36"/>
      <c r="F1408" s="36"/>
      <c r="G1408" s="36"/>
      <c r="H1408" s="36"/>
      <c r="I1408" s="29"/>
      <c r="J1408" s="29"/>
      <c r="K1408" s="29"/>
      <c r="L1408" s="36"/>
      <c r="M1408" s="36"/>
      <c r="N1408" s="36"/>
      <c r="O1408" s="36"/>
    </row>
    <row r="1409" spans="5:15">
      <c r="E1409" s="36"/>
      <c r="F1409" s="36"/>
      <c r="G1409" s="36"/>
      <c r="H1409" s="36"/>
      <c r="I1409" s="29"/>
      <c r="J1409" s="29"/>
      <c r="K1409" s="29"/>
      <c r="L1409" s="36"/>
      <c r="M1409" s="36"/>
      <c r="N1409" s="36"/>
      <c r="O1409" s="36"/>
    </row>
    <row r="1410" spans="5:15">
      <c r="E1410" s="36"/>
      <c r="F1410" s="36"/>
      <c r="G1410" s="36"/>
      <c r="H1410" s="36"/>
      <c r="I1410" s="29"/>
      <c r="J1410" s="29"/>
      <c r="K1410" s="29"/>
      <c r="L1410" s="36"/>
      <c r="M1410" s="36"/>
      <c r="N1410" s="36"/>
      <c r="O1410" s="36"/>
    </row>
    <row r="1411" spans="5:15">
      <c r="E1411" s="36"/>
      <c r="F1411" s="36"/>
      <c r="G1411" s="36"/>
      <c r="H1411" s="36"/>
      <c r="I1411" s="29"/>
      <c r="J1411" s="29"/>
      <c r="K1411" s="29"/>
      <c r="L1411" s="36"/>
      <c r="M1411" s="36"/>
      <c r="N1411" s="36"/>
      <c r="O1411" s="36"/>
    </row>
    <row r="1412" spans="5:15">
      <c r="E1412" s="36"/>
      <c r="F1412" s="36"/>
      <c r="G1412" s="36"/>
      <c r="H1412" s="36"/>
      <c r="I1412" s="29"/>
      <c r="J1412" s="29"/>
      <c r="K1412" s="29"/>
      <c r="L1412" s="36"/>
      <c r="M1412" s="36"/>
      <c r="N1412" s="36"/>
      <c r="O1412" s="36"/>
    </row>
    <row r="1413" spans="5:15">
      <c r="E1413" s="36"/>
      <c r="F1413" s="36"/>
      <c r="G1413" s="36"/>
      <c r="H1413" s="36"/>
      <c r="I1413" s="29"/>
      <c r="J1413" s="29"/>
      <c r="K1413" s="29"/>
      <c r="L1413" s="36"/>
      <c r="M1413" s="36"/>
      <c r="N1413" s="36"/>
      <c r="O1413" s="36"/>
    </row>
    <row r="1414" spans="5:15">
      <c r="E1414" s="36"/>
      <c r="F1414" s="36"/>
      <c r="G1414" s="36"/>
      <c r="H1414" s="36"/>
      <c r="I1414" s="29"/>
      <c r="J1414" s="29"/>
      <c r="K1414" s="29"/>
      <c r="L1414" s="36"/>
      <c r="M1414" s="36"/>
      <c r="N1414" s="36"/>
      <c r="O1414" s="36"/>
    </row>
    <row r="1415" spans="5:15">
      <c r="E1415" s="36"/>
      <c r="F1415" s="36"/>
      <c r="G1415" s="36"/>
      <c r="H1415" s="36"/>
      <c r="I1415" s="29"/>
      <c r="J1415" s="29"/>
      <c r="K1415" s="29"/>
      <c r="L1415" s="36"/>
      <c r="M1415" s="36"/>
      <c r="N1415" s="36"/>
      <c r="O1415" s="36"/>
    </row>
    <row r="1416" spans="5:15">
      <c r="E1416" s="36"/>
      <c r="F1416" s="36"/>
      <c r="G1416" s="36"/>
      <c r="H1416" s="36"/>
      <c r="I1416" s="29"/>
      <c r="J1416" s="29"/>
      <c r="K1416" s="29"/>
      <c r="L1416" s="36"/>
      <c r="M1416" s="36"/>
      <c r="N1416" s="36"/>
      <c r="O1416" s="36"/>
    </row>
    <row r="1417" spans="5:15">
      <c r="E1417" s="36"/>
      <c r="F1417" s="36"/>
      <c r="G1417" s="36"/>
      <c r="H1417" s="36"/>
      <c r="I1417" s="29"/>
      <c r="J1417" s="29"/>
      <c r="K1417" s="29"/>
      <c r="L1417" s="36"/>
      <c r="M1417" s="36"/>
      <c r="N1417" s="36"/>
      <c r="O1417" s="36"/>
    </row>
    <row r="1418" spans="5:15">
      <c r="E1418" s="36"/>
      <c r="F1418" s="36"/>
      <c r="G1418" s="36"/>
      <c r="H1418" s="36"/>
      <c r="I1418" s="29"/>
      <c r="J1418" s="29"/>
      <c r="K1418" s="29"/>
      <c r="L1418" s="36"/>
      <c r="M1418" s="36"/>
      <c r="N1418" s="36"/>
      <c r="O1418" s="36"/>
    </row>
    <row r="1419" spans="5:15">
      <c r="E1419" s="36"/>
      <c r="F1419" s="36"/>
      <c r="G1419" s="36"/>
      <c r="H1419" s="36"/>
      <c r="I1419" s="29"/>
      <c r="J1419" s="29"/>
      <c r="K1419" s="29"/>
      <c r="L1419" s="36"/>
      <c r="M1419" s="36"/>
      <c r="N1419" s="36"/>
      <c r="O1419" s="36"/>
    </row>
    <row r="1420" spans="5:15">
      <c r="E1420" s="36"/>
      <c r="F1420" s="36"/>
      <c r="G1420" s="36"/>
      <c r="H1420" s="36"/>
      <c r="I1420" s="29"/>
      <c r="J1420" s="29"/>
      <c r="K1420" s="29"/>
      <c r="L1420" s="36"/>
      <c r="M1420" s="36"/>
      <c r="N1420" s="36"/>
      <c r="O1420" s="36"/>
    </row>
    <row r="1421" spans="5:15">
      <c r="E1421" s="36"/>
      <c r="F1421" s="36"/>
      <c r="G1421" s="36"/>
      <c r="H1421" s="36"/>
      <c r="I1421" s="29"/>
      <c r="J1421" s="29"/>
      <c r="K1421" s="29"/>
      <c r="L1421" s="36"/>
      <c r="M1421" s="36"/>
      <c r="N1421" s="36"/>
      <c r="O1421" s="36"/>
    </row>
    <row r="1422" spans="5:15">
      <c r="E1422" s="36"/>
      <c r="F1422" s="36"/>
      <c r="G1422" s="36"/>
      <c r="H1422" s="36"/>
      <c r="I1422" s="29"/>
      <c r="J1422" s="29"/>
      <c r="K1422" s="29"/>
      <c r="L1422" s="36"/>
      <c r="M1422" s="36"/>
      <c r="N1422" s="36"/>
      <c r="O1422" s="36"/>
    </row>
    <row r="1423" spans="5:15">
      <c r="E1423" s="36"/>
      <c r="F1423" s="36"/>
      <c r="G1423" s="36"/>
      <c r="H1423" s="36"/>
      <c r="I1423" s="29"/>
      <c r="J1423" s="29"/>
      <c r="K1423" s="29"/>
      <c r="L1423" s="36"/>
      <c r="M1423" s="36"/>
      <c r="N1423" s="36"/>
      <c r="O1423" s="36"/>
    </row>
    <row r="1424" spans="5:15">
      <c r="E1424" s="36"/>
      <c r="F1424" s="36"/>
      <c r="G1424" s="36"/>
      <c r="H1424" s="36"/>
      <c r="I1424" s="29"/>
      <c r="J1424" s="29"/>
      <c r="K1424" s="29"/>
      <c r="L1424" s="36"/>
      <c r="M1424" s="36"/>
      <c r="N1424" s="36"/>
      <c r="O1424" s="36"/>
    </row>
    <row r="1425" spans="5:15">
      <c r="E1425" s="36"/>
      <c r="F1425" s="36"/>
      <c r="G1425" s="36"/>
      <c r="H1425" s="36"/>
      <c r="I1425" s="29"/>
      <c r="J1425" s="29"/>
      <c r="K1425" s="29"/>
      <c r="L1425" s="36"/>
      <c r="M1425" s="36"/>
      <c r="N1425" s="36"/>
      <c r="O1425" s="36"/>
    </row>
    <row r="1426" spans="5:15">
      <c r="E1426" s="36"/>
      <c r="F1426" s="36"/>
      <c r="G1426" s="36"/>
      <c r="H1426" s="36"/>
      <c r="I1426" s="29"/>
      <c r="J1426" s="29"/>
      <c r="K1426" s="29"/>
      <c r="L1426" s="36"/>
      <c r="M1426" s="36"/>
      <c r="N1426" s="36"/>
      <c r="O1426" s="36"/>
    </row>
    <row r="1427" spans="5:15">
      <c r="E1427" s="36"/>
      <c r="F1427" s="36"/>
      <c r="G1427" s="36"/>
      <c r="H1427" s="36"/>
      <c r="I1427" s="29"/>
      <c r="J1427" s="29"/>
      <c r="K1427" s="29"/>
      <c r="L1427" s="36"/>
      <c r="M1427" s="36"/>
      <c r="N1427" s="36"/>
      <c r="O1427" s="36"/>
    </row>
    <row r="1428" spans="5:15">
      <c r="E1428" s="36"/>
      <c r="F1428" s="36"/>
      <c r="G1428" s="36"/>
      <c r="H1428" s="36"/>
      <c r="I1428" s="29"/>
      <c r="J1428" s="29"/>
      <c r="K1428" s="29"/>
      <c r="L1428" s="36"/>
      <c r="M1428" s="36"/>
      <c r="N1428" s="36"/>
      <c r="O1428" s="36"/>
    </row>
    <row r="1429" spans="5:15">
      <c r="E1429" s="36"/>
      <c r="F1429" s="36"/>
      <c r="G1429" s="36"/>
      <c r="H1429" s="36"/>
      <c r="I1429" s="29"/>
      <c r="J1429" s="29"/>
      <c r="K1429" s="29"/>
      <c r="L1429" s="36"/>
      <c r="M1429" s="36"/>
      <c r="N1429" s="36"/>
      <c r="O1429" s="36"/>
    </row>
    <row r="1430" spans="5:15">
      <c r="E1430" s="36"/>
      <c r="F1430" s="36"/>
      <c r="G1430" s="36"/>
      <c r="H1430" s="36"/>
      <c r="I1430" s="29"/>
      <c r="J1430" s="29"/>
      <c r="K1430" s="29"/>
      <c r="L1430" s="36"/>
      <c r="M1430" s="36"/>
      <c r="N1430" s="36"/>
      <c r="O1430" s="36"/>
    </row>
    <row r="1431" spans="5:15">
      <c r="E1431" s="36"/>
      <c r="F1431" s="36"/>
      <c r="G1431" s="36"/>
      <c r="H1431" s="36"/>
      <c r="I1431" s="29"/>
      <c r="J1431" s="29"/>
      <c r="K1431" s="29"/>
      <c r="L1431" s="36"/>
      <c r="M1431" s="36"/>
      <c r="N1431" s="36"/>
      <c r="O1431" s="36"/>
    </row>
    <row r="1432" spans="5:15">
      <c r="E1432" s="36"/>
      <c r="F1432" s="36"/>
      <c r="G1432" s="36"/>
      <c r="H1432" s="36"/>
      <c r="I1432" s="29"/>
      <c r="J1432" s="29"/>
      <c r="K1432" s="29"/>
      <c r="L1432" s="36"/>
      <c r="M1432" s="36"/>
      <c r="N1432" s="36"/>
      <c r="O1432" s="36"/>
    </row>
    <row r="1433" spans="5:15">
      <c r="E1433" s="36"/>
      <c r="F1433" s="36"/>
      <c r="G1433" s="36"/>
      <c r="H1433" s="36"/>
      <c r="I1433" s="29"/>
      <c r="J1433" s="29"/>
      <c r="K1433" s="29"/>
      <c r="L1433" s="36"/>
      <c r="M1433" s="36"/>
      <c r="N1433" s="36"/>
      <c r="O1433" s="36"/>
    </row>
    <row r="1434" spans="5:15">
      <c r="E1434" s="36"/>
      <c r="F1434" s="36"/>
      <c r="G1434" s="36"/>
      <c r="H1434" s="36"/>
      <c r="I1434" s="29"/>
      <c r="J1434" s="29"/>
      <c r="K1434" s="29"/>
      <c r="L1434" s="36"/>
      <c r="M1434" s="36"/>
      <c r="N1434" s="36"/>
      <c r="O1434" s="36"/>
    </row>
    <row r="1435" spans="5:15">
      <c r="E1435" s="36"/>
      <c r="F1435" s="36"/>
      <c r="G1435" s="36"/>
      <c r="H1435" s="36"/>
      <c r="I1435" s="29"/>
      <c r="J1435" s="29"/>
      <c r="K1435" s="29"/>
      <c r="L1435" s="36"/>
      <c r="M1435" s="36"/>
      <c r="N1435" s="36"/>
      <c r="O1435" s="36"/>
    </row>
    <row r="1436" spans="5:15">
      <c r="E1436" s="36"/>
      <c r="F1436" s="36"/>
      <c r="G1436" s="36"/>
      <c r="H1436" s="36"/>
      <c r="I1436" s="29"/>
      <c r="J1436" s="29"/>
      <c r="K1436" s="29"/>
      <c r="L1436" s="36"/>
      <c r="M1436" s="36"/>
      <c r="N1436" s="36"/>
      <c r="O1436" s="36"/>
    </row>
    <row r="1437" spans="5:15">
      <c r="E1437" s="36"/>
      <c r="F1437" s="36"/>
      <c r="G1437" s="36"/>
      <c r="H1437" s="36"/>
      <c r="I1437" s="29"/>
      <c r="J1437" s="29"/>
      <c r="K1437" s="29"/>
      <c r="L1437" s="36"/>
      <c r="M1437" s="36"/>
      <c r="N1437" s="36"/>
      <c r="O1437" s="36"/>
    </row>
    <row r="1438" spans="5:15">
      <c r="E1438" s="36"/>
      <c r="F1438" s="36"/>
      <c r="G1438" s="36"/>
      <c r="H1438" s="36"/>
      <c r="I1438" s="29"/>
      <c r="J1438" s="29"/>
      <c r="K1438" s="29"/>
      <c r="L1438" s="36"/>
      <c r="M1438" s="36"/>
      <c r="N1438" s="36"/>
      <c r="O1438" s="36"/>
    </row>
    <row r="1439" spans="5:15">
      <c r="E1439" s="36"/>
      <c r="F1439" s="36"/>
      <c r="G1439" s="36"/>
      <c r="H1439" s="36"/>
      <c r="I1439" s="29"/>
      <c r="J1439" s="29"/>
      <c r="K1439" s="29"/>
      <c r="L1439" s="36"/>
      <c r="M1439" s="36"/>
      <c r="N1439" s="36"/>
      <c r="O1439" s="36"/>
    </row>
    <row r="1440" spans="5:15">
      <c r="E1440" s="36"/>
      <c r="F1440" s="36"/>
      <c r="G1440" s="36"/>
      <c r="H1440" s="36"/>
      <c r="I1440" s="29"/>
      <c r="J1440" s="29"/>
      <c r="K1440" s="29"/>
      <c r="L1440" s="36"/>
      <c r="M1440" s="36"/>
      <c r="N1440" s="36"/>
      <c r="O1440" s="36"/>
    </row>
    <row r="1441" spans="5:15">
      <c r="E1441" s="36"/>
      <c r="F1441" s="36"/>
      <c r="G1441" s="36"/>
      <c r="H1441" s="36"/>
      <c r="I1441" s="29"/>
      <c r="J1441" s="29"/>
      <c r="K1441" s="29"/>
      <c r="L1441" s="36"/>
      <c r="M1441" s="36"/>
      <c r="N1441" s="36"/>
      <c r="O1441" s="36"/>
    </row>
    <row r="1442" spans="5:15">
      <c r="E1442" s="36"/>
      <c r="F1442" s="36"/>
      <c r="G1442" s="36"/>
      <c r="H1442" s="36"/>
      <c r="I1442" s="29"/>
      <c r="J1442" s="29"/>
      <c r="K1442" s="29"/>
      <c r="L1442" s="36"/>
      <c r="M1442" s="36"/>
      <c r="N1442" s="36"/>
      <c r="O1442" s="36"/>
    </row>
    <row r="1443" spans="5:15">
      <c r="E1443" s="36"/>
      <c r="F1443" s="36"/>
      <c r="G1443" s="36"/>
      <c r="H1443" s="36"/>
      <c r="I1443" s="29"/>
      <c r="J1443" s="29"/>
      <c r="K1443" s="29"/>
      <c r="L1443" s="36"/>
      <c r="M1443" s="36"/>
      <c r="N1443" s="36"/>
      <c r="O1443" s="36"/>
    </row>
    <row r="1444" spans="5:15">
      <c r="E1444" s="36"/>
      <c r="F1444" s="36"/>
      <c r="G1444" s="36"/>
      <c r="H1444" s="36"/>
      <c r="I1444" s="29"/>
      <c r="J1444" s="29"/>
      <c r="K1444" s="29"/>
      <c r="L1444" s="36"/>
      <c r="M1444" s="36"/>
      <c r="N1444" s="36"/>
      <c r="O1444" s="36"/>
    </row>
    <row r="1445" spans="5:15">
      <c r="E1445" s="36"/>
      <c r="F1445" s="36"/>
      <c r="G1445" s="36"/>
      <c r="H1445" s="36"/>
      <c r="I1445" s="29"/>
      <c r="J1445" s="29"/>
      <c r="K1445" s="29"/>
      <c r="L1445" s="36"/>
      <c r="M1445" s="36"/>
      <c r="N1445" s="36"/>
      <c r="O1445" s="36"/>
    </row>
    <row r="1446" spans="5:15">
      <c r="E1446" s="36"/>
      <c r="F1446" s="36"/>
      <c r="G1446" s="36"/>
      <c r="H1446" s="36"/>
      <c r="I1446" s="29"/>
      <c r="J1446" s="29"/>
      <c r="K1446" s="29"/>
      <c r="L1446" s="36"/>
      <c r="M1446" s="36"/>
      <c r="N1446" s="36"/>
      <c r="O1446" s="36"/>
    </row>
    <row r="1447" spans="5:15">
      <c r="E1447" s="36"/>
      <c r="F1447" s="36"/>
      <c r="G1447" s="36"/>
      <c r="H1447" s="36"/>
      <c r="I1447" s="29"/>
      <c r="J1447" s="29"/>
      <c r="K1447" s="29"/>
      <c r="L1447" s="36"/>
      <c r="M1447" s="36"/>
      <c r="N1447" s="36"/>
      <c r="O1447" s="36"/>
    </row>
    <row r="1448" spans="5:15">
      <c r="E1448" s="36"/>
      <c r="F1448" s="36"/>
      <c r="G1448" s="36"/>
      <c r="H1448" s="36"/>
      <c r="I1448" s="29"/>
      <c r="J1448" s="29"/>
      <c r="K1448" s="29"/>
      <c r="L1448" s="36"/>
      <c r="M1448" s="36"/>
      <c r="N1448" s="36"/>
      <c r="O1448" s="36"/>
    </row>
    <row r="1449" spans="5:15">
      <c r="E1449" s="36"/>
      <c r="F1449" s="36"/>
      <c r="G1449" s="36"/>
      <c r="H1449" s="36"/>
      <c r="I1449" s="29"/>
      <c r="J1449" s="29"/>
      <c r="K1449" s="29"/>
      <c r="L1449" s="36"/>
      <c r="M1449" s="36"/>
      <c r="N1449" s="36"/>
      <c r="O1449" s="36"/>
    </row>
    <row r="1450" spans="5:15">
      <c r="E1450" s="36"/>
      <c r="F1450" s="36"/>
      <c r="G1450" s="36"/>
      <c r="H1450" s="36"/>
      <c r="I1450" s="29"/>
      <c r="J1450" s="29"/>
      <c r="K1450" s="29"/>
      <c r="L1450" s="36"/>
      <c r="M1450" s="36"/>
      <c r="N1450" s="36"/>
      <c r="O1450" s="36"/>
    </row>
    <row r="1451" spans="5:15">
      <c r="E1451" s="36"/>
      <c r="F1451" s="36"/>
      <c r="G1451" s="36"/>
      <c r="H1451" s="36"/>
      <c r="I1451" s="29"/>
      <c r="J1451" s="29"/>
      <c r="K1451" s="29"/>
      <c r="L1451" s="36"/>
      <c r="M1451" s="36"/>
      <c r="N1451" s="36"/>
      <c r="O1451" s="36"/>
    </row>
    <row r="1452" spans="5:15">
      <c r="E1452" s="36"/>
      <c r="F1452" s="36"/>
      <c r="G1452" s="36"/>
      <c r="H1452" s="36"/>
      <c r="I1452" s="29"/>
      <c r="J1452" s="29"/>
      <c r="K1452" s="29"/>
      <c r="L1452" s="36"/>
      <c r="M1452" s="36"/>
      <c r="N1452" s="36"/>
      <c r="O1452" s="36"/>
    </row>
    <row r="1453" spans="5:15">
      <c r="E1453" s="36"/>
      <c r="F1453" s="36"/>
      <c r="G1453" s="36"/>
      <c r="H1453" s="36"/>
      <c r="I1453" s="29"/>
      <c r="J1453" s="29"/>
      <c r="K1453" s="29"/>
      <c r="L1453" s="36"/>
      <c r="M1453" s="36"/>
      <c r="N1453" s="36"/>
      <c r="O1453" s="36"/>
    </row>
    <row r="1454" spans="5:15">
      <c r="E1454" s="36"/>
      <c r="F1454" s="36"/>
      <c r="G1454" s="36"/>
      <c r="H1454" s="36"/>
      <c r="I1454" s="29"/>
      <c r="J1454" s="29"/>
      <c r="K1454" s="29"/>
      <c r="L1454" s="36"/>
      <c r="M1454" s="36"/>
      <c r="N1454" s="36"/>
      <c r="O1454" s="36"/>
    </row>
    <row r="1455" spans="5:15">
      <c r="E1455" s="36"/>
      <c r="F1455" s="36"/>
      <c r="G1455" s="36"/>
      <c r="H1455" s="36"/>
      <c r="I1455" s="29"/>
      <c r="J1455" s="29"/>
      <c r="K1455" s="29"/>
      <c r="L1455" s="36"/>
      <c r="M1455" s="36"/>
      <c r="N1455" s="36"/>
      <c r="O1455" s="36"/>
    </row>
    <row r="1456" spans="5:15">
      <c r="E1456" s="36"/>
      <c r="F1456" s="36"/>
      <c r="G1456" s="36"/>
      <c r="H1456" s="36"/>
      <c r="I1456" s="29"/>
      <c r="J1456" s="29"/>
      <c r="K1456" s="29"/>
      <c r="L1456" s="36"/>
      <c r="M1456" s="36"/>
      <c r="N1456" s="36"/>
      <c r="O1456" s="36"/>
    </row>
    <row r="1457" spans="5:15">
      <c r="E1457" s="36"/>
      <c r="F1457" s="36"/>
      <c r="G1457" s="36"/>
      <c r="H1457" s="36"/>
      <c r="I1457" s="29"/>
      <c r="J1457" s="29"/>
      <c r="K1457" s="29"/>
      <c r="L1457" s="36"/>
      <c r="M1457" s="36"/>
      <c r="N1457" s="36"/>
      <c r="O1457" s="36"/>
    </row>
    <row r="1458" spans="5:15">
      <c r="E1458" s="36"/>
      <c r="F1458" s="36"/>
      <c r="G1458" s="36"/>
      <c r="H1458" s="36"/>
      <c r="I1458" s="29"/>
      <c r="J1458" s="29"/>
      <c r="K1458" s="29"/>
      <c r="L1458" s="36"/>
      <c r="M1458" s="36"/>
      <c r="N1458" s="36"/>
      <c r="O1458" s="36"/>
    </row>
    <row r="1459" spans="5:15">
      <c r="E1459" s="36"/>
      <c r="F1459" s="36"/>
      <c r="G1459" s="36"/>
      <c r="H1459" s="36"/>
      <c r="I1459" s="29"/>
      <c r="J1459" s="29"/>
      <c r="K1459" s="29"/>
      <c r="L1459" s="36"/>
      <c r="M1459" s="36"/>
      <c r="N1459" s="36"/>
      <c r="O1459" s="36"/>
    </row>
    <row r="1460" spans="5:15">
      <c r="E1460" s="36"/>
      <c r="F1460" s="36"/>
      <c r="G1460" s="36"/>
      <c r="H1460" s="36"/>
      <c r="I1460" s="29"/>
      <c r="J1460" s="29"/>
      <c r="K1460" s="29"/>
      <c r="L1460" s="36"/>
      <c r="M1460" s="36"/>
      <c r="N1460" s="36"/>
      <c r="O1460" s="36"/>
    </row>
    <row r="1461" spans="5:15">
      <c r="E1461" s="36"/>
      <c r="F1461" s="36"/>
      <c r="G1461" s="36"/>
      <c r="H1461" s="36"/>
      <c r="I1461" s="29"/>
      <c r="J1461" s="29"/>
      <c r="K1461" s="29"/>
      <c r="L1461" s="36"/>
      <c r="M1461" s="36"/>
      <c r="N1461" s="36"/>
      <c r="O1461" s="36"/>
    </row>
    <row r="1462" spans="5:15">
      <c r="E1462" s="36"/>
      <c r="F1462" s="36"/>
      <c r="G1462" s="36"/>
      <c r="H1462" s="36"/>
      <c r="I1462" s="29"/>
      <c r="J1462" s="29"/>
      <c r="K1462" s="29"/>
      <c r="L1462" s="36"/>
      <c r="M1462" s="36"/>
      <c r="N1462" s="36"/>
      <c r="O1462" s="36"/>
    </row>
    <row r="1463" spans="5:15">
      <c r="E1463" s="36"/>
      <c r="F1463" s="36"/>
      <c r="G1463" s="36"/>
      <c r="H1463" s="36"/>
      <c r="I1463" s="29"/>
      <c r="J1463" s="29"/>
      <c r="K1463" s="29"/>
      <c r="L1463" s="36"/>
      <c r="M1463" s="36"/>
      <c r="N1463" s="36"/>
      <c r="O1463" s="36"/>
    </row>
    <row r="1464" spans="5:15">
      <c r="E1464" s="36"/>
      <c r="F1464" s="36"/>
      <c r="G1464" s="36"/>
      <c r="H1464" s="36"/>
      <c r="I1464" s="29"/>
      <c r="J1464" s="29"/>
      <c r="K1464" s="29"/>
      <c r="L1464" s="36"/>
      <c r="M1464" s="36"/>
      <c r="N1464" s="36"/>
      <c r="O1464" s="36"/>
    </row>
    <row r="1465" spans="5:15">
      <c r="E1465" s="36"/>
      <c r="F1465" s="36"/>
      <c r="G1465" s="36"/>
      <c r="H1465" s="36"/>
      <c r="I1465" s="29"/>
      <c r="J1465" s="29"/>
      <c r="K1465" s="29"/>
      <c r="L1465" s="36"/>
      <c r="M1465" s="36"/>
      <c r="N1465" s="36"/>
      <c r="O1465" s="36"/>
    </row>
    <row r="1466" spans="5:15">
      <c r="E1466" s="36"/>
      <c r="F1466" s="36"/>
      <c r="G1466" s="36"/>
      <c r="H1466" s="36"/>
      <c r="I1466" s="29"/>
      <c r="J1466" s="29"/>
      <c r="K1466" s="29"/>
      <c r="L1466" s="36"/>
      <c r="M1466" s="36"/>
      <c r="N1466" s="36"/>
      <c r="O1466" s="36"/>
    </row>
    <row r="1467" spans="5:15">
      <c r="E1467" s="36"/>
      <c r="F1467" s="36"/>
      <c r="G1467" s="36"/>
      <c r="H1467" s="36"/>
      <c r="I1467" s="29"/>
      <c r="J1467" s="29"/>
      <c r="K1467" s="29"/>
      <c r="L1467" s="36"/>
      <c r="M1467" s="36"/>
      <c r="N1467" s="36"/>
      <c r="O1467" s="36"/>
    </row>
    <row r="1468" spans="5:15">
      <c r="E1468" s="36"/>
      <c r="F1468" s="36"/>
      <c r="G1468" s="36"/>
      <c r="H1468" s="36"/>
      <c r="I1468" s="29"/>
      <c r="J1468" s="29"/>
      <c r="K1468" s="29"/>
      <c r="L1468" s="36"/>
      <c r="M1468" s="36"/>
      <c r="N1468" s="36"/>
      <c r="O1468" s="36"/>
    </row>
    <row r="1469" spans="5:15">
      <c r="E1469" s="36"/>
      <c r="F1469" s="36"/>
      <c r="G1469" s="36"/>
      <c r="H1469" s="36"/>
      <c r="I1469" s="29"/>
      <c r="J1469" s="29"/>
      <c r="K1469" s="29"/>
      <c r="L1469" s="36"/>
      <c r="M1469" s="36"/>
      <c r="N1469" s="36"/>
      <c r="O1469" s="36"/>
    </row>
    <row r="1470" spans="5:15">
      <c r="E1470" s="36"/>
      <c r="F1470" s="36"/>
      <c r="G1470" s="36"/>
      <c r="H1470" s="36"/>
      <c r="I1470" s="29"/>
      <c r="J1470" s="29"/>
      <c r="K1470" s="29"/>
      <c r="L1470" s="36"/>
      <c r="M1470" s="36"/>
      <c r="N1470" s="36"/>
      <c r="O1470" s="36"/>
    </row>
    <row r="1471" spans="5:15">
      <c r="E1471" s="36"/>
      <c r="F1471" s="36"/>
      <c r="G1471" s="36"/>
      <c r="H1471" s="36"/>
      <c r="I1471" s="29"/>
      <c r="J1471" s="29"/>
      <c r="K1471" s="29"/>
      <c r="L1471" s="36"/>
      <c r="M1471" s="36"/>
      <c r="N1471" s="36"/>
      <c r="O1471" s="36"/>
    </row>
    <row r="1472" spans="5:15">
      <c r="E1472" s="36"/>
      <c r="F1472" s="36"/>
      <c r="G1472" s="36"/>
      <c r="H1472" s="36"/>
      <c r="I1472" s="29"/>
      <c r="J1472" s="29"/>
      <c r="K1472" s="29"/>
      <c r="L1472" s="36"/>
      <c r="M1472" s="36"/>
      <c r="N1472" s="36"/>
      <c r="O1472" s="36"/>
    </row>
    <row r="1473" spans="5:15">
      <c r="E1473" s="36"/>
      <c r="F1473" s="36"/>
      <c r="G1473" s="36"/>
      <c r="H1473" s="36"/>
      <c r="I1473" s="29"/>
      <c r="J1473" s="29"/>
      <c r="K1473" s="29"/>
      <c r="L1473" s="36"/>
      <c r="M1473" s="36"/>
      <c r="N1473" s="36"/>
      <c r="O1473" s="36"/>
    </row>
    <row r="1474" spans="5:15">
      <c r="E1474" s="36"/>
      <c r="F1474" s="36"/>
      <c r="G1474" s="36"/>
      <c r="H1474" s="36"/>
      <c r="I1474" s="29"/>
      <c r="J1474" s="29"/>
      <c r="K1474" s="29"/>
      <c r="L1474" s="36"/>
      <c r="M1474" s="36"/>
      <c r="N1474" s="36"/>
      <c r="O1474" s="36"/>
    </row>
    <row r="1475" spans="5:15">
      <c r="E1475" s="36"/>
      <c r="F1475" s="36"/>
      <c r="G1475" s="36"/>
      <c r="H1475" s="36"/>
      <c r="I1475" s="29"/>
      <c r="J1475" s="29"/>
      <c r="K1475" s="29"/>
      <c r="L1475" s="36"/>
      <c r="M1475" s="36"/>
      <c r="N1475" s="36"/>
      <c r="O1475" s="36"/>
    </row>
    <row r="1476" spans="5:15">
      <c r="E1476" s="36"/>
      <c r="F1476" s="36"/>
      <c r="G1476" s="36"/>
      <c r="H1476" s="36"/>
      <c r="I1476" s="29"/>
      <c r="J1476" s="29"/>
      <c r="K1476" s="29"/>
      <c r="L1476" s="36"/>
      <c r="M1476" s="36"/>
      <c r="N1476" s="36"/>
      <c r="O1476" s="36"/>
    </row>
    <row r="1477" spans="5:15">
      <c r="E1477" s="36"/>
      <c r="F1477" s="36"/>
      <c r="G1477" s="36"/>
      <c r="H1477" s="36"/>
      <c r="I1477" s="29"/>
      <c r="J1477" s="29"/>
      <c r="K1477" s="29"/>
      <c r="L1477" s="36"/>
      <c r="M1477" s="36"/>
      <c r="N1477" s="36"/>
      <c r="O1477" s="36"/>
    </row>
    <row r="1478" spans="5:15">
      <c r="E1478" s="36"/>
      <c r="F1478" s="36"/>
      <c r="G1478" s="36"/>
      <c r="H1478" s="36"/>
      <c r="I1478" s="29"/>
      <c r="J1478" s="29"/>
      <c r="K1478" s="29"/>
      <c r="L1478" s="36"/>
      <c r="M1478" s="36"/>
      <c r="N1478" s="36"/>
      <c r="O1478" s="36"/>
    </row>
    <row r="1479" spans="5:15">
      <c r="E1479" s="36"/>
      <c r="F1479" s="36"/>
      <c r="G1479" s="36"/>
      <c r="H1479" s="36"/>
      <c r="I1479" s="29"/>
      <c r="J1479" s="29"/>
      <c r="K1479" s="29"/>
      <c r="L1479" s="36"/>
      <c r="M1479" s="36"/>
      <c r="N1479" s="36"/>
      <c r="O1479" s="36"/>
    </row>
    <row r="1480" spans="5:15">
      <c r="E1480" s="36"/>
      <c r="F1480" s="36"/>
      <c r="G1480" s="36"/>
      <c r="H1480" s="36"/>
      <c r="I1480" s="29"/>
      <c r="J1480" s="29"/>
      <c r="K1480" s="29"/>
      <c r="L1480" s="36"/>
      <c r="M1480" s="36"/>
      <c r="N1480" s="36"/>
      <c r="O1480" s="36"/>
    </row>
    <row r="1481" spans="5:15">
      <c r="E1481" s="36"/>
      <c r="F1481" s="36"/>
      <c r="G1481" s="36"/>
      <c r="H1481" s="36"/>
      <c r="I1481" s="29"/>
      <c r="J1481" s="29"/>
      <c r="K1481" s="29"/>
      <c r="L1481" s="36"/>
      <c r="M1481" s="36"/>
      <c r="N1481" s="36"/>
      <c r="O1481" s="36"/>
    </row>
    <row r="1482" spans="5:15">
      <c r="E1482" s="36"/>
      <c r="F1482" s="36"/>
      <c r="G1482" s="36"/>
      <c r="H1482" s="36"/>
      <c r="I1482" s="29"/>
      <c r="J1482" s="29"/>
      <c r="K1482" s="29"/>
      <c r="L1482" s="36"/>
      <c r="M1482" s="36"/>
      <c r="N1482" s="36"/>
      <c r="O1482" s="36"/>
    </row>
    <row r="1483" spans="5:15">
      <c r="E1483" s="36"/>
      <c r="F1483" s="36"/>
      <c r="G1483" s="36"/>
      <c r="H1483" s="36"/>
      <c r="I1483" s="29"/>
      <c r="J1483" s="29"/>
      <c r="K1483" s="29"/>
      <c r="L1483" s="36"/>
      <c r="M1483" s="36"/>
      <c r="N1483" s="36"/>
      <c r="O1483" s="36"/>
    </row>
    <row r="1484" spans="5:15">
      <c r="E1484" s="36"/>
      <c r="F1484" s="36"/>
      <c r="G1484" s="36"/>
      <c r="H1484" s="36"/>
      <c r="I1484" s="29"/>
      <c r="J1484" s="29"/>
      <c r="K1484" s="29"/>
      <c r="L1484" s="36"/>
      <c r="M1484" s="36"/>
      <c r="N1484" s="36"/>
      <c r="O1484" s="36"/>
    </row>
    <row r="1485" spans="5:15">
      <c r="E1485" s="36"/>
      <c r="F1485" s="36"/>
      <c r="G1485" s="36"/>
      <c r="H1485" s="36"/>
      <c r="I1485" s="29"/>
      <c r="J1485" s="29"/>
      <c r="K1485" s="29"/>
      <c r="L1485" s="36"/>
      <c r="M1485" s="36"/>
      <c r="N1485" s="36"/>
      <c r="O1485" s="36"/>
    </row>
    <row r="1486" spans="5:15">
      <c r="E1486" s="36"/>
      <c r="F1486" s="36"/>
      <c r="G1486" s="36"/>
      <c r="H1486" s="36"/>
      <c r="I1486" s="29"/>
      <c r="J1486" s="29"/>
      <c r="K1486" s="29"/>
      <c r="L1486" s="36"/>
      <c r="M1486" s="36"/>
      <c r="N1486" s="36"/>
      <c r="O1486" s="36"/>
    </row>
    <row r="1487" spans="5:15">
      <c r="E1487" s="36"/>
      <c r="F1487" s="36"/>
      <c r="G1487" s="36"/>
      <c r="H1487" s="36"/>
      <c r="I1487" s="29"/>
      <c r="J1487" s="29"/>
      <c r="K1487" s="29"/>
      <c r="L1487" s="36"/>
      <c r="M1487" s="36"/>
      <c r="N1487" s="36"/>
      <c r="O1487" s="36"/>
    </row>
    <row r="1488" spans="5:15">
      <c r="E1488" s="36"/>
      <c r="F1488" s="36"/>
      <c r="G1488" s="36"/>
      <c r="H1488" s="36"/>
      <c r="I1488" s="29"/>
      <c r="J1488" s="29"/>
      <c r="K1488" s="29"/>
      <c r="L1488" s="36"/>
      <c r="M1488" s="36"/>
      <c r="N1488" s="36"/>
      <c r="O1488" s="36"/>
    </row>
    <row r="1489" spans="5:15">
      <c r="E1489" s="36"/>
      <c r="F1489" s="36"/>
      <c r="G1489" s="36"/>
      <c r="H1489" s="36"/>
      <c r="I1489" s="29"/>
      <c r="J1489" s="29"/>
      <c r="K1489" s="29"/>
      <c r="L1489" s="36"/>
      <c r="M1489" s="36"/>
      <c r="N1489" s="36"/>
      <c r="O1489" s="36"/>
    </row>
    <row r="1490" spans="5:15">
      <c r="E1490" s="36"/>
      <c r="F1490" s="36"/>
      <c r="G1490" s="36"/>
      <c r="H1490" s="36"/>
      <c r="I1490" s="29"/>
      <c r="J1490" s="29"/>
      <c r="K1490" s="29"/>
      <c r="L1490" s="36"/>
      <c r="M1490" s="36"/>
      <c r="N1490" s="36"/>
      <c r="O1490" s="36"/>
    </row>
    <row r="1491" spans="5:15">
      <c r="E1491" s="36"/>
      <c r="F1491" s="36"/>
      <c r="G1491" s="36"/>
      <c r="H1491" s="36"/>
      <c r="I1491" s="29"/>
      <c r="J1491" s="29"/>
      <c r="K1491" s="29"/>
      <c r="L1491" s="36"/>
      <c r="M1491" s="36"/>
      <c r="N1491" s="36"/>
      <c r="O1491" s="36"/>
    </row>
    <row r="1492" spans="5:15">
      <c r="E1492" s="36"/>
      <c r="F1492" s="36"/>
      <c r="G1492" s="36"/>
      <c r="H1492" s="36"/>
      <c r="I1492" s="29"/>
      <c r="J1492" s="29"/>
      <c r="K1492" s="29"/>
      <c r="L1492" s="36"/>
      <c r="M1492" s="36"/>
      <c r="N1492" s="36"/>
      <c r="O1492" s="36"/>
    </row>
    <row r="1493" spans="5:15">
      <c r="E1493" s="36"/>
      <c r="F1493" s="36"/>
      <c r="G1493" s="36"/>
      <c r="H1493" s="36"/>
      <c r="I1493" s="29"/>
      <c r="J1493" s="29"/>
      <c r="K1493" s="29"/>
      <c r="L1493" s="36"/>
      <c r="M1493" s="36"/>
      <c r="N1493" s="36"/>
      <c r="O1493" s="36"/>
    </row>
    <row r="1494" spans="5:15">
      <c r="E1494" s="36"/>
      <c r="F1494" s="36"/>
      <c r="G1494" s="36"/>
      <c r="H1494" s="36"/>
      <c r="I1494" s="29"/>
      <c r="J1494" s="29"/>
      <c r="K1494" s="29"/>
      <c r="L1494" s="36"/>
      <c r="M1494" s="36"/>
      <c r="N1494" s="36"/>
      <c r="O1494" s="36"/>
    </row>
    <row r="1495" spans="5:15">
      <c r="E1495" s="36"/>
      <c r="F1495" s="36"/>
      <c r="G1495" s="36"/>
      <c r="H1495" s="36"/>
      <c r="I1495" s="29"/>
      <c r="J1495" s="29"/>
      <c r="K1495" s="29"/>
      <c r="L1495" s="36"/>
      <c r="M1495" s="36"/>
      <c r="N1495" s="36"/>
      <c r="O1495" s="36"/>
    </row>
    <row r="1496" spans="5:15">
      <c r="E1496" s="36"/>
      <c r="F1496" s="36"/>
      <c r="G1496" s="36"/>
      <c r="H1496" s="36"/>
      <c r="I1496" s="29"/>
      <c r="J1496" s="29"/>
      <c r="K1496" s="29"/>
      <c r="L1496" s="36"/>
      <c r="M1496" s="36"/>
      <c r="N1496" s="36"/>
      <c r="O1496" s="36"/>
    </row>
    <row r="1497" spans="5:15">
      <c r="E1497" s="36"/>
      <c r="F1497" s="36"/>
      <c r="G1497" s="36"/>
      <c r="H1497" s="36"/>
      <c r="I1497" s="29"/>
      <c r="J1497" s="29"/>
      <c r="K1497" s="29"/>
      <c r="L1497" s="36"/>
      <c r="M1497" s="36"/>
      <c r="N1497" s="36"/>
      <c r="O1497" s="36"/>
    </row>
    <row r="1498" spans="5:15">
      <c r="E1498" s="36"/>
      <c r="F1498" s="36"/>
      <c r="G1498" s="36"/>
      <c r="H1498" s="36"/>
      <c r="I1498" s="29"/>
      <c r="J1498" s="29"/>
      <c r="K1498" s="29"/>
      <c r="L1498" s="36"/>
      <c r="M1498" s="36"/>
      <c r="N1498" s="36"/>
      <c r="O1498" s="36"/>
    </row>
    <row r="1499" spans="5:15">
      <c r="E1499" s="36"/>
      <c r="F1499" s="36"/>
      <c r="G1499" s="36"/>
      <c r="H1499" s="36"/>
      <c r="I1499" s="29"/>
      <c r="J1499" s="29"/>
      <c r="K1499" s="29"/>
      <c r="L1499" s="36"/>
      <c r="M1499" s="36"/>
      <c r="N1499" s="36"/>
      <c r="O1499" s="36"/>
    </row>
    <row r="1500" spans="5:15">
      <c r="E1500" s="36"/>
      <c r="F1500" s="36"/>
      <c r="G1500" s="36"/>
      <c r="H1500" s="36"/>
      <c r="I1500" s="29"/>
      <c r="J1500" s="29"/>
      <c r="K1500" s="29"/>
      <c r="L1500" s="36"/>
      <c r="M1500" s="36"/>
      <c r="N1500" s="36"/>
      <c r="O1500" s="36"/>
    </row>
    <row r="1501" spans="5:15">
      <c r="E1501" s="36"/>
      <c r="F1501" s="36"/>
      <c r="G1501" s="36"/>
      <c r="H1501" s="36"/>
      <c r="I1501" s="29"/>
      <c r="J1501" s="29"/>
      <c r="K1501" s="29"/>
      <c r="L1501" s="36"/>
      <c r="M1501" s="36"/>
      <c r="N1501" s="36"/>
      <c r="O1501" s="36"/>
    </row>
    <row r="1502" spans="5:15">
      <c r="E1502" s="36"/>
      <c r="F1502" s="36"/>
      <c r="G1502" s="36"/>
      <c r="H1502" s="36"/>
      <c r="I1502" s="29"/>
      <c r="J1502" s="29"/>
      <c r="K1502" s="29"/>
      <c r="L1502" s="36"/>
      <c r="M1502" s="36"/>
      <c r="N1502" s="36"/>
      <c r="O1502" s="36"/>
    </row>
    <row r="1503" spans="5:15">
      <c r="E1503" s="36"/>
      <c r="F1503" s="36"/>
      <c r="G1503" s="36"/>
      <c r="H1503" s="36"/>
      <c r="I1503" s="29"/>
      <c r="J1503" s="29"/>
      <c r="K1503" s="29"/>
      <c r="L1503" s="36"/>
      <c r="M1503" s="36"/>
      <c r="N1503" s="36"/>
      <c r="O1503" s="36"/>
    </row>
    <row r="1504" spans="5:15">
      <c r="E1504" s="36"/>
      <c r="F1504" s="36"/>
      <c r="G1504" s="36"/>
      <c r="H1504" s="36"/>
      <c r="I1504" s="29"/>
      <c r="J1504" s="29"/>
      <c r="K1504" s="29"/>
      <c r="L1504" s="36"/>
      <c r="M1504" s="36"/>
      <c r="N1504" s="36"/>
      <c r="O1504" s="36"/>
    </row>
    <row r="1505" spans="5:15">
      <c r="E1505" s="36"/>
      <c r="F1505" s="36"/>
      <c r="G1505" s="36"/>
      <c r="H1505" s="36"/>
      <c r="I1505" s="29"/>
      <c r="J1505" s="29"/>
      <c r="K1505" s="29"/>
      <c r="L1505" s="36"/>
      <c r="M1505" s="36"/>
      <c r="N1505" s="36"/>
      <c r="O1505" s="36"/>
    </row>
    <row r="1506" spans="5:15">
      <c r="E1506" s="36"/>
      <c r="F1506" s="36"/>
      <c r="G1506" s="36"/>
      <c r="H1506" s="36"/>
      <c r="I1506" s="29"/>
      <c r="J1506" s="29"/>
      <c r="K1506" s="29"/>
      <c r="L1506" s="36"/>
      <c r="M1506" s="36"/>
      <c r="N1506" s="36"/>
      <c r="O1506" s="36"/>
    </row>
    <row r="1507" spans="5:15">
      <c r="E1507" s="36"/>
      <c r="F1507" s="36"/>
      <c r="G1507" s="36"/>
      <c r="H1507" s="36"/>
      <c r="I1507" s="29"/>
      <c r="J1507" s="29"/>
      <c r="K1507" s="29"/>
      <c r="L1507" s="36"/>
      <c r="M1507" s="36"/>
      <c r="N1507" s="36"/>
      <c r="O1507" s="36"/>
    </row>
    <row r="1508" spans="5:15">
      <c r="E1508" s="36"/>
      <c r="F1508" s="36"/>
      <c r="G1508" s="36"/>
      <c r="H1508" s="36"/>
      <c r="I1508" s="29"/>
      <c r="J1508" s="29"/>
      <c r="K1508" s="29"/>
      <c r="L1508" s="36"/>
      <c r="M1508" s="36"/>
      <c r="N1508" s="36"/>
      <c r="O1508" s="36"/>
    </row>
    <row r="1509" spans="5:15">
      <c r="E1509" s="36"/>
      <c r="F1509" s="36"/>
      <c r="G1509" s="36"/>
      <c r="H1509" s="36"/>
      <c r="I1509" s="29"/>
      <c r="J1509" s="29"/>
      <c r="K1509" s="29"/>
      <c r="L1509" s="36"/>
      <c r="M1509" s="36"/>
      <c r="N1509" s="36"/>
      <c r="O1509" s="36"/>
    </row>
    <row r="1510" spans="5:15">
      <c r="E1510" s="36"/>
      <c r="F1510" s="36"/>
      <c r="G1510" s="36"/>
      <c r="H1510" s="36"/>
      <c r="I1510" s="29"/>
      <c r="J1510" s="29"/>
      <c r="K1510" s="29"/>
      <c r="L1510" s="36"/>
      <c r="M1510" s="36"/>
      <c r="N1510" s="36"/>
      <c r="O1510" s="36"/>
    </row>
    <row r="1511" spans="5:15">
      <c r="E1511" s="36"/>
      <c r="F1511" s="36"/>
      <c r="G1511" s="36"/>
      <c r="H1511" s="36"/>
      <c r="I1511" s="29"/>
      <c r="J1511" s="29"/>
      <c r="K1511" s="29"/>
      <c r="L1511" s="36"/>
      <c r="M1511" s="36"/>
      <c r="N1511" s="36"/>
      <c r="O1511" s="36"/>
    </row>
    <row r="1512" spans="5:15">
      <c r="E1512" s="36"/>
      <c r="F1512" s="36"/>
      <c r="G1512" s="36"/>
      <c r="H1512" s="36"/>
      <c r="I1512" s="29"/>
      <c r="J1512" s="29"/>
      <c r="K1512" s="29"/>
      <c r="L1512" s="36"/>
      <c r="M1512" s="36"/>
      <c r="N1512" s="36"/>
      <c r="O1512" s="36"/>
    </row>
    <row r="1513" spans="5:15">
      <c r="E1513" s="36"/>
      <c r="F1513" s="36"/>
      <c r="G1513" s="36"/>
      <c r="H1513" s="36"/>
      <c r="I1513" s="29"/>
      <c r="J1513" s="29"/>
      <c r="K1513" s="29"/>
      <c r="L1513" s="36"/>
      <c r="M1513" s="36"/>
      <c r="N1513" s="36"/>
      <c r="O1513" s="36"/>
    </row>
    <row r="1514" spans="5:15">
      <c r="E1514" s="36"/>
      <c r="F1514" s="36"/>
      <c r="G1514" s="36"/>
      <c r="H1514" s="36"/>
      <c r="I1514" s="29"/>
      <c r="J1514" s="29"/>
      <c r="K1514" s="29"/>
      <c r="L1514" s="36"/>
      <c r="M1514" s="36"/>
      <c r="N1514" s="36"/>
      <c r="O1514" s="36"/>
    </row>
    <row r="1515" spans="5:15">
      <c r="E1515" s="36"/>
      <c r="F1515" s="36"/>
      <c r="G1515" s="36"/>
      <c r="H1515" s="36"/>
      <c r="I1515" s="29"/>
      <c r="J1515" s="29"/>
      <c r="K1515" s="29"/>
      <c r="L1515" s="36"/>
      <c r="M1515" s="36"/>
      <c r="N1515" s="36"/>
      <c r="O1515" s="36"/>
    </row>
    <row r="1516" spans="5:15">
      <c r="E1516" s="36"/>
      <c r="F1516" s="36"/>
      <c r="G1516" s="36"/>
      <c r="H1516" s="36"/>
      <c r="I1516" s="29"/>
      <c r="J1516" s="29"/>
      <c r="K1516" s="29"/>
      <c r="L1516" s="36"/>
      <c r="M1516" s="36"/>
      <c r="N1516" s="36"/>
      <c r="O1516" s="36"/>
    </row>
    <row r="1517" spans="5:15">
      <c r="E1517" s="36"/>
      <c r="F1517" s="36"/>
      <c r="G1517" s="36"/>
      <c r="H1517" s="36"/>
      <c r="I1517" s="29"/>
      <c r="J1517" s="29"/>
      <c r="K1517" s="29"/>
      <c r="L1517" s="36"/>
      <c r="M1517" s="36"/>
      <c r="N1517" s="36"/>
      <c r="O1517" s="36"/>
    </row>
    <row r="1518" spans="5:15">
      <c r="E1518" s="36"/>
      <c r="F1518" s="36"/>
      <c r="G1518" s="36"/>
      <c r="H1518" s="36"/>
      <c r="I1518" s="29"/>
      <c r="J1518" s="29"/>
      <c r="K1518" s="29"/>
      <c r="L1518" s="36"/>
      <c r="M1518" s="36"/>
      <c r="N1518" s="36"/>
      <c r="O1518" s="36"/>
    </row>
    <row r="1519" spans="5:15">
      <c r="E1519" s="36"/>
      <c r="F1519" s="36"/>
      <c r="G1519" s="36"/>
      <c r="H1519" s="36"/>
      <c r="I1519" s="29"/>
      <c r="J1519" s="29"/>
      <c r="K1519" s="29"/>
      <c r="L1519" s="36"/>
      <c r="M1519" s="36"/>
      <c r="N1519" s="36"/>
      <c r="O1519" s="36"/>
    </row>
    <row r="1520" spans="5:15">
      <c r="E1520" s="36"/>
      <c r="F1520" s="36"/>
      <c r="G1520" s="36"/>
      <c r="H1520" s="36"/>
      <c r="I1520" s="29"/>
      <c r="J1520" s="29"/>
      <c r="K1520" s="29"/>
      <c r="L1520" s="36"/>
      <c r="M1520" s="36"/>
      <c r="N1520" s="36"/>
      <c r="O1520" s="36"/>
    </row>
    <row r="1521" spans="5:15">
      <c r="E1521" s="36"/>
      <c r="F1521" s="36"/>
      <c r="G1521" s="36"/>
      <c r="H1521" s="36"/>
      <c r="I1521" s="29"/>
      <c r="J1521" s="29"/>
      <c r="K1521" s="29"/>
      <c r="L1521" s="36"/>
      <c r="M1521" s="36"/>
      <c r="N1521" s="36"/>
      <c r="O1521" s="36"/>
    </row>
    <row r="1522" spans="5:15">
      <c r="E1522" s="36"/>
      <c r="F1522" s="36"/>
      <c r="G1522" s="36"/>
      <c r="H1522" s="36"/>
      <c r="I1522" s="29"/>
      <c r="J1522" s="29"/>
      <c r="K1522" s="29"/>
      <c r="L1522" s="36"/>
      <c r="M1522" s="36"/>
      <c r="N1522" s="36"/>
      <c r="O1522" s="36"/>
    </row>
    <row r="1523" spans="5:15">
      <c r="E1523" s="36"/>
      <c r="F1523" s="36"/>
      <c r="G1523" s="36"/>
      <c r="H1523" s="36"/>
      <c r="I1523" s="29"/>
      <c r="J1523" s="29"/>
      <c r="K1523" s="29"/>
      <c r="L1523" s="36"/>
      <c r="M1523" s="36"/>
      <c r="N1523" s="36"/>
      <c r="O1523" s="36"/>
    </row>
    <row r="1524" spans="5:15">
      <c r="E1524" s="36"/>
      <c r="F1524" s="36"/>
      <c r="G1524" s="36"/>
      <c r="H1524" s="36"/>
      <c r="I1524" s="29"/>
      <c r="J1524" s="29"/>
      <c r="K1524" s="29"/>
      <c r="L1524" s="36"/>
      <c r="M1524" s="36"/>
      <c r="N1524" s="36"/>
      <c r="O1524" s="36"/>
    </row>
    <row r="1525" spans="5:15">
      <c r="E1525" s="36"/>
      <c r="F1525" s="36"/>
      <c r="G1525" s="36"/>
      <c r="H1525" s="36"/>
      <c r="I1525" s="29"/>
      <c r="J1525" s="29"/>
      <c r="K1525" s="29"/>
      <c r="L1525" s="36"/>
      <c r="M1525" s="36"/>
      <c r="N1525" s="36"/>
      <c r="O1525" s="36"/>
    </row>
    <row r="1526" spans="5:15">
      <c r="E1526" s="36"/>
      <c r="F1526" s="36"/>
      <c r="G1526" s="36"/>
      <c r="H1526" s="36"/>
      <c r="I1526" s="29"/>
      <c r="J1526" s="29"/>
      <c r="K1526" s="29"/>
      <c r="L1526" s="36"/>
      <c r="M1526" s="36"/>
      <c r="N1526" s="36"/>
      <c r="O1526" s="36"/>
    </row>
    <row r="1527" spans="5:15">
      <c r="E1527" s="36"/>
      <c r="F1527" s="36"/>
      <c r="G1527" s="36"/>
      <c r="H1527" s="36"/>
      <c r="I1527" s="29"/>
      <c r="J1527" s="29"/>
      <c r="K1527" s="29"/>
      <c r="L1527" s="36"/>
      <c r="M1527" s="36"/>
      <c r="N1527" s="36"/>
      <c r="O1527" s="36"/>
    </row>
    <row r="1528" spans="5:15">
      <c r="E1528" s="36"/>
      <c r="F1528" s="36"/>
      <c r="G1528" s="36"/>
      <c r="H1528" s="36"/>
      <c r="I1528" s="29"/>
      <c r="J1528" s="29"/>
      <c r="K1528" s="29"/>
      <c r="L1528" s="36"/>
      <c r="M1528" s="36"/>
      <c r="N1528" s="36"/>
      <c r="O1528" s="36"/>
    </row>
    <row r="1529" spans="5:15">
      <c r="E1529" s="36"/>
      <c r="F1529" s="36"/>
      <c r="G1529" s="36"/>
      <c r="H1529" s="36"/>
      <c r="I1529" s="29"/>
      <c r="J1529" s="29"/>
      <c r="K1529" s="29"/>
      <c r="L1529" s="36"/>
      <c r="M1529" s="36"/>
      <c r="N1529" s="36"/>
      <c r="O1529" s="36"/>
    </row>
    <row r="1530" spans="5:15">
      <c r="E1530" s="36"/>
      <c r="F1530" s="36"/>
      <c r="G1530" s="36"/>
      <c r="H1530" s="36"/>
      <c r="I1530" s="29"/>
      <c r="J1530" s="29"/>
      <c r="K1530" s="29"/>
      <c r="L1530" s="36"/>
      <c r="M1530" s="36"/>
      <c r="N1530" s="36"/>
      <c r="O1530" s="36"/>
    </row>
    <row r="1531" spans="5:15">
      <c r="E1531" s="36"/>
      <c r="F1531" s="36"/>
      <c r="G1531" s="36"/>
      <c r="H1531" s="36"/>
      <c r="I1531" s="29"/>
      <c r="J1531" s="29"/>
      <c r="K1531" s="29"/>
      <c r="L1531" s="36"/>
      <c r="M1531" s="36"/>
      <c r="N1531" s="36"/>
      <c r="O1531" s="36"/>
    </row>
    <row r="1532" spans="5:15">
      <c r="E1532" s="36"/>
      <c r="F1532" s="36"/>
      <c r="G1532" s="36"/>
      <c r="H1532" s="36"/>
      <c r="I1532" s="29"/>
      <c r="J1532" s="29"/>
      <c r="K1532" s="29"/>
      <c r="L1532" s="36"/>
      <c r="M1532" s="36"/>
      <c r="N1532" s="36"/>
      <c r="O1532" s="36"/>
    </row>
    <row r="1533" spans="5:15">
      <c r="E1533" s="36"/>
      <c r="F1533" s="36"/>
      <c r="G1533" s="36"/>
      <c r="H1533" s="36"/>
      <c r="I1533" s="29"/>
      <c r="J1533" s="29"/>
      <c r="K1533" s="29"/>
      <c r="L1533" s="36"/>
      <c r="M1533" s="36"/>
      <c r="N1533" s="36"/>
      <c r="O1533" s="36"/>
    </row>
    <row r="1534" spans="5:15">
      <c r="E1534" s="36"/>
      <c r="F1534" s="36"/>
      <c r="G1534" s="36"/>
      <c r="H1534" s="36"/>
      <c r="I1534" s="29"/>
      <c r="J1534" s="29"/>
      <c r="K1534" s="29"/>
      <c r="L1534" s="36"/>
      <c r="M1534" s="36"/>
      <c r="N1534" s="36"/>
      <c r="O1534" s="36"/>
    </row>
    <row r="1535" spans="5:15">
      <c r="E1535" s="36"/>
      <c r="F1535" s="36"/>
      <c r="G1535" s="36"/>
      <c r="H1535" s="36"/>
      <c r="I1535" s="29"/>
      <c r="J1535" s="29"/>
      <c r="K1535" s="29"/>
      <c r="L1535" s="36"/>
      <c r="M1535" s="36"/>
      <c r="N1535" s="36"/>
      <c r="O1535" s="36"/>
    </row>
    <row r="1536" spans="5:15">
      <c r="E1536" s="36"/>
      <c r="F1536" s="36"/>
      <c r="G1536" s="36"/>
      <c r="H1536" s="36"/>
      <c r="I1536" s="29"/>
      <c r="J1536" s="29"/>
      <c r="K1536" s="29"/>
      <c r="L1536" s="36"/>
      <c r="M1536" s="36"/>
      <c r="N1536" s="36"/>
      <c r="O1536" s="36"/>
    </row>
    <row r="1537" spans="5:15">
      <c r="E1537" s="36"/>
      <c r="F1537" s="36"/>
      <c r="G1537" s="36"/>
      <c r="H1537" s="36"/>
      <c r="I1537" s="29"/>
      <c r="J1537" s="29"/>
      <c r="K1537" s="29"/>
      <c r="L1537" s="36"/>
      <c r="M1537" s="36"/>
      <c r="N1537" s="36"/>
      <c r="O1537" s="36"/>
    </row>
    <row r="1538" spans="5:15">
      <c r="E1538" s="36"/>
      <c r="F1538" s="36"/>
      <c r="G1538" s="36"/>
      <c r="H1538" s="36"/>
      <c r="I1538" s="29"/>
      <c r="J1538" s="29"/>
      <c r="K1538" s="29"/>
      <c r="L1538" s="36"/>
      <c r="M1538" s="36"/>
      <c r="N1538" s="36"/>
      <c r="O1538" s="36"/>
    </row>
    <row r="1539" spans="5:15">
      <c r="E1539" s="36"/>
      <c r="F1539" s="36"/>
      <c r="G1539" s="36"/>
      <c r="H1539" s="36"/>
      <c r="I1539" s="29"/>
      <c r="J1539" s="29"/>
      <c r="K1539" s="29"/>
      <c r="L1539" s="36"/>
      <c r="M1539" s="36"/>
      <c r="N1539" s="36"/>
      <c r="O1539" s="36"/>
    </row>
    <row r="1540" spans="5:15">
      <c r="E1540" s="36"/>
      <c r="F1540" s="36"/>
      <c r="G1540" s="36"/>
      <c r="H1540" s="36"/>
      <c r="I1540" s="29"/>
      <c r="J1540" s="29"/>
      <c r="K1540" s="29"/>
      <c r="L1540" s="36"/>
      <c r="M1540" s="36"/>
      <c r="N1540" s="36"/>
      <c r="O1540" s="36"/>
    </row>
    <row r="1541" spans="5:15">
      <c r="E1541" s="36"/>
      <c r="F1541" s="36"/>
      <c r="G1541" s="36"/>
      <c r="H1541" s="36"/>
      <c r="I1541" s="29"/>
      <c r="J1541" s="29"/>
      <c r="K1541" s="29"/>
      <c r="L1541" s="36"/>
      <c r="M1541" s="36"/>
      <c r="N1541" s="36"/>
      <c r="O1541" s="36"/>
    </row>
    <row r="1542" spans="5:15">
      <c r="E1542" s="36"/>
      <c r="F1542" s="36"/>
      <c r="G1542" s="36"/>
      <c r="H1542" s="36"/>
      <c r="I1542" s="29"/>
      <c r="J1542" s="29"/>
      <c r="K1542" s="29"/>
      <c r="L1542" s="36"/>
      <c r="M1542" s="36"/>
      <c r="N1542" s="36"/>
      <c r="O1542" s="36"/>
    </row>
    <row r="1543" spans="5:15">
      <c r="E1543" s="36"/>
      <c r="F1543" s="36"/>
      <c r="G1543" s="36"/>
      <c r="H1543" s="36"/>
      <c r="I1543" s="29"/>
      <c r="J1543" s="29"/>
      <c r="K1543" s="29"/>
      <c r="L1543" s="36"/>
      <c r="M1543" s="36"/>
      <c r="N1543" s="36"/>
      <c r="O1543" s="36"/>
    </row>
    <row r="1544" spans="5:15">
      <c r="E1544" s="36"/>
      <c r="F1544" s="36"/>
      <c r="G1544" s="36"/>
      <c r="H1544" s="36"/>
      <c r="I1544" s="29"/>
      <c r="J1544" s="29"/>
      <c r="K1544" s="29"/>
      <c r="L1544" s="36"/>
      <c r="M1544" s="36"/>
      <c r="N1544" s="36"/>
      <c r="O1544" s="36"/>
    </row>
    <row r="1545" spans="5:15">
      <c r="E1545" s="36"/>
      <c r="F1545" s="36"/>
      <c r="G1545" s="36"/>
      <c r="H1545" s="36"/>
      <c r="I1545" s="29"/>
      <c r="J1545" s="29"/>
      <c r="K1545" s="29"/>
      <c r="L1545" s="36"/>
      <c r="M1545" s="36"/>
      <c r="N1545" s="36"/>
      <c r="O1545" s="36"/>
    </row>
    <row r="1546" spans="5:15">
      <c r="E1546" s="36"/>
      <c r="F1546" s="36"/>
      <c r="G1546" s="36"/>
      <c r="H1546" s="36"/>
      <c r="I1546" s="29"/>
      <c r="J1546" s="29"/>
      <c r="K1546" s="29"/>
      <c r="L1546" s="36"/>
      <c r="M1546" s="36"/>
      <c r="N1546" s="36"/>
      <c r="O1546" s="36"/>
    </row>
    <row r="1547" spans="5:15">
      <c r="E1547" s="36"/>
      <c r="F1547" s="36"/>
      <c r="G1547" s="36"/>
      <c r="H1547" s="36"/>
      <c r="I1547" s="29"/>
      <c r="J1547" s="29"/>
      <c r="K1547" s="29"/>
      <c r="L1547" s="36"/>
      <c r="M1547" s="36"/>
      <c r="N1547" s="36"/>
      <c r="O1547" s="36"/>
    </row>
    <row r="1548" spans="5:15">
      <c r="E1548" s="36"/>
      <c r="F1548" s="36"/>
      <c r="G1548" s="36"/>
      <c r="H1548" s="36"/>
      <c r="I1548" s="29"/>
      <c r="J1548" s="29"/>
      <c r="K1548" s="29"/>
      <c r="L1548" s="36"/>
      <c r="M1548" s="36"/>
      <c r="N1548" s="36"/>
      <c r="O1548" s="36"/>
    </row>
    <row r="1549" spans="5:15">
      <c r="E1549" s="36"/>
      <c r="F1549" s="36"/>
      <c r="G1549" s="36"/>
      <c r="H1549" s="36"/>
      <c r="I1549" s="29"/>
      <c r="J1549" s="29"/>
      <c r="K1549" s="29"/>
      <c r="L1549" s="36"/>
      <c r="M1549" s="36"/>
      <c r="N1549" s="36"/>
      <c r="O1549" s="36"/>
    </row>
    <row r="1550" spans="5:15">
      <c r="E1550" s="36"/>
      <c r="F1550" s="36"/>
      <c r="G1550" s="36"/>
      <c r="H1550" s="36"/>
      <c r="I1550" s="29"/>
      <c r="J1550" s="29"/>
      <c r="K1550" s="29"/>
      <c r="L1550" s="36"/>
      <c r="M1550" s="36"/>
      <c r="N1550" s="36"/>
      <c r="O1550" s="36"/>
    </row>
    <row r="1551" spans="5:15">
      <c r="E1551" s="36"/>
      <c r="F1551" s="36"/>
      <c r="G1551" s="36"/>
      <c r="H1551" s="36"/>
      <c r="I1551" s="29"/>
      <c r="J1551" s="29"/>
      <c r="K1551" s="29"/>
      <c r="L1551" s="36"/>
      <c r="M1551" s="36"/>
      <c r="N1551" s="36"/>
      <c r="O1551" s="36"/>
    </row>
    <row r="1552" spans="5:15">
      <c r="E1552" s="36"/>
      <c r="F1552" s="36"/>
      <c r="G1552" s="36"/>
      <c r="H1552" s="36"/>
      <c r="I1552" s="29"/>
      <c r="J1552" s="29"/>
      <c r="K1552" s="29"/>
      <c r="L1552" s="36"/>
      <c r="M1552" s="36"/>
      <c r="N1552" s="36"/>
      <c r="O1552" s="36"/>
    </row>
    <row r="1553" spans="5:15">
      <c r="E1553" s="36"/>
      <c r="F1553" s="36"/>
      <c r="G1553" s="36"/>
      <c r="H1553" s="36"/>
      <c r="I1553" s="29"/>
      <c r="J1553" s="29"/>
      <c r="K1553" s="29"/>
      <c r="L1553" s="36"/>
      <c r="M1553" s="36"/>
      <c r="N1553" s="36"/>
      <c r="O1553" s="36"/>
    </row>
    <row r="1554" spans="5:15">
      <c r="E1554" s="36"/>
      <c r="F1554" s="36"/>
      <c r="G1554" s="36"/>
      <c r="H1554" s="36"/>
      <c r="I1554" s="29"/>
      <c r="J1554" s="29"/>
      <c r="K1554" s="29"/>
      <c r="L1554" s="36"/>
      <c r="M1554" s="36"/>
      <c r="N1554" s="36"/>
      <c r="O1554" s="36"/>
    </row>
    <row r="1555" spans="5:15">
      <c r="E1555" s="36"/>
      <c r="F1555" s="36"/>
      <c r="G1555" s="36"/>
      <c r="H1555" s="36"/>
      <c r="I1555" s="29"/>
      <c r="J1555" s="29"/>
      <c r="K1555" s="29"/>
      <c r="L1555" s="36"/>
      <c r="M1555" s="36"/>
      <c r="N1555" s="36"/>
      <c r="O1555" s="36"/>
    </row>
    <row r="1556" spans="5:15">
      <c r="E1556" s="36"/>
      <c r="F1556" s="36"/>
      <c r="G1556" s="36"/>
      <c r="H1556" s="36"/>
      <c r="I1556" s="29"/>
      <c r="J1556" s="29"/>
      <c r="K1556" s="29"/>
      <c r="L1556" s="36"/>
      <c r="M1556" s="36"/>
      <c r="N1556" s="36"/>
      <c r="O1556" s="36"/>
    </row>
    <row r="1557" spans="5:15">
      <c r="E1557" s="36"/>
      <c r="F1557" s="36"/>
      <c r="G1557" s="36"/>
      <c r="H1557" s="36"/>
      <c r="I1557" s="29"/>
      <c r="J1557" s="29"/>
      <c r="K1557" s="29"/>
      <c r="L1557" s="36"/>
      <c r="M1557" s="36"/>
      <c r="N1557" s="36"/>
      <c r="O1557" s="36"/>
    </row>
    <row r="1558" spans="5:15">
      <c r="E1558" s="36"/>
      <c r="F1558" s="36"/>
      <c r="G1558" s="36"/>
      <c r="H1558" s="36"/>
      <c r="I1558" s="29"/>
      <c r="J1558" s="29"/>
      <c r="K1558" s="29"/>
      <c r="L1558" s="36"/>
      <c r="M1558" s="36"/>
      <c r="N1558" s="36"/>
      <c r="O1558" s="36"/>
    </row>
    <row r="1559" spans="5:15">
      <c r="E1559" s="36"/>
      <c r="F1559" s="36"/>
      <c r="G1559" s="36"/>
      <c r="H1559" s="36"/>
      <c r="I1559" s="29"/>
      <c r="J1559" s="29"/>
      <c r="K1559" s="29"/>
      <c r="L1559" s="36"/>
      <c r="M1559" s="36"/>
      <c r="N1559" s="36"/>
      <c r="O1559" s="36"/>
    </row>
    <row r="1560" spans="5:15">
      <c r="E1560" s="36"/>
      <c r="F1560" s="36"/>
      <c r="G1560" s="36"/>
      <c r="H1560" s="36"/>
      <c r="I1560" s="29"/>
      <c r="J1560" s="29"/>
      <c r="K1560" s="29"/>
      <c r="L1560" s="36"/>
      <c r="M1560" s="36"/>
      <c r="N1560" s="36"/>
      <c r="O1560" s="36"/>
    </row>
    <row r="1561" spans="5:15">
      <c r="E1561" s="36"/>
      <c r="F1561" s="36"/>
      <c r="G1561" s="36"/>
      <c r="H1561" s="36"/>
      <c r="I1561" s="29"/>
      <c r="J1561" s="29"/>
      <c r="K1561" s="29"/>
      <c r="L1561" s="36"/>
      <c r="M1561" s="36"/>
      <c r="N1561" s="36"/>
      <c r="O1561" s="36"/>
    </row>
    <row r="1562" spans="5:15">
      <c r="E1562" s="36"/>
      <c r="F1562" s="36"/>
      <c r="G1562" s="36"/>
      <c r="H1562" s="36"/>
      <c r="I1562" s="29"/>
      <c r="J1562" s="29"/>
      <c r="K1562" s="29"/>
      <c r="L1562" s="36"/>
      <c r="M1562" s="36"/>
      <c r="N1562" s="36"/>
      <c r="O1562" s="36"/>
    </row>
    <row r="1563" spans="5:15">
      <c r="E1563" s="36"/>
      <c r="F1563" s="36"/>
      <c r="G1563" s="36"/>
      <c r="H1563" s="36"/>
      <c r="I1563" s="29"/>
      <c r="J1563" s="29"/>
      <c r="K1563" s="29"/>
      <c r="L1563" s="36"/>
      <c r="M1563" s="36"/>
      <c r="N1563" s="36"/>
      <c r="O1563" s="36"/>
    </row>
    <row r="1564" spans="5:15">
      <c r="E1564" s="36"/>
      <c r="F1564" s="36"/>
      <c r="G1564" s="36"/>
      <c r="H1564" s="36"/>
      <c r="I1564" s="29"/>
      <c r="J1564" s="29"/>
      <c r="K1564" s="29"/>
      <c r="L1564" s="36"/>
      <c r="M1564" s="36"/>
      <c r="N1564" s="36"/>
      <c r="O1564" s="36"/>
    </row>
    <row r="1565" spans="5:15">
      <c r="E1565" s="36"/>
      <c r="F1565" s="36"/>
      <c r="G1565" s="36"/>
      <c r="H1565" s="36"/>
      <c r="I1565" s="29"/>
      <c r="J1565" s="29"/>
      <c r="K1565" s="29"/>
      <c r="L1565" s="36"/>
      <c r="M1565" s="36"/>
      <c r="N1565" s="36"/>
      <c r="O1565" s="36"/>
    </row>
    <row r="1566" spans="5:15">
      <c r="E1566" s="36"/>
      <c r="F1566" s="36"/>
      <c r="G1566" s="36"/>
      <c r="H1566" s="36"/>
      <c r="I1566" s="29"/>
      <c r="J1566" s="29"/>
      <c r="K1566" s="29"/>
      <c r="L1566" s="36"/>
      <c r="M1566" s="36"/>
      <c r="N1566" s="36"/>
      <c r="O1566" s="36"/>
    </row>
    <row r="1567" spans="5:15">
      <c r="E1567" s="36"/>
      <c r="F1567" s="36"/>
      <c r="G1567" s="36"/>
      <c r="H1567" s="36"/>
      <c r="I1567" s="29"/>
      <c r="J1567" s="29"/>
      <c r="K1567" s="29"/>
      <c r="L1567" s="36"/>
      <c r="M1567" s="36"/>
      <c r="N1567" s="36"/>
      <c r="O1567" s="36"/>
    </row>
    <row r="1568" spans="5:15">
      <c r="E1568" s="36"/>
      <c r="F1568" s="36"/>
      <c r="G1568" s="36"/>
      <c r="H1568" s="36"/>
      <c r="I1568" s="29"/>
      <c r="J1568" s="29"/>
      <c r="K1568" s="29"/>
      <c r="L1568" s="36"/>
      <c r="M1568" s="36"/>
      <c r="N1568" s="36"/>
      <c r="O1568" s="36"/>
    </row>
    <row r="1569" spans="5:15">
      <c r="E1569" s="36"/>
      <c r="F1569" s="36"/>
      <c r="G1569" s="36"/>
      <c r="H1569" s="36"/>
      <c r="I1569" s="29"/>
      <c r="J1569" s="29"/>
      <c r="K1569" s="29"/>
      <c r="L1569" s="36"/>
      <c r="M1569" s="36"/>
      <c r="N1569" s="36"/>
      <c r="O1569" s="36"/>
    </row>
    <row r="1570" spans="5:15">
      <c r="E1570" s="36"/>
      <c r="F1570" s="36"/>
      <c r="G1570" s="36"/>
      <c r="H1570" s="36"/>
      <c r="I1570" s="29"/>
      <c r="J1570" s="29"/>
      <c r="K1570" s="29"/>
      <c r="L1570" s="36"/>
      <c r="M1570" s="36"/>
      <c r="N1570" s="36"/>
      <c r="O1570" s="36"/>
    </row>
    <row r="1571" spans="5:15">
      <c r="E1571" s="36"/>
      <c r="F1571" s="36"/>
      <c r="G1571" s="36"/>
      <c r="H1571" s="36"/>
      <c r="I1571" s="29"/>
      <c r="J1571" s="29"/>
      <c r="K1571" s="29"/>
      <c r="L1571" s="36"/>
      <c r="M1571" s="36"/>
      <c r="N1571" s="36"/>
      <c r="O1571" s="36"/>
    </row>
    <row r="1572" spans="5:15">
      <c r="E1572" s="36"/>
      <c r="F1572" s="36"/>
      <c r="G1572" s="36"/>
      <c r="H1572" s="36"/>
      <c r="I1572" s="29"/>
      <c r="J1572" s="29"/>
      <c r="K1572" s="29"/>
      <c r="L1572" s="36"/>
      <c r="M1572" s="36"/>
      <c r="N1572" s="36"/>
      <c r="O1572" s="36"/>
    </row>
    <row r="1573" spans="5:15">
      <c r="E1573" s="36"/>
      <c r="F1573" s="36"/>
      <c r="G1573" s="36"/>
      <c r="H1573" s="36"/>
      <c r="I1573" s="29"/>
      <c r="J1573" s="29"/>
      <c r="K1573" s="29"/>
      <c r="L1573" s="36"/>
      <c r="M1573" s="36"/>
      <c r="N1573" s="36"/>
      <c r="O1573" s="36"/>
    </row>
    <row r="1574" spans="5:15">
      <c r="E1574" s="36"/>
      <c r="F1574" s="36"/>
      <c r="G1574" s="36"/>
      <c r="H1574" s="36"/>
      <c r="I1574" s="29"/>
      <c r="J1574" s="29"/>
      <c r="K1574" s="29"/>
      <c r="L1574" s="36"/>
      <c r="M1574" s="36"/>
      <c r="N1574" s="36"/>
      <c r="O1574" s="36"/>
    </row>
    <row r="1575" spans="5:15">
      <c r="E1575" s="36"/>
      <c r="F1575" s="36"/>
      <c r="G1575" s="36"/>
      <c r="H1575" s="36"/>
      <c r="I1575" s="29"/>
      <c r="J1575" s="29"/>
      <c r="K1575" s="29"/>
      <c r="L1575" s="36"/>
      <c r="M1575" s="36"/>
      <c r="N1575" s="36"/>
      <c r="O1575" s="36"/>
    </row>
    <row r="1576" spans="5:15">
      <c r="E1576" s="36"/>
      <c r="F1576" s="36"/>
      <c r="G1576" s="36"/>
      <c r="H1576" s="36"/>
      <c r="I1576" s="29"/>
      <c r="J1576" s="29"/>
      <c r="K1576" s="29"/>
      <c r="L1576" s="36"/>
      <c r="M1576" s="36"/>
      <c r="N1576" s="36"/>
      <c r="O1576" s="36"/>
    </row>
    <row r="1577" spans="5:15">
      <c r="E1577" s="36"/>
      <c r="F1577" s="36"/>
      <c r="G1577" s="36"/>
      <c r="H1577" s="36"/>
      <c r="I1577" s="29"/>
      <c r="J1577" s="29"/>
      <c r="K1577" s="29"/>
      <c r="L1577" s="36"/>
      <c r="M1577" s="36"/>
      <c r="N1577" s="36"/>
      <c r="O1577" s="36"/>
    </row>
    <row r="1578" spans="5:15">
      <c r="E1578" s="36"/>
      <c r="F1578" s="36"/>
      <c r="G1578" s="36"/>
      <c r="H1578" s="36"/>
      <c r="I1578" s="29"/>
      <c r="J1578" s="29"/>
      <c r="K1578" s="29"/>
      <c r="L1578" s="36"/>
      <c r="M1578" s="36"/>
      <c r="N1578" s="36"/>
      <c r="O1578" s="36"/>
    </row>
    <row r="1579" spans="5:15">
      <c r="E1579" s="36"/>
      <c r="F1579" s="36"/>
      <c r="G1579" s="36"/>
      <c r="H1579" s="36"/>
      <c r="I1579" s="29"/>
      <c r="J1579" s="29"/>
      <c r="K1579" s="29"/>
      <c r="L1579" s="36"/>
      <c r="M1579" s="36"/>
      <c r="N1579" s="36"/>
      <c r="O1579" s="36"/>
    </row>
    <row r="1580" spans="5:15">
      <c r="E1580" s="36"/>
      <c r="F1580" s="36"/>
      <c r="G1580" s="36"/>
      <c r="H1580" s="36"/>
      <c r="I1580" s="29"/>
      <c r="J1580" s="29"/>
      <c r="K1580" s="29"/>
      <c r="L1580" s="36"/>
      <c r="M1580" s="36"/>
      <c r="N1580" s="36"/>
      <c r="O1580" s="36"/>
    </row>
    <row r="1581" spans="5:15">
      <c r="E1581" s="36"/>
      <c r="F1581" s="36"/>
      <c r="G1581" s="36"/>
      <c r="H1581" s="36"/>
      <c r="I1581" s="29"/>
      <c r="J1581" s="29"/>
      <c r="K1581" s="29"/>
      <c r="L1581" s="36"/>
      <c r="M1581" s="36"/>
      <c r="N1581" s="36"/>
      <c r="O1581" s="36"/>
    </row>
    <row r="1582" spans="5:15">
      <c r="E1582" s="36"/>
      <c r="F1582" s="36"/>
      <c r="G1582" s="36"/>
      <c r="H1582" s="36"/>
      <c r="I1582" s="29"/>
      <c r="J1582" s="29"/>
      <c r="K1582" s="29"/>
      <c r="L1582" s="36"/>
      <c r="M1582" s="36"/>
      <c r="N1582" s="36"/>
      <c r="O1582" s="36"/>
    </row>
    <row r="1583" spans="5:15">
      <c r="E1583" s="36"/>
      <c r="F1583" s="36"/>
      <c r="G1583" s="36"/>
      <c r="H1583" s="36"/>
      <c r="I1583" s="29"/>
      <c r="J1583" s="29"/>
      <c r="K1583" s="29"/>
      <c r="L1583" s="36"/>
      <c r="M1583" s="36"/>
      <c r="N1583" s="36"/>
      <c r="O1583" s="36"/>
    </row>
    <row r="1584" spans="5:15">
      <c r="E1584" s="36"/>
      <c r="F1584" s="36"/>
      <c r="G1584" s="36"/>
      <c r="H1584" s="36"/>
      <c r="I1584" s="29"/>
      <c r="J1584" s="29"/>
      <c r="K1584" s="29"/>
      <c r="L1584" s="36"/>
      <c r="M1584" s="36"/>
      <c r="N1584" s="36"/>
      <c r="O1584" s="36"/>
    </row>
    <row r="1585" spans="5:15">
      <c r="E1585" s="36"/>
      <c r="F1585" s="36"/>
      <c r="G1585" s="36"/>
      <c r="H1585" s="36"/>
      <c r="I1585" s="29"/>
      <c r="J1585" s="29"/>
      <c r="K1585" s="29"/>
      <c r="L1585" s="36"/>
      <c r="M1585" s="36"/>
      <c r="N1585" s="36"/>
      <c r="O1585" s="36"/>
    </row>
    <row r="1586" spans="5:15">
      <c r="E1586" s="36"/>
      <c r="F1586" s="36"/>
      <c r="G1586" s="36"/>
      <c r="H1586" s="36"/>
      <c r="I1586" s="29"/>
      <c r="J1586" s="29"/>
      <c r="K1586" s="29"/>
      <c r="L1586" s="36"/>
      <c r="M1586" s="36"/>
      <c r="N1586" s="36"/>
      <c r="O1586" s="36"/>
    </row>
    <row r="1587" spans="5:15">
      <c r="E1587" s="36"/>
      <c r="F1587" s="36"/>
      <c r="G1587" s="36"/>
      <c r="H1587" s="36"/>
      <c r="I1587" s="29"/>
      <c r="J1587" s="29"/>
      <c r="K1587" s="29"/>
      <c r="L1587" s="36"/>
      <c r="M1587" s="36"/>
      <c r="N1587" s="36"/>
      <c r="O1587" s="36"/>
    </row>
    <row r="1588" spans="5:15">
      <c r="E1588" s="36"/>
      <c r="F1588" s="36"/>
      <c r="G1588" s="36"/>
      <c r="H1588" s="36"/>
      <c r="I1588" s="29"/>
      <c r="J1588" s="29"/>
      <c r="K1588" s="29"/>
      <c r="L1588" s="36"/>
      <c r="M1588" s="36"/>
      <c r="N1588" s="36"/>
      <c r="O1588" s="36"/>
    </row>
    <row r="1589" spans="5:15">
      <c r="E1589" s="36"/>
      <c r="F1589" s="36"/>
      <c r="G1589" s="36"/>
      <c r="H1589" s="36"/>
      <c r="I1589" s="29"/>
      <c r="J1589" s="29"/>
      <c r="K1589" s="29"/>
      <c r="L1589" s="36"/>
      <c r="M1589" s="36"/>
      <c r="N1589" s="36"/>
      <c r="O1589" s="36"/>
    </row>
    <row r="1590" spans="5:15">
      <c r="E1590" s="36"/>
      <c r="F1590" s="36"/>
      <c r="G1590" s="36"/>
      <c r="H1590" s="36"/>
      <c r="I1590" s="29"/>
      <c r="J1590" s="29"/>
      <c r="K1590" s="29"/>
      <c r="L1590" s="36"/>
      <c r="M1590" s="36"/>
      <c r="N1590" s="36"/>
      <c r="O1590" s="36"/>
    </row>
    <row r="1591" spans="5:15">
      <c r="E1591" s="36"/>
      <c r="F1591" s="36"/>
      <c r="G1591" s="36"/>
      <c r="H1591" s="36"/>
      <c r="I1591" s="29"/>
      <c r="J1591" s="29"/>
      <c r="K1591" s="29"/>
      <c r="L1591" s="36"/>
      <c r="M1591" s="36"/>
      <c r="N1591" s="36"/>
      <c r="O1591" s="36"/>
    </row>
    <row r="1592" spans="5:15">
      <c r="E1592" s="36"/>
      <c r="F1592" s="36"/>
      <c r="G1592" s="36"/>
      <c r="H1592" s="36"/>
      <c r="I1592" s="29"/>
      <c r="J1592" s="29"/>
      <c r="K1592" s="29"/>
      <c r="L1592" s="36"/>
      <c r="M1592" s="36"/>
      <c r="N1592" s="36"/>
      <c r="O1592" s="36"/>
    </row>
    <row r="1593" spans="5:15">
      <c r="E1593" s="36"/>
      <c r="F1593" s="36"/>
      <c r="G1593" s="36"/>
      <c r="H1593" s="36"/>
      <c r="I1593" s="29"/>
      <c r="J1593" s="29"/>
      <c r="K1593" s="29"/>
      <c r="L1593" s="36"/>
      <c r="M1593" s="36"/>
      <c r="N1593" s="36"/>
      <c r="O1593" s="36"/>
    </row>
    <row r="1594" spans="5:15">
      <c r="E1594" s="36"/>
      <c r="F1594" s="36"/>
      <c r="G1594" s="36"/>
      <c r="H1594" s="36"/>
      <c r="I1594" s="29"/>
      <c r="J1594" s="29"/>
      <c r="K1594" s="29"/>
      <c r="L1594" s="36"/>
      <c r="M1594" s="36"/>
      <c r="N1594" s="36"/>
      <c r="O1594" s="36"/>
    </row>
    <row r="1595" spans="5:15">
      <c r="E1595" s="36"/>
      <c r="F1595" s="36"/>
      <c r="G1595" s="36"/>
      <c r="H1595" s="36"/>
      <c r="I1595" s="29"/>
      <c r="J1595" s="29"/>
      <c r="K1595" s="29"/>
      <c r="L1595" s="36"/>
      <c r="M1595" s="36"/>
      <c r="N1595" s="36"/>
      <c r="O1595" s="36"/>
    </row>
    <row r="1596" spans="5:15">
      <c r="E1596" s="36"/>
      <c r="F1596" s="36"/>
      <c r="G1596" s="36"/>
      <c r="H1596" s="36"/>
      <c r="I1596" s="29"/>
      <c r="J1596" s="29"/>
      <c r="K1596" s="29"/>
      <c r="L1596" s="36"/>
      <c r="M1596" s="36"/>
      <c r="N1596" s="36"/>
      <c r="O1596" s="36"/>
    </row>
    <row r="1597" spans="5:15">
      <c r="E1597" s="36"/>
      <c r="F1597" s="36"/>
      <c r="G1597" s="36"/>
      <c r="H1597" s="36"/>
      <c r="I1597" s="29"/>
      <c r="J1597" s="29"/>
      <c r="K1597" s="29"/>
      <c r="L1597" s="36"/>
      <c r="M1597" s="36"/>
      <c r="N1597" s="36"/>
      <c r="O1597" s="36"/>
    </row>
    <row r="1598" spans="5:15">
      <c r="E1598" s="36"/>
      <c r="F1598" s="36"/>
      <c r="G1598" s="36"/>
      <c r="H1598" s="36"/>
      <c r="I1598" s="29"/>
      <c r="J1598" s="29"/>
      <c r="K1598" s="29"/>
      <c r="L1598" s="36"/>
      <c r="M1598" s="36"/>
      <c r="N1598" s="36"/>
      <c r="O1598" s="36"/>
    </row>
    <row r="1599" spans="5:15">
      <c r="E1599" s="36"/>
      <c r="F1599" s="36"/>
      <c r="G1599" s="36"/>
      <c r="H1599" s="36"/>
      <c r="I1599" s="29"/>
      <c r="J1599" s="29"/>
      <c r="K1599" s="29"/>
      <c r="L1599" s="36"/>
      <c r="M1599" s="36"/>
      <c r="N1599" s="36"/>
      <c r="O1599" s="36"/>
    </row>
    <row r="1600" spans="5:15">
      <c r="E1600" s="36"/>
      <c r="F1600" s="36"/>
      <c r="G1600" s="36"/>
      <c r="H1600" s="36"/>
      <c r="I1600" s="29"/>
      <c r="J1600" s="29"/>
      <c r="K1600" s="29"/>
      <c r="L1600" s="36"/>
      <c r="M1600" s="36"/>
      <c r="N1600" s="36"/>
      <c r="O1600" s="36"/>
    </row>
    <row r="1601" spans="5:15">
      <c r="E1601" s="36"/>
      <c r="F1601" s="36"/>
      <c r="G1601" s="36"/>
      <c r="H1601" s="36"/>
      <c r="I1601" s="29"/>
      <c r="J1601" s="29"/>
      <c r="K1601" s="29"/>
      <c r="L1601" s="36"/>
      <c r="M1601" s="36"/>
      <c r="N1601" s="36"/>
      <c r="O1601" s="36"/>
    </row>
    <row r="1602" spans="5:15">
      <c r="E1602" s="36"/>
      <c r="F1602" s="36"/>
      <c r="G1602" s="36"/>
      <c r="H1602" s="36"/>
      <c r="I1602" s="29"/>
      <c r="J1602" s="29"/>
      <c r="K1602" s="29"/>
      <c r="L1602" s="36"/>
      <c r="M1602" s="36"/>
      <c r="N1602" s="36"/>
      <c r="O1602" s="36"/>
    </row>
    <row r="1603" spans="5:15">
      <c r="E1603" s="36"/>
      <c r="F1603" s="36"/>
      <c r="G1603" s="36"/>
      <c r="H1603" s="36"/>
      <c r="I1603" s="29"/>
      <c r="J1603" s="29"/>
      <c r="K1603" s="29"/>
      <c r="L1603" s="36"/>
      <c r="M1603" s="36"/>
      <c r="N1603" s="36"/>
      <c r="O1603" s="36"/>
    </row>
    <row r="1604" spans="5:15">
      <c r="E1604" s="36"/>
      <c r="F1604" s="36"/>
      <c r="G1604" s="36"/>
      <c r="H1604" s="36"/>
      <c r="I1604" s="29"/>
      <c r="J1604" s="29"/>
      <c r="K1604" s="29"/>
      <c r="L1604" s="36"/>
      <c r="M1604" s="36"/>
      <c r="N1604" s="36"/>
      <c r="O1604" s="36"/>
    </row>
    <row r="1605" spans="5:15">
      <c r="E1605" s="36"/>
      <c r="F1605" s="36"/>
      <c r="G1605" s="36"/>
      <c r="H1605" s="36"/>
      <c r="I1605" s="29"/>
      <c r="J1605" s="29"/>
      <c r="K1605" s="29"/>
      <c r="L1605" s="36"/>
      <c r="M1605" s="36"/>
      <c r="N1605" s="36"/>
      <c r="O1605" s="36"/>
    </row>
    <row r="1606" spans="5:15">
      <c r="E1606" s="36"/>
      <c r="F1606" s="36"/>
      <c r="G1606" s="36"/>
      <c r="H1606" s="36"/>
      <c r="I1606" s="29"/>
      <c r="J1606" s="29"/>
      <c r="K1606" s="29"/>
      <c r="L1606" s="36"/>
      <c r="M1606" s="36"/>
      <c r="N1606" s="36"/>
      <c r="O1606" s="36"/>
    </row>
    <row r="1607" spans="5:15">
      <c r="E1607" s="36"/>
      <c r="F1607" s="36"/>
      <c r="G1607" s="36"/>
      <c r="H1607" s="36"/>
      <c r="I1607" s="29"/>
      <c r="J1607" s="29"/>
      <c r="K1607" s="29"/>
      <c r="L1607" s="36"/>
      <c r="M1607" s="36"/>
      <c r="N1607" s="36"/>
      <c r="O1607" s="36"/>
    </row>
    <row r="1608" spans="5:15">
      <c r="E1608" s="36"/>
      <c r="F1608" s="36"/>
      <c r="G1608" s="36"/>
      <c r="H1608" s="36"/>
      <c r="I1608" s="29"/>
      <c r="J1608" s="29"/>
      <c r="K1608" s="29"/>
      <c r="L1608" s="36"/>
      <c r="M1608" s="36"/>
      <c r="N1608" s="36"/>
      <c r="O1608" s="36"/>
    </row>
    <row r="1609" spans="5:15">
      <c r="E1609" s="36"/>
      <c r="F1609" s="36"/>
      <c r="G1609" s="36"/>
      <c r="H1609" s="36"/>
      <c r="I1609" s="29"/>
      <c r="J1609" s="29"/>
      <c r="K1609" s="29"/>
      <c r="L1609" s="36"/>
      <c r="M1609" s="36"/>
      <c r="N1609" s="36"/>
      <c r="O1609" s="36"/>
    </row>
    <row r="1610" spans="5:15">
      <c r="E1610" s="36"/>
      <c r="F1610" s="36"/>
      <c r="G1610" s="36"/>
      <c r="H1610" s="36"/>
      <c r="I1610" s="29"/>
      <c r="J1610" s="29"/>
      <c r="K1610" s="29"/>
      <c r="L1610" s="36"/>
      <c r="M1610" s="36"/>
      <c r="N1610" s="36"/>
      <c r="O1610" s="36"/>
    </row>
    <row r="1611" spans="5:15">
      <c r="E1611" s="36"/>
      <c r="F1611" s="36"/>
      <c r="G1611" s="36"/>
      <c r="H1611" s="36"/>
      <c r="I1611" s="29"/>
      <c r="J1611" s="29"/>
      <c r="K1611" s="29"/>
      <c r="L1611" s="36"/>
      <c r="M1611" s="36"/>
      <c r="N1611" s="36"/>
      <c r="O1611" s="36"/>
    </row>
    <row r="1612" spans="5:15">
      <c r="E1612" s="36"/>
      <c r="F1612" s="36"/>
      <c r="G1612" s="36"/>
      <c r="H1612" s="36"/>
      <c r="I1612" s="29"/>
      <c r="J1612" s="29"/>
      <c r="K1612" s="29"/>
      <c r="L1612" s="36"/>
      <c r="M1612" s="36"/>
      <c r="N1612" s="36"/>
      <c r="O1612" s="36"/>
    </row>
    <row r="1613" spans="5:15">
      <c r="E1613" s="36"/>
      <c r="F1613" s="36"/>
      <c r="G1613" s="36"/>
      <c r="H1613" s="36"/>
      <c r="I1613" s="29"/>
      <c r="J1613" s="29"/>
      <c r="K1613" s="29"/>
      <c r="L1613" s="36"/>
      <c r="M1613" s="36"/>
      <c r="N1613" s="36"/>
      <c r="O1613" s="36"/>
    </row>
    <row r="1614" spans="5:15">
      <c r="E1614" s="36"/>
      <c r="F1614" s="36"/>
      <c r="G1614" s="36"/>
      <c r="H1614" s="36"/>
      <c r="I1614" s="29"/>
      <c r="J1614" s="29"/>
      <c r="K1614" s="29"/>
      <c r="L1614" s="36"/>
      <c r="M1614" s="36"/>
      <c r="N1614" s="36"/>
      <c r="O1614" s="36"/>
    </row>
    <row r="1615" spans="5:15">
      <c r="E1615" s="36"/>
      <c r="F1615" s="36"/>
      <c r="G1615" s="36"/>
      <c r="H1615" s="36"/>
      <c r="I1615" s="29"/>
      <c r="J1615" s="29"/>
      <c r="K1615" s="29"/>
      <c r="L1615" s="36"/>
      <c r="M1615" s="36"/>
      <c r="N1615" s="36"/>
      <c r="O1615" s="36"/>
    </row>
    <row r="1616" spans="5:15">
      <c r="E1616" s="36"/>
      <c r="F1616" s="36"/>
      <c r="G1616" s="36"/>
      <c r="H1616" s="36"/>
      <c r="I1616" s="29"/>
      <c r="J1616" s="29"/>
      <c r="K1616" s="29"/>
      <c r="L1616" s="36"/>
      <c r="M1616" s="36"/>
      <c r="N1616" s="36"/>
      <c r="O1616" s="36"/>
    </row>
    <row r="1617" spans="5:15">
      <c r="E1617" s="36"/>
      <c r="F1617" s="36"/>
      <c r="G1617" s="36"/>
      <c r="H1617" s="36"/>
      <c r="I1617" s="29"/>
      <c r="J1617" s="29"/>
      <c r="K1617" s="29"/>
      <c r="L1617" s="36"/>
      <c r="M1617" s="36"/>
      <c r="N1617" s="36"/>
      <c r="O1617" s="36"/>
    </row>
    <row r="1618" spans="5:15">
      <c r="E1618" s="36"/>
      <c r="F1618" s="36"/>
      <c r="G1618" s="36"/>
      <c r="H1618" s="36"/>
      <c r="I1618" s="29"/>
      <c r="J1618" s="29"/>
      <c r="K1618" s="29"/>
      <c r="L1618" s="36"/>
      <c r="M1618" s="36"/>
      <c r="N1618" s="36"/>
      <c r="O1618" s="36"/>
    </row>
    <row r="1619" spans="5:15">
      <c r="E1619" s="36"/>
      <c r="F1619" s="36"/>
      <c r="G1619" s="36"/>
      <c r="H1619" s="36"/>
      <c r="I1619" s="29"/>
      <c r="J1619" s="29"/>
      <c r="K1619" s="29"/>
      <c r="L1619" s="36"/>
      <c r="M1619" s="36"/>
      <c r="N1619" s="36"/>
      <c r="O1619" s="36"/>
    </row>
    <row r="1620" spans="5:15">
      <c r="E1620" s="36"/>
      <c r="F1620" s="36"/>
      <c r="G1620" s="36"/>
      <c r="H1620" s="36"/>
      <c r="I1620" s="29"/>
      <c r="J1620" s="29"/>
      <c r="K1620" s="29"/>
      <c r="L1620" s="36"/>
      <c r="M1620" s="36"/>
      <c r="N1620" s="36"/>
      <c r="O1620" s="36"/>
    </row>
    <row r="1621" spans="5:15">
      <c r="E1621" s="36"/>
      <c r="F1621" s="36"/>
      <c r="G1621" s="36"/>
      <c r="H1621" s="36"/>
      <c r="I1621" s="29"/>
      <c r="J1621" s="29"/>
      <c r="K1621" s="29"/>
      <c r="L1621" s="36"/>
      <c r="M1621" s="36"/>
      <c r="N1621" s="36"/>
      <c r="O1621" s="36"/>
    </row>
    <row r="1622" spans="5:15">
      <c r="E1622" s="36"/>
      <c r="F1622" s="36"/>
      <c r="G1622" s="36"/>
      <c r="H1622" s="36"/>
      <c r="I1622" s="29"/>
      <c r="J1622" s="29"/>
      <c r="K1622" s="29"/>
      <c r="L1622" s="36"/>
      <c r="M1622" s="36"/>
      <c r="N1622" s="36"/>
      <c r="O1622" s="36"/>
    </row>
    <row r="1623" spans="5:15">
      <c r="E1623" s="36"/>
      <c r="F1623" s="36"/>
      <c r="G1623" s="36"/>
      <c r="H1623" s="36"/>
      <c r="I1623" s="29"/>
      <c r="J1623" s="29"/>
      <c r="K1623" s="29"/>
      <c r="L1623" s="36"/>
      <c r="M1623" s="36"/>
      <c r="N1623" s="36"/>
      <c r="O1623" s="36"/>
    </row>
    <row r="1624" spans="5:15">
      <c r="E1624" s="36"/>
      <c r="F1624" s="36"/>
      <c r="G1624" s="36"/>
      <c r="H1624" s="36"/>
      <c r="I1624" s="29"/>
      <c r="J1624" s="29"/>
      <c r="K1624" s="29"/>
      <c r="L1624" s="36"/>
      <c r="M1624" s="36"/>
      <c r="N1624" s="36"/>
      <c r="O1624" s="36"/>
    </row>
    <row r="1625" spans="5:15">
      <c r="E1625" s="36"/>
      <c r="F1625" s="36"/>
      <c r="G1625" s="36"/>
      <c r="H1625" s="36"/>
      <c r="I1625" s="29"/>
      <c r="J1625" s="29"/>
      <c r="K1625" s="29"/>
      <c r="L1625" s="36"/>
      <c r="M1625" s="36"/>
      <c r="N1625" s="36"/>
      <c r="O1625" s="36"/>
    </row>
    <row r="1626" spans="5:15">
      <c r="E1626" s="36"/>
      <c r="F1626" s="36"/>
      <c r="G1626" s="36"/>
      <c r="H1626" s="36"/>
      <c r="I1626" s="29"/>
      <c r="J1626" s="29"/>
      <c r="K1626" s="29"/>
      <c r="L1626" s="36"/>
      <c r="M1626" s="36"/>
      <c r="N1626" s="36"/>
      <c r="O1626" s="36"/>
    </row>
    <row r="1627" spans="5:15">
      <c r="E1627" s="36"/>
      <c r="F1627" s="36"/>
      <c r="G1627" s="36"/>
      <c r="H1627" s="36"/>
      <c r="I1627" s="29"/>
      <c r="J1627" s="29"/>
      <c r="K1627" s="29"/>
      <c r="L1627" s="36"/>
      <c r="M1627" s="36"/>
      <c r="N1627" s="36"/>
      <c r="O1627" s="36"/>
    </row>
    <row r="1628" spans="5:15">
      <c r="E1628" s="36"/>
      <c r="F1628" s="36"/>
      <c r="G1628" s="36"/>
      <c r="H1628" s="36"/>
      <c r="I1628" s="29"/>
      <c r="J1628" s="29"/>
      <c r="K1628" s="29"/>
      <c r="L1628" s="36"/>
      <c r="M1628" s="36"/>
      <c r="N1628" s="36"/>
      <c r="O1628" s="36"/>
    </row>
    <row r="1629" spans="5:15">
      <c r="E1629" s="36"/>
      <c r="F1629" s="36"/>
      <c r="G1629" s="36"/>
      <c r="H1629" s="36"/>
      <c r="I1629" s="29"/>
      <c r="J1629" s="29"/>
      <c r="K1629" s="29"/>
      <c r="L1629" s="36"/>
      <c r="M1629" s="36"/>
      <c r="N1629" s="36"/>
      <c r="O1629" s="36"/>
    </row>
    <row r="1630" spans="5:15">
      <c r="E1630" s="36"/>
      <c r="F1630" s="36"/>
      <c r="G1630" s="36"/>
      <c r="H1630" s="36"/>
      <c r="I1630" s="29"/>
      <c r="J1630" s="29"/>
      <c r="K1630" s="29"/>
      <c r="L1630" s="36"/>
      <c r="M1630" s="36"/>
      <c r="N1630" s="36"/>
      <c r="O1630" s="36"/>
    </row>
    <row r="1631" spans="5:15">
      <c r="E1631" s="36"/>
      <c r="F1631" s="36"/>
      <c r="G1631" s="36"/>
      <c r="H1631" s="36"/>
      <c r="I1631" s="29"/>
      <c r="J1631" s="29"/>
      <c r="K1631" s="29"/>
      <c r="L1631" s="36"/>
      <c r="M1631" s="36"/>
      <c r="N1631" s="36"/>
      <c r="O1631" s="36"/>
    </row>
    <row r="1632" spans="5:15">
      <c r="E1632" s="36"/>
      <c r="F1632" s="36"/>
      <c r="G1632" s="36"/>
      <c r="H1632" s="36"/>
      <c r="I1632" s="29"/>
      <c r="J1632" s="29"/>
      <c r="K1632" s="29"/>
      <c r="L1632" s="36"/>
      <c r="M1632" s="36"/>
      <c r="N1632" s="36"/>
      <c r="O1632" s="36"/>
    </row>
    <row r="1633" spans="5:15">
      <c r="E1633" s="36"/>
      <c r="F1633" s="36"/>
      <c r="G1633" s="36"/>
      <c r="H1633" s="36"/>
      <c r="I1633" s="29"/>
      <c r="J1633" s="29"/>
      <c r="K1633" s="29"/>
      <c r="L1633" s="36"/>
      <c r="M1633" s="36"/>
      <c r="N1633" s="36"/>
      <c r="O1633" s="36"/>
    </row>
    <row r="1634" spans="5:15">
      <c r="E1634" s="36"/>
      <c r="F1634" s="36"/>
      <c r="G1634" s="36"/>
      <c r="H1634" s="36"/>
      <c r="I1634" s="29"/>
      <c r="J1634" s="29"/>
      <c r="K1634" s="29"/>
      <c r="L1634" s="36"/>
      <c r="M1634" s="36"/>
      <c r="N1634" s="36"/>
      <c r="O1634" s="36"/>
    </row>
    <row r="1635" spans="5:15">
      <c r="E1635" s="36"/>
      <c r="F1635" s="36"/>
      <c r="G1635" s="36"/>
      <c r="H1635" s="36"/>
      <c r="I1635" s="29"/>
      <c r="J1635" s="29"/>
      <c r="K1635" s="29"/>
      <c r="L1635" s="36"/>
      <c r="M1635" s="36"/>
      <c r="N1635" s="36"/>
      <c r="O1635" s="36"/>
    </row>
    <row r="1636" spans="5:15">
      <c r="E1636" s="36"/>
      <c r="F1636" s="36"/>
      <c r="G1636" s="36"/>
      <c r="H1636" s="36"/>
      <c r="I1636" s="29"/>
      <c r="J1636" s="29"/>
      <c r="K1636" s="29"/>
      <c r="L1636" s="36"/>
      <c r="M1636" s="36"/>
      <c r="N1636" s="36"/>
      <c r="O1636" s="36"/>
    </row>
    <row r="1637" spans="5:15">
      <c r="E1637" s="36"/>
      <c r="F1637" s="36"/>
      <c r="G1637" s="36"/>
      <c r="H1637" s="36"/>
      <c r="I1637" s="29"/>
      <c r="J1637" s="29"/>
      <c r="K1637" s="29"/>
      <c r="L1637" s="36"/>
      <c r="M1637" s="36"/>
      <c r="N1637" s="36"/>
      <c r="O1637" s="36"/>
    </row>
    <row r="1638" spans="5:15">
      <c r="E1638" s="36"/>
      <c r="F1638" s="36"/>
      <c r="G1638" s="36"/>
      <c r="H1638" s="36"/>
      <c r="I1638" s="29"/>
      <c r="J1638" s="29"/>
      <c r="K1638" s="29"/>
      <c r="L1638" s="36"/>
      <c r="M1638" s="36"/>
      <c r="N1638" s="36"/>
      <c r="O1638" s="36"/>
    </row>
    <row r="1639" spans="5:15">
      <c r="E1639" s="36"/>
      <c r="F1639" s="36"/>
      <c r="G1639" s="36"/>
      <c r="H1639" s="36"/>
      <c r="I1639" s="29"/>
      <c r="J1639" s="29"/>
      <c r="K1639" s="29"/>
      <c r="L1639" s="36"/>
      <c r="M1639" s="36"/>
      <c r="N1639" s="36"/>
      <c r="O1639" s="36"/>
    </row>
    <row r="1640" spans="5:15">
      <c r="E1640" s="36"/>
      <c r="F1640" s="36"/>
      <c r="G1640" s="36"/>
      <c r="H1640" s="36"/>
      <c r="I1640" s="29"/>
      <c r="J1640" s="29"/>
      <c r="K1640" s="29"/>
      <c r="L1640" s="36"/>
      <c r="M1640" s="36"/>
      <c r="N1640" s="36"/>
      <c r="O1640" s="36"/>
    </row>
    <row r="1641" spans="5:15">
      <c r="E1641" s="36"/>
      <c r="F1641" s="36"/>
      <c r="G1641" s="36"/>
      <c r="H1641" s="36"/>
      <c r="I1641" s="29"/>
      <c r="J1641" s="29"/>
      <c r="K1641" s="29"/>
      <c r="L1641" s="36"/>
      <c r="M1641" s="36"/>
      <c r="N1641" s="36"/>
      <c r="O1641" s="36"/>
    </row>
    <row r="1642" spans="5:15">
      <c r="E1642" s="36"/>
      <c r="F1642" s="36"/>
      <c r="G1642" s="36"/>
      <c r="H1642" s="36"/>
      <c r="I1642" s="29"/>
      <c r="J1642" s="29"/>
      <c r="K1642" s="29"/>
      <c r="L1642" s="36"/>
      <c r="M1642" s="36"/>
      <c r="N1642" s="36"/>
      <c r="O1642" s="36"/>
    </row>
    <row r="1643" spans="5:15">
      <c r="E1643" s="36"/>
      <c r="F1643" s="36"/>
      <c r="G1643" s="36"/>
      <c r="H1643" s="36"/>
      <c r="I1643" s="29"/>
      <c r="J1643" s="29"/>
      <c r="K1643" s="29"/>
      <c r="L1643" s="36"/>
      <c r="M1643" s="36"/>
      <c r="N1643" s="36"/>
      <c r="O1643" s="36"/>
    </row>
    <row r="1644" spans="5:15">
      <c r="E1644" s="36"/>
      <c r="F1644" s="36"/>
      <c r="G1644" s="36"/>
      <c r="H1644" s="36"/>
      <c r="I1644" s="29"/>
      <c r="J1644" s="29"/>
      <c r="K1644" s="29"/>
      <c r="L1644" s="36"/>
      <c r="M1644" s="36"/>
      <c r="N1644" s="36"/>
      <c r="O1644" s="36"/>
    </row>
    <row r="1645" spans="5:15">
      <c r="E1645" s="36"/>
      <c r="F1645" s="36"/>
      <c r="G1645" s="36"/>
      <c r="H1645" s="36"/>
      <c r="I1645" s="29"/>
      <c r="J1645" s="29"/>
      <c r="K1645" s="29"/>
      <c r="L1645" s="36"/>
      <c r="M1645" s="36"/>
      <c r="N1645" s="36"/>
      <c r="O1645" s="36"/>
    </row>
    <row r="1646" spans="5:15">
      <c r="E1646" s="36"/>
      <c r="F1646" s="36"/>
      <c r="G1646" s="36"/>
      <c r="H1646" s="36"/>
      <c r="I1646" s="29"/>
      <c r="J1646" s="29"/>
      <c r="K1646" s="29"/>
      <c r="L1646" s="36"/>
      <c r="M1646" s="36"/>
      <c r="N1646" s="36"/>
      <c r="O1646" s="36"/>
    </row>
    <row r="1647" spans="5:15">
      <c r="E1647" s="36"/>
      <c r="F1647" s="36"/>
      <c r="G1647" s="36"/>
      <c r="H1647" s="36"/>
      <c r="I1647" s="29"/>
      <c r="J1647" s="29"/>
      <c r="K1647" s="29"/>
      <c r="L1647" s="36"/>
      <c r="M1647" s="36"/>
      <c r="N1647" s="36"/>
      <c r="O1647" s="36"/>
    </row>
    <row r="1648" spans="5:15">
      <c r="E1648" s="36"/>
      <c r="F1648" s="36"/>
      <c r="G1648" s="36"/>
      <c r="H1648" s="36"/>
      <c r="I1648" s="29"/>
      <c r="J1648" s="29"/>
      <c r="K1648" s="29"/>
      <c r="L1648" s="36"/>
      <c r="M1648" s="36"/>
      <c r="N1648" s="36"/>
      <c r="O1648" s="36"/>
    </row>
    <row r="1649" spans="5:15">
      <c r="E1649" s="36"/>
      <c r="F1649" s="36"/>
      <c r="G1649" s="36"/>
      <c r="H1649" s="36"/>
      <c r="I1649" s="29"/>
      <c r="J1649" s="29"/>
      <c r="K1649" s="29"/>
      <c r="L1649" s="36"/>
      <c r="M1649" s="36"/>
      <c r="N1649" s="36"/>
      <c r="O1649" s="36"/>
    </row>
    <row r="1650" spans="5:15">
      <c r="E1650" s="36"/>
      <c r="F1650" s="36"/>
      <c r="G1650" s="36"/>
      <c r="H1650" s="36"/>
      <c r="I1650" s="29"/>
      <c r="J1650" s="29"/>
      <c r="K1650" s="29"/>
      <c r="L1650" s="36"/>
      <c r="M1650" s="36"/>
      <c r="N1650" s="36"/>
      <c r="O1650" s="36"/>
    </row>
    <row r="1651" spans="5:15">
      <c r="E1651" s="36"/>
      <c r="F1651" s="36"/>
      <c r="G1651" s="36"/>
      <c r="H1651" s="36"/>
      <c r="I1651" s="29"/>
      <c r="J1651" s="29"/>
      <c r="K1651" s="29"/>
      <c r="L1651" s="36"/>
      <c r="M1651" s="36"/>
      <c r="N1651" s="36"/>
      <c r="O1651" s="36"/>
    </row>
    <row r="1652" spans="5:15">
      <c r="E1652" s="36"/>
      <c r="F1652" s="36"/>
      <c r="G1652" s="36"/>
      <c r="H1652" s="36"/>
      <c r="I1652" s="29"/>
      <c r="J1652" s="29"/>
      <c r="K1652" s="29"/>
      <c r="L1652" s="36"/>
      <c r="M1652" s="36"/>
      <c r="N1652" s="36"/>
      <c r="O1652" s="36"/>
    </row>
    <row r="1653" spans="5:15">
      <c r="E1653" s="36"/>
      <c r="F1653" s="36"/>
      <c r="G1653" s="36"/>
      <c r="H1653" s="36"/>
      <c r="I1653" s="29"/>
      <c r="J1653" s="29"/>
      <c r="K1653" s="29"/>
      <c r="L1653" s="36"/>
      <c r="M1653" s="36"/>
      <c r="N1653" s="36"/>
      <c r="O1653" s="36"/>
    </row>
    <row r="1654" spans="5:15">
      <c r="E1654" s="36"/>
      <c r="F1654" s="36"/>
      <c r="G1654" s="36"/>
      <c r="H1654" s="36"/>
      <c r="I1654" s="29"/>
      <c r="J1654" s="29"/>
      <c r="K1654" s="29"/>
      <c r="L1654" s="36"/>
      <c r="M1654" s="36"/>
      <c r="N1654" s="36"/>
      <c r="O1654" s="36"/>
    </row>
    <row r="1655" spans="5:15">
      <c r="E1655" s="36"/>
      <c r="F1655" s="36"/>
      <c r="G1655" s="36"/>
      <c r="H1655" s="36"/>
      <c r="I1655" s="29"/>
      <c r="J1655" s="29"/>
      <c r="K1655" s="29"/>
      <c r="L1655" s="36"/>
      <c r="M1655" s="36"/>
      <c r="N1655" s="36"/>
      <c r="O1655" s="36"/>
    </row>
    <row r="1656" spans="5:15">
      <c r="E1656" s="36"/>
      <c r="F1656" s="36"/>
      <c r="G1656" s="36"/>
      <c r="H1656" s="36"/>
      <c r="I1656" s="29"/>
      <c r="J1656" s="29"/>
      <c r="K1656" s="29"/>
      <c r="L1656" s="36"/>
      <c r="M1656" s="36"/>
      <c r="N1656" s="36"/>
      <c r="O1656" s="36"/>
    </row>
    <row r="1657" spans="5:15">
      <c r="E1657" s="36"/>
      <c r="F1657" s="36"/>
      <c r="G1657" s="36"/>
      <c r="H1657" s="36"/>
      <c r="I1657" s="29"/>
      <c r="J1657" s="29"/>
      <c r="K1657" s="29"/>
      <c r="L1657" s="36"/>
      <c r="M1657" s="36"/>
      <c r="N1657" s="36"/>
      <c r="O1657" s="36"/>
    </row>
    <row r="1658" spans="5:15">
      <c r="E1658" s="36"/>
      <c r="F1658" s="36"/>
      <c r="G1658" s="36"/>
      <c r="H1658" s="36"/>
      <c r="I1658" s="29"/>
      <c r="J1658" s="29"/>
      <c r="K1658" s="29"/>
      <c r="L1658" s="36"/>
      <c r="M1658" s="36"/>
      <c r="N1658" s="36"/>
      <c r="O1658" s="36"/>
    </row>
    <row r="1659" spans="5:15">
      <c r="E1659" s="36"/>
      <c r="F1659" s="36"/>
      <c r="G1659" s="36"/>
      <c r="H1659" s="36"/>
      <c r="I1659" s="29"/>
      <c r="J1659" s="29"/>
      <c r="K1659" s="29"/>
      <c r="L1659" s="36"/>
      <c r="M1659" s="36"/>
      <c r="N1659" s="36"/>
      <c r="O1659" s="36"/>
    </row>
    <row r="1660" spans="5:15">
      <c r="E1660" s="36"/>
      <c r="F1660" s="36"/>
      <c r="G1660" s="36"/>
      <c r="H1660" s="36"/>
      <c r="I1660" s="29"/>
      <c r="J1660" s="29"/>
      <c r="K1660" s="29"/>
      <c r="L1660" s="36"/>
      <c r="M1660" s="36"/>
      <c r="N1660" s="36"/>
      <c r="O1660" s="36"/>
    </row>
    <row r="1661" spans="5:15">
      <c r="E1661" s="36"/>
      <c r="F1661" s="36"/>
      <c r="G1661" s="36"/>
      <c r="H1661" s="36"/>
      <c r="I1661" s="29"/>
      <c r="J1661" s="29"/>
      <c r="K1661" s="29"/>
      <c r="L1661" s="36"/>
      <c r="M1661" s="36"/>
      <c r="N1661" s="36"/>
      <c r="O1661" s="36"/>
    </row>
    <row r="1662" spans="5:15">
      <c r="E1662" s="36"/>
      <c r="F1662" s="36"/>
      <c r="G1662" s="36"/>
      <c r="H1662" s="36"/>
      <c r="I1662" s="29"/>
      <c r="J1662" s="29"/>
      <c r="K1662" s="29"/>
      <c r="L1662" s="36"/>
      <c r="M1662" s="36"/>
      <c r="N1662" s="36"/>
      <c r="O1662" s="36"/>
    </row>
    <row r="1663" spans="5:15">
      <c r="E1663" s="36"/>
      <c r="F1663" s="36"/>
      <c r="G1663" s="36"/>
      <c r="H1663" s="36"/>
      <c r="I1663" s="29"/>
      <c r="J1663" s="29"/>
      <c r="K1663" s="29"/>
      <c r="L1663" s="36"/>
      <c r="M1663" s="36"/>
      <c r="N1663" s="36"/>
      <c r="O1663" s="36"/>
    </row>
    <row r="1664" spans="5:15">
      <c r="E1664" s="36"/>
      <c r="F1664" s="36"/>
      <c r="G1664" s="36"/>
      <c r="H1664" s="36"/>
      <c r="I1664" s="29"/>
      <c r="J1664" s="29"/>
      <c r="K1664" s="29"/>
      <c r="L1664" s="36"/>
      <c r="M1664" s="36"/>
      <c r="N1664" s="36"/>
      <c r="O1664" s="36"/>
    </row>
    <row r="1665" spans="5:15">
      <c r="E1665" s="36"/>
      <c r="F1665" s="36"/>
      <c r="G1665" s="36"/>
      <c r="H1665" s="36"/>
      <c r="I1665" s="29"/>
      <c r="J1665" s="29"/>
      <c r="K1665" s="29"/>
      <c r="L1665" s="36"/>
      <c r="M1665" s="36"/>
      <c r="N1665" s="36"/>
      <c r="O1665" s="36"/>
    </row>
    <row r="1666" spans="5:15">
      <c r="E1666" s="36"/>
      <c r="F1666" s="36"/>
      <c r="G1666" s="36"/>
      <c r="H1666" s="36"/>
      <c r="I1666" s="29"/>
      <c r="J1666" s="29"/>
      <c r="K1666" s="29"/>
      <c r="L1666" s="36"/>
      <c r="M1666" s="36"/>
      <c r="N1666" s="36"/>
      <c r="O1666" s="36"/>
    </row>
    <row r="1667" spans="5:15">
      <c r="E1667" s="36"/>
      <c r="F1667" s="36"/>
      <c r="G1667" s="36"/>
      <c r="H1667" s="36"/>
      <c r="I1667" s="29"/>
      <c r="J1667" s="29"/>
      <c r="K1667" s="29"/>
      <c r="L1667" s="36"/>
      <c r="M1667" s="36"/>
      <c r="N1667" s="36"/>
      <c r="O1667" s="36"/>
    </row>
    <row r="1668" spans="5:15">
      <c r="E1668" s="36"/>
      <c r="F1668" s="36"/>
      <c r="G1668" s="36"/>
      <c r="H1668" s="36"/>
      <c r="I1668" s="29"/>
      <c r="J1668" s="29"/>
      <c r="K1668" s="29"/>
      <c r="L1668" s="36"/>
      <c r="M1668" s="36"/>
      <c r="N1668" s="36"/>
      <c r="O1668" s="36"/>
    </row>
    <row r="1669" spans="5:15">
      <c r="E1669" s="36"/>
      <c r="F1669" s="36"/>
      <c r="G1669" s="36"/>
      <c r="H1669" s="36"/>
      <c r="I1669" s="29"/>
      <c r="J1669" s="29"/>
      <c r="K1669" s="29"/>
      <c r="L1669" s="36"/>
      <c r="M1669" s="36"/>
      <c r="N1669" s="36"/>
      <c r="O1669" s="36"/>
    </row>
    <row r="1670" spans="5:15">
      <c r="E1670" s="36"/>
      <c r="F1670" s="36"/>
      <c r="G1670" s="36"/>
      <c r="H1670" s="36"/>
      <c r="I1670" s="29"/>
      <c r="J1670" s="29"/>
      <c r="K1670" s="29"/>
      <c r="L1670" s="36"/>
      <c r="M1670" s="36"/>
      <c r="N1670" s="36"/>
      <c r="O1670" s="36"/>
    </row>
    <row r="1671" spans="5:15">
      <c r="E1671" s="36"/>
      <c r="F1671" s="36"/>
      <c r="G1671" s="36"/>
      <c r="H1671" s="36"/>
      <c r="I1671" s="29"/>
      <c r="J1671" s="29"/>
      <c r="K1671" s="29"/>
      <c r="L1671" s="36"/>
      <c r="M1671" s="36"/>
      <c r="N1671" s="36"/>
      <c r="O1671" s="36"/>
    </row>
    <row r="1672" spans="5:15">
      <c r="E1672" s="36"/>
      <c r="F1672" s="36"/>
      <c r="G1672" s="36"/>
      <c r="H1672" s="36"/>
      <c r="I1672" s="29"/>
      <c r="J1672" s="29"/>
      <c r="K1672" s="29"/>
      <c r="L1672" s="36"/>
      <c r="M1672" s="36"/>
      <c r="N1672" s="36"/>
      <c r="O1672" s="36"/>
    </row>
    <row r="1673" spans="5:15">
      <c r="E1673" s="36"/>
      <c r="F1673" s="36"/>
      <c r="G1673" s="36"/>
      <c r="H1673" s="36"/>
      <c r="I1673" s="29"/>
      <c r="J1673" s="29"/>
      <c r="K1673" s="29"/>
      <c r="L1673" s="36"/>
      <c r="M1673" s="36"/>
      <c r="N1673" s="36"/>
      <c r="O1673" s="36"/>
    </row>
    <row r="1674" spans="5:15">
      <c r="E1674" s="36"/>
      <c r="F1674" s="36"/>
      <c r="G1674" s="36"/>
      <c r="H1674" s="36"/>
      <c r="I1674" s="29"/>
      <c r="J1674" s="29"/>
      <c r="K1674" s="29"/>
      <c r="L1674" s="36"/>
      <c r="M1674" s="36"/>
      <c r="N1674" s="36"/>
      <c r="O1674" s="36"/>
    </row>
    <row r="1675" spans="5:15">
      <c r="E1675" s="36"/>
      <c r="F1675" s="36"/>
      <c r="G1675" s="36"/>
      <c r="H1675" s="36"/>
      <c r="I1675" s="29"/>
      <c r="J1675" s="29"/>
      <c r="K1675" s="29"/>
      <c r="L1675" s="36"/>
      <c r="M1675" s="36"/>
      <c r="N1675" s="36"/>
      <c r="O1675" s="36"/>
    </row>
    <row r="1676" spans="5:15">
      <c r="E1676" s="36"/>
      <c r="F1676" s="36"/>
      <c r="G1676" s="36"/>
      <c r="H1676" s="36"/>
      <c r="I1676" s="29"/>
      <c r="J1676" s="29"/>
      <c r="K1676" s="29"/>
      <c r="L1676" s="36"/>
      <c r="M1676" s="36"/>
      <c r="N1676" s="36"/>
      <c r="O1676" s="36"/>
    </row>
    <row r="1677" spans="5:15">
      <c r="E1677" s="36"/>
      <c r="F1677" s="36"/>
      <c r="G1677" s="36"/>
      <c r="H1677" s="36"/>
      <c r="I1677" s="29"/>
      <c r="J1677" s="29"/>
      <c r="K1677" s="29"/>
      <c r="L1677" s="36"/>
      <c r="M1677" s="36"/>
      <c r="N1677" s="36"/>
      <c r="O1677" s="36"/>
    </row>
    <row r="1678" spans="5:15">
      <c r="E1678" s="36"/>
      <c r="F1678" s="36"/>
      <c r="G1678" s="36"/>
      <c r="H1678" s="36"/>
      <c r="I1678" s="29"/>
      <c r="J1678" s="29"/>
      <c r="K1678" s="29"/>
      <c r="L1678" s="36"/>
      <c r="M1678" s="36"/>
      <c r="N1678" s="36"/>
      <c r="O1678" s="36"/>
    </row>
    <row r="1679" spans="5:15">
      <c r="E1679" s="36"/>
      <c r="F1679" s="36"/>
      <c r="G1679" s="36"/>
      <c r="H1679" s="36"/>
      <c r="I1679" s="29"/>
      <c r="J1679" s="29"/>
      <c r="K1679" s="29"/>
      <c r="L1679" s="36"/>
      <c r="M1679" s="36"/>
      <c r="N1679" s="36"/>
      <c r="O1679" s="36"/>
    </row>
    <row r="1680" spans="5:15">
      <c r="E1680" s="36"/>
      <c r="F1680" s="36"/>
      <c r="G1680" s="36"/>
      <c r="H1680" s="36"/>
      <c r="I1680" s="29"/>
      <c r="J1680" s="29"/>
      <c r="K1680" s="29"/>
      <c r="L1680" s="36"/>
      <c r="M1680" s="36"/>
      <c r="N1680" s="36"/>
      <c r="O1680" s="36"/>
    </row>
    <row r="1681" spans="5:15">
      <c r="E1681" s="36"/>
      <c r="F1681" s="36"/>
      <c r="G1681" s="36"/>
      <c r="H1681" s="36"/>
      <c r="I1681" s="29"/>
      <c r="J1681" s="29"/>
      <c r="K1681" s="29"/>
      <c r="L1681" s="36"/>
      <c r="M1681" s="36"/>
      <c r="N1681" s="36"/>
      <c r="O1681" s="36"/>
    </row>
    <row r="1682" spans="5:15">
      <c r="E1682" s="36"/>
      <c r="F1682" s="36"/>
      <c r="G1682" s="36"/>
      <c r="H1682" s="36"/>
      <c r="I1682" s="29"/>
      <c r="J1682" s="29"/>
      <c r="K1682" s="29"/>
      <c r="L1682" s="36"/>
      <c r="M1682" s="36"/>
      <c r="N1682" s="36"/>
      <c r="O1682" s="36"/>
    </row>
    <row r="1683" spans="5:15">
      <c r="E1683" s="36"/>
      <c r="F1683" s="36"/>
      <c r="G1683" s="36"/>
      <c r="H1683" s="36"/>
      <c r="I1683" s="29"/>
      <c r="J1683" s="29"/>
      <c r="K1683" s="29"/>
      <c r="L1683" s="36"/>
      <c r="M1683" s="36"/>
      <c r="N1683" s="36"/>
      <c r="O1683" s="36"/>
    </row>
    <row r="1684" spans="5:15">
      <c r="E1684" s="36"/>
      <c r="F1684" s="36"/>
      <c r="G1684" s="36"/>
      <c r="H1684" s="36"/>
      <c r="I1684" s="29"/>
      <c r="J1684" s="29"/>
      <c r="K1684" s="29"/>
      <c r="L1684" s="36"/>
      <c r="M1684" s="36"/>
      <c r="N1684" s="36"/>
      <c r="O1684" s="36"/>
    </row>
    <row r="1685" spans="5:15">
      <c r="E1685" s="36"/>
      <c r="F1685" s="36"/>
      <c r="G1685" s="36"/>
      <c r="H1685" s="36"/>
      <c r="I1685" s="29"/>
      <c r="J1685" s="29"/>
      <c r="K1685" s="29"/>
      <c r="L1685" s="36"/>
      <c r="M1685" s="36"/>
      <c r="N1685" s="36"/>
      <c r="O1685" s="36"/>
    </row>
    <row r="1686" spans="5:15">
      <c r="E1686" s="36"/>
      <c r="F1686" s="36"/>
      <c r="G1686" s="36"/>
      <c r="H1686" s="36"/>
      <c r="I1686" s="29"/>
      <c r="J1686" s="29"/>
      <c r="K1686" s="29"/>
      <c r="L1686" s="36"/>
      <c r="M1686" s="36"/>
      <c r="N1686" s="36"/>
      <c r="O1686" s="36"/>
    </row>
    <row r="1687" spans="5:15">
      <c r="E1687" s="36"/>
      <c r="F1687" s="36"/>
      <c r="G1687" s="36"/>
      <c r="H1687" s="36"/>
      <c r="I1687" s="29"/>
      <c r="J1687" s="29"/>
      <c r="K1687" s="29"/>
      <c r="L1687" s="36"/>
      <c r="M1687" s="36"/>
      <c r="N1687" s="36"/>
      <c r="O1687" s="36"/>
    </row>
    <row r="1688" spans="5:15">
      <c r="E1688" s="36"/>
      <c r="F1688" s="36"/>
      <c r="G1688" s="36"/>
      <c r="H1688" s="36"/>
      <c r="I1688" s="29"/>
      <c r="J1688" s="29"/>
      <c r="K1688" s="29"/>
      <c r="L1688" s="36"/>
      <c r="M1688" s="36"/>
      <c r="N1688" s="36"/>
      <c r="O1688" s="36"/>
    </row>
    <row r="1689" spans="5:15">
      <c r="E1689" s="36"/>
      <c r="F1689" s="36"/>
      <c r="G1689" s="36"/>
      <c r="H1689" s="36"/>
      <c r="I1689" s="29"/>
      <c r="J1689" s="29"/>
      <c r="K1689" s="29"/>
      <c r="L1689" s="36"/>
      <c r="M1689" s="36"/>
      <c r="N1689" s="36"/>
      <c r="O1689" s="36"/>
    </row>
    <row r="1690" spans="5:15">
      <c r="E1690" s="36"/>
      <c r="F1690" s="36"/>
      <c r="G1690" s="36"/>
      <c r="H1690" s="36"/>
      <c r="I1690" s="29"/>
      <c r="J1690" s="29"/>
      <c r="K1690" s="29"/>
      <c r="L1690" s="36"/>
      <c r="M1690" s="36"/>
      <c r="N1690" s="36"/>
      <c r="O1690" s="36"/>
    </row>
    <row r="1691" spans="5:15">
      <c r="E1691" s="36"/>
      <c r="F1691" s="36"/>
      <c r="G1691" s="36"/>
      <c r="H1691" s="36"/>
      <c r="I1691" s="29"/>
      <c r="J1691" s="29"/>
      <c r="K1691" s="29"/>
      <c r="L1691" s="36"/>
      <c r="M1691" s="36"/>
      <c r="N1691" s="36"/>
      <c r="O1691" s="36"/>
    </row>
    <row r="1692" spans="5:15">
      <c r="E1692" s="36"/>
      <c r="F1692" s="36"/>
      <c r="G1692" s="36"/>
      <c r="H1692" s="36"/>
      <c r="I1692" s="29"/>
      <c r="J1692" s="29"/>
      <c r="K1692" s="29"/>
      <c r="L1692" s="36"/>
      <c r="M1692" s="36"/>
      <c r="N1692" s="36"/>
      <c r="O1692" s="36"/>
    </row>
    <row r="1693" spans="5:15">
      <c r="E1693" s="36"/>
      <c r="F1693" s="36"/>
      <c r="G1693" s="36"/>
      <c r="H1693" s="36"/>
      <c r="I1693" s="29"/>
      <c r="J1693" s="29"/>
      <c r="K1693" s="29"/>
      <c r="L1693" s="36"/>
      <c r="M1693" s="36"/>
      <c r="N1693" s="36"/>
      <c r="O1693" s="36"/>
    </row>
    <row r="1694" spans="5:15">
      <c r="E1694" s="36"/>
      <c r="F1694" s="36"/>
      <c r="G1694" s="36"/>
      <c r="H1694" s="36"/>
      <c r="I1694" s="29"/>
      <c r="J1694" s="29"/>
      <c r="K1694" s="29"/>
      <c r="L1694" s="36"/>
      <c r="M1694" s="36"/>
      <c r="N1694" s="36"/>
      <c r="O1694" s="36"/>
    </row>
    <row r="1695" spans="5:15">
      <c r="E1695" s="36"/>
      <c r="F1695" s="36"/>
      <c r="G1695" s="36"/>
      <c r="H1695" s="36"/>
      <c r="I1695" s="29"/>
      <c r="J1695" s="29"/>
      <c r="K1695" s="29"/>
      <c r="L1695" s="36"/>
      <c r="M1695" s="36"/>
      <c r="N1695" s="36"/>
      <c r="O1695" s="36"/>
    </row>
    <row r="1696" spans="5:15">
      <c r="E1696" s="36"/>
      <c r="F1696" s="36"/>
      <c r="G1696" s="36"/>
      <c r="H1696" s="36"/>
      <c r="I1696" s="29"/>
      <c r="J1696" s="29"/>
      <c r="K1696" s="29"/>
      <c r="L1696" s="36"/>
      <c r="M1696" s="36"/>
      <c r="N1696" s="36"/>
      <c r="O1696" s="36"/>
    </row>
    <row r="1697" spans="5:15">
      <c r="E1697" s="36"/>
      <c r="F1697" s="36"/>
      <c r="G1697" s="36"/>
      <c r="H1697" s="36"/>
      <c r="I1697" s="29"/>
      <c r="J1697" s="29"/>
      <c r="K1697" s="29"/>
      <c r="L1697" s="36"/>
      <c r="M1697" s="36"/>
      <c r="N1697" s="36"/>
      <c r="O1697" s="36"/>
    </row>
    <row r="1698" spans="5:15">
      <c r="E1698" s="36"/>
      <c r="F1698" s="36"/>
      <c r="G1698" s="36"/>
      <c r="H1698" s="36"/>
      <c r="I1698" s="29"/>
      <c r="J1698" s="29"/>
      <c r="K1698" s="29"/>
      <c r="L1698" s="36"/>
      <c r="M1698" s="36"/>
      <c r="N1698" s="36"/>
      <c r="O1698" s="36"/>
    </row>
    <row r="1699" spans="5:15">
      <c r="E1699" s="36"/>
      <c r="F1699" s="36"/>
      <c r="G1699" s="36"/>
      <c r="H1699" s="36"/>
      <c r="I1699" s="29"/>
      <c r="J1699" s="29"/>
      <c r="K1699" s="29"/>
      <c r="L1699" s="36"/>
      <c r="M1699" s="36"/>
      <c r="N1699" s="36"/>
      <c r="O1699" s="36"/>
    </row>
    <row r="1700" spans="5:15">
      <c r="E1700" s="36"/>
      <c r="F1700" s="36"/>
      <c r="G1700" s="36"/>
      <c r="H1700" s="36"/>
      <c r="I1700" s="29"/>
      <c r="J1700" s="29"/>
      <c r="K1700" s="29"/>
      <c r="L1700" s="36"/>
      <c r="M1700" s="36"/>
      <c r="N1700" s="36"/>
      <c r="O1700" s="36"/>
    </row>
    <row r="1701" spans="5:15">
      <c r="E1701" s="36"/>
      <c r="F1701" s="36"/>
      <c r="G1701" s="36"/>
      <c r="H1701" s="36"/>
      <c r="I1701" s="29"/>
      <c r="J1701" s="29"/>
      <c r="K1701" s="29"/>
      <c r="L1701" s="36"/>
      <c r="M1701" s="36"/>
      <c r="N1701" s="36"/>
      <c r="O1701" s="36"/>
    </row>
    <row r="1702" spans="5:15">
      <c r="E1702" s="36"/>
      <c r="F1702" s="36"/>
      <c r="G1702" s="36"/>
      <c r="H1702" s="36"/>
      <c r="I1702" s="29"/>
      <c r="J1702" s="29"/>
      <c r="K1702" s="29"/>
      <c r="L1702" s="36"/>
      <c r="M1702" s="36"/>
      <c r="N1702" s="36"/>
      <c r="O1702" s="36"/>
    </row>
    <row r="1703" spans="5:15">
      <c r="E1703" s="36"/>
      <c r="F1703" s="36"/>
      <c r="G1703" s="36"/>
      <c r="H1703" s="36"/>
      <c r="I1703" s="29"/>
      <c r="J1703" s="29"/>
      <c r="K1703" s="29"/>
      <c r="L1703" s="36"/>
      <c r="M1703" s="36"/>
      <c r="N1703" s="36"/>
      <c r="O1703" s="36"/>
    </row>
    <row r="1704" spans="5:15">
      <c r="E1704" s="36"/>
      <c r="F1704" s="36"/>
      <c r="G1704" s="36"/>
      <c r="H1704" s="36"/>
      <c r="I1704" s="29"/>
      <c r="J1704" s="29"/>
      <c r="K1704" s="29"/>
      <c r="L1704" s="36"/>
      <c r="M1704" s="36"/>
      <c r="N1704" s="36"/>
      <c r="O1704" s="36"/>
    </row>
    <row r="1705" spans="5:15">
      <c r="E1705" s="36"/>
      <c r="F1705" s="36"/>
      <c r="G1705" s="36"/>
      <c r="H1705" s="36"/>
      <c r="I1705" s="29"/>
      <c r="J1705" s="29"/>
      <c r="K1705" s="29"/>
      <c r="L1705" s="36"/>
      <c r="M1705" s="36"/>
      <c r="N1705" s="36"/>
      <c r="O1705" s="36"/>
    </row>
    <row r="1706" spans="5:15">
      <c r="E1706" s="36"/>
      <c r="F1706" s="36"/>
      <c r="G1706" s="36"/>
      <c r="H1706" s="36"/>
      <c r="I1706" s="29"/>
      <c r="J1706" s="29"/>
      <c r="K1706" s="29"/>
      <c r="L1706" s="36"/>
      <c r="M1706" s="36"/>
      <c r="N1706" s="36"/>
      <c r="O1706" s="36"/>
    </row>
    <row r="1707" spans="5:15">
      <c r="E1707" s="36"/>
      <c r="F1707" s="36"/>
      <c r="G1707" s="36"/>
      <c r="H1707" s="36"/>
      <c r="I1707" s="29"/>
      <c r="J1707" s="29"/>
      <c r="K1707" s="29"/>
      <c r="L1707" s="36"/>
      <c r="M1707" s="36"/>
      <c r="N1707" s="36"/>
      <c r="O1707" s="36"/>
    </row>
    <row r="1708" spans="5:15">
      <c r="E1708" s="36"/>
      <c r="F1708" s="36"/>
      <c r="G1708" s="36"/>
      <c r="H1708" s="36"/>
      <c r="I1708" s="29"/>
      <c r="J1708" s="29"/>
      <c r="K1708" s="29"/>
      <c r="L1708" s="36"/>
      <c r="M1708" s="36"/>
      <c r="N1708" s="36"/>
      <c r="O1708" s="36"/>
    </row>
    <row r="1709" spans="5:15">
      <c r="E1709" s="36"/>
      <c r="F1709" s="36"/>
      <c r="G1709" s="36"/>
      <c r="H1709" s="36"/>
      <c r="I1709" s="29"/>
      <c r="J1709" s="29"/>
      <c r="K1709" s="29"/>
      <c r="L1709" s="36"/>
      <c r="M1709" s="36"/>
      <c r="N1709" s="36"/>
      <c r="O1709" s="36"/>
    </row>
    <row r="1710" spans="5:15">
      <c r="E1710" s="36"/>
      <c r="F1710" s="36"/>
      <c r="G1710" s="36"/>
      <c r="H1710" s="36"/>
      <c r="I1710" s="29"/>
      <c r="J1710" s="29"/>
      <c r="K1710" s="29"/>
      <c r="L1710" s="36"/>
      <c r="M1710" s="36"/>
      <c r="N1710" s="36"/>
      <c r="O1710" s="36"/>
    </row>
    <row r="1711" spans="5:15">
      <c r="E1711" s="36"/>
      <c r="F1711" s="36"/>
      <c r="G1711" s="36"/>
      <c r="H1711" s="36"/>
      <c r="I1711" s="29"/>
      <c r="J1711" s="29"/>
      <c r="K1711" s="29"/>
      <c r="L1711" s="36"/>
      <c r="M1711" s="36"/>
      <c r="N1711" s="36"/>
      <c r="O1711" s="36"/>
    </row>
    <row r="1712" spans="5:15">
      <c r="E1712" s="36"/>
      <c r="F1712" s="36"/>
      <c r="G1712" s="36"/>
      <c r="H1712" s="36"/>
      <c r="I1712" s="29"/>
      <c r="J1712" s="29"/>
      <c r="K1712" s="29"/>
      <c r="L1712" s="36"/>
      <c r="M1712" s="36"/>
      <c r="N1712" s="36"/>
      <c r="O1712" s="36"/>
    </row>
    <row r="1713" spans="5:15">
      <c r="E1713" s="36"/>
      <c r="F1713" s="36"/>
      <c r="G1713" s="36"/>
      <c r="H1713" s="36"/>
      <c r="I1713" s="29"/>
      <c r="J1713" s="29"/>
      <c r="K1713" s="29"/>
      <c r="L1713" s="36"/>
      <c r="M1713" s="36"/>
      <c r="N1713" s="36"/>
      <c r="O1713" s="36"/>
    </row>
    <row r="1714" spans="5:15">
      <c r="E1714" s="36"/>
      <c r="F1714" s="36"/>
      <c r="G1714" s="36"/>
      <c r="H1714" s="36"/>
      <c r="I1714" s="29"/>
      <c r="J1714" s="29"/>
      <c r="K1714" s="29"/>
      <c r="L1714" s="36"/>
      <c r="M1714" s="36"/>
      <c r="N1714" s="36"/>
      <c r="O1714" s="36"/>
    </row>
    <row r="1715" spans="5:15">
      <c r="E1715" s="36"/>
      <c r="F1715" s="36"/>
      <c r="G1715" s="36"/>
      <c r="H1715" s="36"/>
      <c r="I1715" s="29"/>
      <c r="J1715" s="29"/>
      <c r="K1715" s="29"/>
      <c r="L1715" s="36"/>
      <c r="M1715" s="36"/>
      <c r="N1715" s="36"/>
      <c r="O1715" s="36"/>
    </row>
    <row r="1716" spans="5:15">
      <c r="E1716" s="36"/>
      <c r="F1716" s="36"/>
      <c r="G1716" s="36"/>
      <c r="H1716" s="36"/>
      <c r="I1716" s="29"/>
      <c r="J1716" s="29"/>
      <c r="K1716" s="29"/>
      <c r="L1716" s="36"/>
      <c r="M1716" s="36"/>
      <c r="N1716" s="36"/>
      <c r="O1716" s="36"/>
    </row>
    <row r="1717" spans="5:15">
      <c r="E1717" s="36"/>
      <c r="F1717" s="36"/>
      <c r="G1717" s="36"/>
      <c r="H1717" s="36"/>
      <c r="I1717" s="29"/>
      <c r="J1717" s="29"/>
      <c r="K1717" s="29"/>
      <c r="L1717" s="36"/>
      <c r="M1717" s="36"/>
      <c r="N1717" s="36"/>
      <c r="O1717" s="36"/>
    </row>
    <row r="1718" spans="5:15">
      <c r="E1718" s="36"/>
      <c r="F1718" s="36"/>
      <c r="G1718" s="36"/>
      <c r="H1718" s="36"/>
      <c r="I1718" s="29"/>
      <c r="J1718" s="29"/>
      <c r="K1718" s="29"/>
      <c r="L1718" s="36"/>
      <c r="M1718" s="36"/>
      <c r="N1718" s="36"/>
      <c r="O1718" s="36"/>
    </row>
    <row r="1719" spans="5:15">
      <c r="E1719" s="36"/>
      <c r="F1719" s="36"/>
      <c r="G1719" s="36"/>
      <c r="H1719" s="36"/>
      <c r="I1719" s="29"/>
      <c r="J1719" s="29"/>
      <c r="K1719" s="29"/>
      <c r="L1719" s="36"/>
      <c r="M1719" s="36"/>
      <c r="N1719" s="36"/>
      <c r="O1719" s="36"/>
    </row>
    <row r="1720" spans="5:15">
      <c r="E1720" s="36"/>
      <c r="F1720" s="36"/>
      <c r="G1720" s="36"/>
      <c r="H1720" s="36"/>
      <c r="I1720" s="29"/>
      <c r="J1720" s="29"/>
      <c r="K1720" s="29"/>
      <c r="L1720" s="36"/>
      <c r="M1720" s="36"/>
      <c r="N1720" s="36"/>
      <c r="O1720" s="36"/>
    </row>
    <row r="1721" spans="5:15">
      <c r="E1721" s="36"/>
      <c r="F1721" s="36"/>
      <c r="G1721" s="36"/>
      <c r="H1721" s="36"/>
      <c r="I1721" s="29"/>
      <c r="J1721" s="29"/>
      <c r="K1721" s="29"/>
      <c r="L1721" s="36"/>
      <c r="M1721" s="36"/>
      <c r="N1721" s="36"/>
      <c r="O1721" s="36"/>
    </row>
    <row r="1722" spans="5:15">
      <c r="E1722" s="36"/>
      <c r="F1722" s="36"/>
      <c r="G1722" s="36"/>
      <c r="H1722" s="36"/>
      <c r="I1722" s="29"/>
      <c r="J1722" s="29"/>
      <c r="K1722" s="29"/>
      <c r="L1722" s="36"/>
      <c r="M1722" s="36"/>
      <c r="N1722" s="36"/>
      <c r="O1722" s="36"/>
    </row>
    <row r="1723" spans="5:15">
      <c r="E1723" s="36"/>
      <c r="F1723" s="36"/>
      <c r="G1723" s="36"/>
      <c r="H1723" s="36"/>
      <c r="I1723" s="29"/>
      <c r="J1723" s="29"/>
      <c r="K1723" s="29"/>
      <c r="L1723" s="36"/>
      <c r="M1723" s="36"/>
      <c r="N1723" s="36"/>
      <c r="O1723" s="36"/>
    </row>
    <row r="1724" spans="5:15">
      <c r="E1724" s="36"/>
      <c r="F1724" s="36"/>
      <c r="G1724" s="36"/>
      <c r="H1724" s="36"/>
      <c r="I1724" s="29"/>
      <c r="J1724" s="29"/>
      <c r="K1724" s="29"/>
      <c r="L1724" s="36"/>
      <c r="M1724" s="36"/>
      <c r="N1724" s="36"/>
      <c r="O1724" s="36"/>
    </row>
    <row r="1725" spans="5:15">
      <c r="E1725" s="36"/>
      <c r="F1725" s="36"/>
      <c r="G1725" s="36"/>
      <c r="H1725" s="36"/>
      <c r="I1725" s="29"/>
      <c r="J1725" s="29"/>
      <c r="K1725" s="29"/>
      <c r="L1725" s="36"/>
      <c r="M1725" s="36"/>
      <c r="N1725" s="36"/>
      <c r="O1725" s="36"/>
    </row>
    <row r="1726" spans="5:15">
      <c r="E1726" s="36"/>
      <c r="F1726" s="36"/>
      <c r="G1726" s="36"/>
      <c r="H1726" s="36"/>
      <c r="I1726" s="29"/>
      <c r="J1726" s="29"/>
      <c r="K1726" s="29"/>
      <c r="L1726" s="36"/>
      <c r="M1726" s="36"/>
      <c r="N1726" s="36"/>
      <c r="O1726" s="36"/>
    </row>
    <row r="1727" spans="5:15">
      <c r="E1727" s="36"/>
      <c r="F1727" s="36"/>
      <c r="G1727" s="36"/>
      <c r="H1727" s="36"/>
      <c r="I1727" s="29"/>
      <c r="J1727" s="29"/>
      <c r="K1727" s="29"/>
      <c r="L1727" s="36"/>
      <c r="M1727" s="36"/>
      <c r="N1727" s="36"/>
      <c r="O1727" s="36"/>
    </row>
    <row r="1728" spans="5:15">
      <c r="E1728" s="36"/>
      <c r="F1728" s="36"/>
      <c r="G1728" s="36"/>
      <c r="H1728" s="36"/>
      <c r="I1728" s="29"/>
      <c r="J1728" s="29"/>
      <c r="K1728" s="29"/>
      <c r="L1728" s="36"/>
      <c r="M1728" s="36"/>
      <c r="N1728" s="36"/>
      <c r="O1728" s="36"/>
    </row>
    <row r="1729" spans="5:15">
      <c r="E1729" s="36"/>
      <c r="F1729" s="36"/>
      <c r="G1729" s="36"/>
      <c r="H1729" s="36"/>
      <c r="I1729" s="29"/>
      <c r="J1729" s="29"/>
      <c r="K1729" s="29"/>
      <c r="L1729" s="36"/>
      <c r="M1729" s="36"/>
      <c r="N1729" s="36"/>
      <c r="O1729" s="36"/>
    </row>
    <row r="1730" spans="5:15">
      <c r="E1730" s="36"/>
      <c r="F1730" s="36"/>
      <c r="G1730" s="36"/>
      <c r="H1730" s="36"/>
      <c r="I1730" s="29"/>
      <c r="J1730" s="29"/>
      <c r="K1730" s="29"/>
      <c r="L1730" s="36"/>
      <c r="M1730" s="36"/>
      <c r="N1730" s="36"/>
      <c r="O1730" s="36"/>
    </row>
    <row r="1731" spans="5:15">
      <c r="E1731" s="36"/>
      <c r="F1731" s="36"/>
      <c r="G1731" s="36"/>
      <c r="H1731" s="36"/>
      <c r="I1731" s="29"/>
      <c r="J1731" s="29"/>
      <c r="K1731" s="29"/>
      <c r="L1731" s="36"/>
      <c r="M1731" s="36"/>
      <c r="N1731" s="36"/>
      <c r="O1731" s="36"/>
    </row>
    <row r="1732" spans="5:15">
      <c r="E1732" s="36"/>
      <c r="F1732" s="36"/>
      <c r="G1732" s="36"/>
      <c r="H1732" s="36"/>
      <c r="I1732" s="29"/>
      <c r="J1732" s="29"/>
      <c r="K1732" s="29"/>
      <c r="L1732" s="36"/>
      <c r="M1732" s="36"/>
      <c r="N1732" s="36"/>
      <c r="O1732" s="36"/>
    </row>
    <row r="1733" spans="5:15">
      <c r="E1733" s="36"/>
      <c r="F1733" s="36"/>
      <c r="G1733" s="36"/>
      <c r="H1733" s="36"/>
      <c r="I1733" s="29"/>
      <c r="J1733" s="29"/>
      <c r="K1733" s="29"/>
      <c r="L1733" s="36"/>
      <c r="M1733" s="36"/>
      <c r="N1733" s="36"/>
      <c r="O1733" s="36"/>
    </row>
    <row r="1734" spans="5:15">
      <c r="E1734" s="36"/>
      <c r="F1734" s="36"/>
      <c r="G1734" s="36"/>
      <c r="H1734" s="36"/>
      <c r="I1734" s="29"/>
      <c r="J1734" s="29"/>
      <c r="K1734" s="29"/>
      <c r="L1734" s="36"/>
      <c r="M1734" s="36"/>
      <c r="N1734" s="36"/>
      <c r="O1734" s="36"/>
    </row>
    <row r="1735" spans="5:15">
      <c r="E1735" s="36"/>
      <c r="F1735" s="36"/>
      <c r="G1735" s="36"/>
      <c r="H1735" s="36"/>
      <c r="I1735" s="29"/>
      <c r="J1735" s="29"/>
      <c r="K1735" s="29"/>
      <c r="L1735" s="36"/>
      <c r="M1735" s="36"/>
      <c r="N1735" s="36"/>
      <c r="O1735" s="36"/>
    </row>
    <row r="1736" spans="5:15">
      <c r="E1736" s="36"/>
      <c r="F1736" s="36"/>
      <c r="G1736" s="36"/>
      <c r="H1736" s="36"/>
      <c r="I1736" s="29"/>
      <c r="J1736" s="29"/>
      <c r="K1736" s="29"/>
      <c r="L1736" s="36"/>
      <c r="M1736" s="36"/>
      <c r="N1736" s="36"/>
      <c r="O1736" s="36"/>
    </row>
    <row r="1737" spans="5:15">
      <c r="E1737" s="36"/>
      <c r="F1737" s="36"/>
      <c r="G1737" s="36"/>
      <c r="H1737" s="36"/>
      <c r="I1737" s="29"/>
      <c r="J1737" s="29"/>
      <c r="K1737" s="29"/>
      <c r="L1737" s="36"/>
      <c r="M1737" s="36"/>
      <c r="N1737" s="36"/>
      <c r="O1737" s="36"/>
    </row>
    <row r="1738" spans="5:15">
      <c r="E1738" s="36"/>
      <c r="F1738" s="36"/>
      <c r="G1738" s="36"/>
      <c r="H1738" s="36"/>
      <c r="I1738" s="29"/>
      <c r="J1738" s="29"/>
      <c r="K1738" s="29"/>
      <c r="L1738" s="36"/>
      <c r="M1738" s="36"/>
      <c r="N1738" s="36"/>
      <c r="O1738" s="36"/>
    </row>
    <row r="1739" spans="5:15">
      <c r="E1739" s="36"/>
      <c r="F1739" s="36"/>
      <c r="G1739" s="36"/>
      <c r="H1739" s="36"/>
      <c r="I1739" s="29"/>
      <c r="J1739" s="29"/>
      <c r="K1739" s="29"/>
      <c r="L1739" s="36"/>
      <c r="M1739" s="36"/>
      <c r="N1739" s="36"/>
      <c r="O1739" s="36"/>
    </row>
    <row r="1740" spans="5:15">
      <c r="E1740" s="36"/>
      <c r="F1740" s="36"/>
      <c r="G1740" s="36"/>
      <c r="H1740" s="36"/>
      <c r="I1740" s="29"/>
      <c r="J1740" s="29"/>
      <c r="K1740" s="29"/>
      <c r="L1740" s="36"/>
      <c r="M1740" s="36"/>
      <c r="N1740" s="36"/>
      <c r="O1740" s="36"/>
    </row>
    <row r="1741" spans="5:15">
      <c r="E1741" s="36"/>
      <c r="F1741" s="36"/>
      <c r="G1741" s="36"/>
      <c r="H1741" s="36"/>
      <c r="I1741" s="29"/>
      <c r="J1741" s="29"/>
      <c r="K1741" s="29"/>
      <c r="L1741" s="36"/>
      <c r="M1741" s="36"/>
      <c r="N1741" s="36"/>
      <c r="O1741" s="36"/>
    </row>
    <row r="1742" spans="5:15">
      <c r="E1742" s="36"/>
      <c r="F1742" s="36"/>
      <c r="G1742" s="36"/>
      <c r="H1742" s="36"/>
      <c r="I1742" s="29"/>
      <c r="J1742" s="29"/>
      <c r="K1742" s="29"/>
      <c r="L1742" s="36"/>
      <c r="M1742" s="36"/>
      <c r="N1742" s="36"/>
      <c r="O1742" s="36"/>
    </row>
    <row r="1743" spans="5:15">
      <c r="E1743" s="36"/>
      <c r="F1743" s="36"/>
      <c r="G1743" s="36"/>
      <c r="H1743" s="36"/>
      <c r="I1743" s="29"/>
      <c r="J1743" s="29"/>
      <c r="K1743" s="29"/>
      <c r="L1743" s="36"/>
      <c r="M1743" s="36"/>
      <c r="N1743" s="36"/>
      <c r="O1743" s="36"/>
    </row>
    <row r="1744" spans="5:15">
      <c r="E1744" s="36"/>
      <c r="F1744" s="36"/>
      <c r="G1744" s="36"/>
      <c r="H1744" s="36"/>
      <c r="I1744" s="29"/>
      <c r="J1744" s="29"/>
      <c r="K1744" s="29"/>
      <c r="L1744" s="36"/>
      <c r="M1744" s="36"/>
      <c r="N1744" s="36"/>
      <c r="O1744" s="36"/>
    </row>
    <row r="1745" spans="5:15">
      <c r="E1745" s="36"/>
      <c r="F1745" s="36"/>
      <c r="G1745" s="36"/>
      <c r="H1745" s="36"/>
      <c r="I1745" s="29"/>
      <c r="J1745" s="29"/>
      <c r="K1745" s="29"/>
      <c r="L1745" s="36"/>
      <c r="M1745" s="36"/>
      <c r="N1745" s="36"/>
      <c r="O1745" s="36"/>
    </row>
    <row r="1746" spans="5:15">
      <c r="E1746" s="36"/>
      <c r="F1746" s="36"/>
      <c r="G1746" s="36"/>
      <c r="H1746" s="36"/>
      <c r="I1746" s="29"/>
      <c r="J1746" s="29"/>
      <c r="K1746" s="29"/>
      <c r="L1746" s="36"/>
      <c r="M1746" s="36"/>
      <c r="N1746" s="36"/>
      <c r="O1746" s="36"/>
    </row>
    <row r="1747" spans="5:15">
      <c r="E1747" s="36"/>
      <c r="F1747" s="36"/>
      <c r="G1747" s="36"/>
      <c r="H1747" s="36"/>
      <c r="I1747" s="29"/>
      <c r="J1747" s="29"/>
      <c r="K1747" s="29"/>
      <c r="L1747" s="36"/>
      <c r="M1747" s="36"/>
      <c r="N1747" s="36"/>
      <c r="O1747" s="36"/>
    </row>
    <row r="1748" spans="5:15">
      <c r="E1748" s="36"/>
      <c r="F1748" s="36"/>
      <c r="G1748" s="36"/>
      <c r="H1748" s="36"/>
      <c r="I1748" s="29"/>
      <c r="J1748" s="29"/>
      <c r="K1748" s="29"/>
      <c r="L1748" s="36"/>
      <c r="M1748" s="36"/>
      <c r="N1748" s="36"/>
      <c r="O1748" s="36"/>
    </row>
    <row r="1749" spans="5:15">
      <c r="E1749" s="36"/>
      <c r="F1749" s="36"/>
      <c r="G1749" s="36"/>
      <c r="H1749" s="36"/>
      <c r="I1749" s="29"/>
      <c r="J1749" s="29"/>
      <c r="K1749" s="29"/>
      <c r="L1749" s="36"/>
      <c r="M1749" s="36"/>
      <c r="N1749" s="36"/>
      <c r="O1749" s="36"/>
    </row>
    <row r="1750" spans="5:15">
      <c r="E1750" s="36"/>
      <c r="F1750" s="36"/>
      <c r="G1750" s="36"/>
      <c r="H1750" s="36"/>
      <c r="I1750" s="29"/>
      <c r="J1750" s="29"/>
      <c r="K1750" s="29"/>
      <c r="L1750" s="36"/>
      <c r="M1750" s="36"/>
      <c r="N1750" s="36"/>
      <c r="O1750" s="36"/>
    </row>
    <row r="1751" spans="5:15">
      <c r="E1751" s="36"/>
      <c r="F1751" s="36"/>
      <c r="G1751" s="36"/>
      <c r="H1751" s="36"/>
      <c r="I1751" s="29"/>
      <c r="J1751" s="29"/>
      <c r="K1751" s="29"/>
      <c r="L1751" s="36"/>
      <c r="M1751" s="36"/>
      <c r="N1751" s="36"/>
      <c r="O1751" s="36"/>
    </row>
    <row r="1752" spans="5:15">
      <c r="E1752" s="36"/>
      <c r="F1752" s="36"/>
      <c r="G1752" s="36"/>
      <c r="H1752" s="36"/>
      <c r="I1752" s="29"/>
      <c r="J1752" s="29"/>
      <c r="K1752" s="29"/>
      <c r="L1752" s="36"/>
      <c r="M1752" s="36"/>
      <c r="N1752" s="36"/>
      <c r="O1752" s="36"/>
    </row>
    <row r="1753" spans="5:15">
      <c r="E1753" s="36"/>
      <c r="F1753" s="36"/>
      <c r="G1753" s="36"/>
      <c r="H1753" s="36"/>
      <c r="I1753" s="29"/>
      <c r="J1753" s="29"/>
      <c r="K1753" s="29"/>
      <c r="L1753" s="36"/>
      <c r="M1753" s="36"/>
      <c r="N1753" s="36"/>
      <c r="O1753" s="36"/>
    </row>
    <row r="1754" spans="5:15">
      <c r="E1754" s="36"/>
      <c r="F1754" s="36"/>
      <c r="G1754" s="36"/>
      <c r="H1754" s="36"/>
      <c r="I1754" s="29"/>
      <c r="J1754" s="29"/>
      <c r="K1754" s="29"/>
      <c r="L1754" s="36"/>
      <c r="M1754" s="36"/>
      <c r="N1754" s="36"/>
      <c r="O1754" s="36"/>
    </row>
    <row r="1755" spans="5:15">
      <c r="E1755" s="36"/>
      <c r="F1755" s="36"/>
      <c r="G1755" s="36"/>
      <c r="H1755" s="36"/>
      <c r="I1755" s="29"/>
      <c r="J1755" s="29"/>
      <c r="K1755" s="29"/>
      <c r="L1755" s="36"/>
      <c r="M1755" s="36"/>
      <c r="N1755" s="36"/>
      <c r="O1755" s="36"/>
    </row>
    <row r="1756" spans="5:15">
      <c r="E1756" s="36"/>
      <c r="F1756" s="36"/>
      <c r="G1756" s="36"/>
      <c r="H1756" s="36"/>
      <c r="I1756" s="29"/>
      <c r="J1756" s="29"/>
      <c r="K1756" s="29"/>
      <c r="L1756" s="36"/>
      <c r="M1756" s="36"/>
      <c r="N1756" s="36"/>
      <c r="O1756" s="36"/>
    </row>
    <row r="1757" spans="5:15">
      <c r="E1757" s="36"/>
      <c r="F1757" s="36"/>
      <c r="G1757" s="36"/>
      <c r="H1757" s="36"/>
      <c r="I1757" s="29"/>
      <c r="J1757" s="29"/>
      <c r="K1757" s="29"/>
      <c r="L1757" s="36"/>
      <c r="M1757" s="36"/>
      <c r="N1757" s="36"/>
      <c r="O1757" s="36"/>
    </row>
    <row r="1758" spans="5:15">
      <c r="E1758" s="36"/>
      <c r="F1758" s="36"/>
      <c r="G1758" s="36"/>
      <c r="H1758" s="36"/>
      <c r="I1758" s="29"/>
      <c r="J1758" s="29"/>
      <c r="K1758" s="29"/>
      <c r="L1758" s="36"/>
      <c r="M1758" s="36"/>
      <c r="N1758" s="36"/>
      <c r="O1758" s="36"/>
    </row>
    <row r="1759" spans="5:15">
      <c r="E1759" s="36"/>
      <c r="F1759" s="36"/>
      <c r="G1759" s="36"/>
      <c r="H1759" s="36"/>
      <c r="I1759" s="29"/>
      <c r="J1759" s="29"/>
      <c r="K1759" s="29"/>
      <c r="L1759" s="36"/>
      <c r="M1759" s="36"/>
      <c r="N1759" s="36"/>
      <c r="O1759" s="36"/>
    </row>
    <row r="1760" spans="5:15">
      <c r="E1760" s="36"/>
      <c r="F1760" s="36"/>
      <c r="G1760" s="36"/>
      <c r="H1760" s="36"/>
      <c r="I1760" s="29"/>
      <c r="J1760" s="29"/>
      <c r="K1760" s="29"/>
      <c r="L1760" s="36"/>
      <c r="M1760" s="36"/>
      <c r="N1760" s="36"/>
      <c r="O1760" s="36"/>
    </row>
    <row r="1761" spans="5:15">
      <c r="E1761" s="36"/>
      <c r="F1761" s="36"/>
      <c r="G1761" s="36"/>
      <c r="H1761" s="36"/>
      <c r="I1761" s="29"/>
      <c r="J1761" s="29"/>
      <c r="K1761" s="29"/>
      <c r="L1761" s="36"/>
      <c r="M1761" s="36"/>
      <c r="N1761" s="36"/>
      <c r="O1761" s="36"/>
    </row>
    <row r="1762" spans="5:15">
      <c r="E1762" s="36"/>
      <c r="F1762" s="36"/>
      <c r="G1762" s="36"/>
      <c r="H1762" s="36"/>
      <c r="I1762" s="29"/>
      <c r="J1762" s="29"/>
      <c r="K1762" s="29"/>
      <c r="L1762" s="36"/>
      <c r="M1762" s="36"/>
      <c r="N1762" s="36"/>
      <c r="O1762" s="36"/>
    </row>
    <row r="1763" spans="5:15">
      <c r="E1763" s="36"/>
      <c r="F1763" s="36"/>
      <c r="G1763" s="36"/>
      <c r="H1763" s="36"/>
      <c r="I1763" s="29"/>
      <c r="J1763" s="29"/>
      <c r="K1763" s="29"/>
      <c r="L1763" s="36"/>
      <c r="M1763" s="36"/>
      <c r="N1763" s="36"/>
      <c r="O1763" s="36"/>
    </row>
    <row r="1764" spans="5:15">
      <c r="E1764" s="36"/>
      <c r="F1764" s="36"/>
      <c r="G1764" s="36"/>
      <c r="H1764" s="36"/>
      <c r="I1764" s="29"/>
      <c r="J1764" s="29"/>
      <c r="K1764" s="29"/>
      <c r="L1764" s="36"/>
      <c r="M1764" s="36"/>
      <c r="N1764" s="36"/>
      <c r="O1764" s="36"/>
    </row>
    <row r="1765" spans="5:15">
      <c r="E1765" s="36"/>
      <c r="F1765" s="36"/>
      <c r="G1765" s="36"/>
      <c r="H1765" s="36"/>
      <c r="I1765" s="29"/>
      <c r="J1765" s="29"/>
      <c r="K1765" s="29"/>
      <c r="L1765" s="36"/>
      <c r="M1765" s="36"/>
      <c r="N1765" s="36"/>
      <c r="O1765" s="36"/>
    </row>
    <row r="1766" spans="5:15">
      <c r="E1766" s="36"/>
      <c r="F1766" s="36"/>
      <c r="G1766" s="36"/>
      <c r="H1766" s="36"/>
      <c r="I1766" s="29"/>
      <c r="J1766" s="29"/>
      <c r="K1766" s="29"/>
      <c r="L1766" s="36"/>
      <c r="M1766" s="36"/>
      <c r="N1766" s="36"/>
      <c r="O1766" s="36"/>
    </row>
    <row r="1767" spans="5:15">
      <c r="E1767" s="36"/>
      <c r="F1767" s="36"/>
      <c r="G1767" s="36"/>
      <c r="H1767" s="36"/>
      <c r="I1767" s="29"/>
      <c r="J1767" s="29"/>
      <c r="K1767" s="29"/>
      <c r="L1767" s="36"/>
      <c r="M1767" s="36"/>
      <c r="N1767" s="36"/>
      <c r="O1767" s="36"/>
    </row>
    <row r="1768" spans="5:15">
      <c r="E1768" s="36"/>
      <c r="F1768" s="36"/>
      <c r="G1768" s="36"/>
      <c r="H1768" s="36"/>
      <c r="I1768" s="29"/>
      <c r="J1768" s="29"/>
      <c r="K1768" s="29"/>
      <c r="L1768" s="36"/>
      <c r="M1768" s="36"/>
      <c r="N1768" s="36"/>
      <c r="O1768" s="36"/>
    </row>
    <row r="1769" spans="5:15">
      <c r="E1769" s="36"/>
      <c r="F1769" s="36"/>
      <c r="G1769" s="36"/>
      <c r="H1769" s="36"/>
      <c r="I1769" s="29"/>
      <c r="J1769" s="29"/>
      <c r="K1769" s="29"/>
      <c r="L1769" s="36"/>
      <c r="M1769" s="36"/>
      <c r="N1769" s="36"/>
      <c r="O1769" s="36"/>
    </row>
    <row r="1770" spans="5:15">
      <c r="E1770" s="36"/>
      <c r="F1770" s="36"/>
      <c r="G1770" s="36"/>
      <c r="H1770" s="36"/>
      <c r="I1770" s="29"/>
      <c r="J1770" s="29"/>
      <c r="K1770" s="29"/>
      <c r="L1770" s="36"/>
      <c r="M1770" s="36"/>
      <c r="N1770" s="36"/>
      <c r="O1770" s="36"/>
    </row>
    <row r="1771" spans="5:15">
      <c r="E1771" s="36"/>
      <c r="F1771" s="36"/>
      <c r="G1771" s="36"/>
      <c r="H1771" s="36"/>
      <c r="I1771" s="29"/>
      <c r="J1771" s="29"/>
      <c r="K1771" s="29"/>
      <c r="L1771" s="36"/>
      <c r="M1771" s="36"/>
      <c r="N1771" s="36"/>
      <c r="O1771" s="36"/>
    </row>
    <row r="1772" spans="5:15">
      <c r="E1772" s="36"/>
      <c r="F1772" s="36"/>
      <c r="G1772" s="36"/>
      <c r="H1772" s="36"/>
      <c r="I1772" s="29"/>
      <c r="J1772" s="29"/>
      <c r="K1772" s="29"/>
      <c r="L1772" s="36"/>
      <c r="M1772" s="36"/>
      <c r="N1772" s="36"/>
      <c r="O1772" s="36"/>
    </row>
    <row r="1773" spans="5:15">
      <c r="E1773" s="36"/>
      <c r="F1773" s="36"/>
      <c r="G1773" s="36"/>
      <c r="H1773" s="36"/>
      <c r="I1773" s="29"/>
      <c r="J1773" s="29"/>
      <c r="K1773" s="29"/>
      <c r="L1773" s="36"/>
      <c r="M1773" s="36"/>
      <c r="N1773" s="36"/>
      <c r="O1773" s="36"/>
    </row>
    <row r="1774" spans="5:15">
      <c r="E1774" s="36"/>
      <c r="F1774" s="36"/>
      <c r="G1774" s="36"/>
      <c r="H1774" s="36"/>
      <c r="I1774" s="29"/>
      <c r="J1774" s="29"/>
      <c r="K1774" s="29"/>
      <c r="L1774" s="36"/>
      <c r="M1774" s="36"/>
      <c r="N1774" s="36"/>
      <c r="O1774" s="36"/>
    </row>
    <row r="1775" spans="5:15">
      <c r="E1775" s="36"/>
      <c r="F1775" s="36"/>
      <c r="G1775" s="36"/>
      <c r="H1775" s="36"/>
      <c r="I1775" s="29"/>
      <c r="J1775" s="29"/>
      <c r="K1775" s="29"/>
      <c r="L1775" s="36"/>
      <c r="M1775" s="36"/>
      <c r="N1775" s="36"/>
      <c r="O1775" s="36"/>
    </row>
    <row r="1776" spans="5:15">
      <c r="E1776" s="36"/>
      <c r="F1776" s="36"/>
      <c r="G1776" s="36"/>
      <c r="H1776" s="36"/>
      <c r="I1776" s="29"/>
      <c r="J1776" s="29"/>
      <c r="K1776" s="29"/>
      <c r="L1776" s="36"/>
      <c r="M1776" s="36"/>
      <c r="N1776" s="36"/>
      <c r="O1776" s="36"/>
    </row>
    <row r="1777" spans="5:15">
      <c r="E1777" s="36"/>
      <c r="F1777" s="36"/>
      <c r="G1777" s="36"/>
      <c r="H1777" s="36"/>
      <c r="I1777" s="29"/>
      <c r="J1777" s="29"/>
      <c r="K1777" s="29"/>
      <c r="L1777" s="36"/>
      <c r="M1777" s="36"/>
      <c r="N1777" s="36"/>
      <c r="O1777" s="36"/>
    </row>
    <row r="1778" spans="5:15">
      <c r="E1778" s="36"/>
      <c r="F1778" s="36"/>
      <c r="G1778" s="36"/>
      <c r="H1778" s="36"/>
      <c r="I1778" s="29"/>
      <c r="J1778" s="29"/>
      <c r="K1778" s="29"/>
      <c r="L1778" s="36"/>
      <c r="M1778" s="36"/>
      <c r="N1778" s="36"/>
      <c r="O1778" s="36"/>
    </row>
    <row r="1779" spans="5:15">
      <c r="E1779" s="36"/>
      <c r="F1779" s="36"/>
      <c r="G1779" s="36"/>
      <c r="H1779" s="36"/>
      <c r="I1779" s="29"/>
      <c r="J1779" s="29"/>
      <c r="K1779" s="29"/>
      <c r="L1779" s="36"/>
      <c r="M1779" s="36"/>
      <c r="N1779" s="36"/>
      <c r="O1779" s="36"/>
    </row>
    <row r="1780" spans="5:15">
      <c r="E1780" s="36"/>
      <c r="F1780" s="36"/>
      <c r="G1780" s="36"/>
      <c r="H1780" s="36"/>
      <c r="I1780" s="29"/>
      <c r="J1780" s="29"/>
      <c r="K1780" s="29"/>
      <c r="L1780" s="36"/>
      <c r="M1780" s="36"/>
      <c r="N1780" s="36"/>
      <c r="O1780" s="36"/>
    </row>
    <row r="1781" spans="5:15">
      <c r="E1781" s="36"/>
      <c r="F1781" s="36"/>
      <c r="G1781" s="36"/>
      <c r="H1781" s="36"/>
      <c r="I1781" s="29"/>
      <c r="J1781" s="29"/>
      <c r="K1781" s="29"/>
      <c r="L1781" s="36"/>
      <c r="M1781" s="36"/>
      <c r="N1781" s="36"/>
      <c r="O1781" s="36"/>
    </row>
    <row r="1782" spans="5:15">
      <c r="E1782" s="36"/>
      <c r="F1782" s="36"/>
      <c r="G1782" s="36"/>
      <c r="H1782" s="36"/>
      <c r="I1782" s="29"/>
      <c r="J1782" s="29"/>
      <c r="K1782" s="29"/>
      <c r="L1782" s="36"/>
      <c r="M1782" s="36"/>
      <c r="N1782" s="36"/>
      <c r="O1782" s="36"/>
    </row>
    <row r="1783" spans="5:15">
      <c r="E1783" s="36"/>
      <c r="F1783" s="36"/>
      <c r="G1783" s="36"/>
      <c r="H1783" s="36"/>
      <c r="I1783" s="29"/>
      <c r="J1783" s="29"/>
      <c r="K1783" s="29"/>
      <c r="L1783" s="36"/>
      <c r="M1783" s="36"/>
      <c r="N1783" s="36"/>
      <c r="O1783" s="36"/>
    </row>
    <row r="1784" spans="5:15">
      <c r="E1784" s="36"/>
      <c r="F1784" s="36"/>
      <c r="G1784" s="36"/>
      <c r="H1784" s="36"/>
      <c r="I1784" s="29"/>
      <c r="J1784" s="29"/>
      <c r="K1784" s="29"/>
      <c r="L1784" s="36"/>
      <c r="M1784" s="36"/>
      <c r="N1784" s="36"/>
      <c r="O1784" s="36"/>
    </row>
    <row r="1785" spans="5:15">
      <c r="E1785" s="36"/>
      <c r="F1785" s="36"/>
      <c r="G1785" s="36"/>
      <c r="H1785" s="36"/>
      <c r="I1785" s="29"/>
      <c r="J1785" s="29"/>
      <c r="K1785" s="29"/>
      <c r="L1785" s="36"/>
      <c r="M1785" s="36"/>
      <c r="N1785" s="36"/>
      <c r="O1785" s="36"/>
    </row>
    <row r="1786" spans="5:15">
      <c r="E1786" s="36"/>
      <c r="F1786" s="36"/>
      <c r="G1786" s="36"/>
      <c r="H1786" s="36"/>
      <c r="I1786" s="29"/>
      <c r="J1786" s="29"/>
      <c r="K1786" s="29"/>
      <c r="L1786" s="36"/>
      <c r="M1786" s="36"/>
      <c r="N1786" s="36"/>
      <c r="O1786" s="36"/>
    </row>
    <row r="1787" spans="5:15">
      <c r="E1787" s="36"/>
      <c r="F1787" s="36"/>
      <c r="G1787" s="36"/>
      <c r="H1787" s="36"/>
      <c r="I1787" s="29"/>
      <c r="J1787" s="29"/>
      <c r="K1787" s="29"/>
      <c r="L1787" s="36"/>
      <c r="M1787" s="36"/>
      <c r="N1787" s="36"/>
      <c r="O1787" s="36"/>
    </row>
    <row r="1788" spans="5:15">
      <c r="E1788" s="36"/>
      <c r="F1788" s="36"/>
      <c r="G1788" s="36"/>
      <c r="H1788" s="36"/>
      <c r="I1788" s="29"/>
      <c r="J1788" s="29"/>
      <c r="K1788" s="29"/>
      <c r="L1788" s="36"/>
      <c r="M1788" s="36"/>
      <c r="N1788" s="36"/>
      <c r="O1788" s="36"/>
    </row>
    <row r="1789" spans="5:15">
      <c r="E1789" s="36"/>
      <c r="F1789" s="36"/>
      <c r="G1789" s="36"/>
      <c r="H1789" s="36"/>
      <c r="I1789" s="29"/>
      <c r="J1789" s="29"/>
      <c r="K1789" s="29"/>
      <c r="L1789" s="36"/>
      <c r="M1789" s="36"/>
      <c r="N1789" s="36"/>
      <c r="O1789" s="36"/>
    </row>
    <row r="1790" spans="5:15">
      <c r="E1790" s="36"/>
      <c r="F1790" s="36"/>
      <c r="G1790" s="36"/>
      <c r="H1790" s="36"/>
      <c r="I1790" s="29"/>
      <c r="J1790" s="29"/>
      <c r="K1790" s="29"/>
      <c r="L1790" s="36"/>
      <c r="M1790" s="36"/>
      <c r="N1790" s="36"/>
      <c r="O1790" s="36"/>
    </row>
    <row r="1791" spans="5:15">
      <c r="E1791" s="36"/>
      <c r="F1791" s="36"/>
      <c r="G1791" s="36"/>
      <c r="H1791" s="36"/>
      <c r="I1791" s="29"/>
      <c r="J1791" s="29"/>
      <c r="K1791" s="29"/>
      <c r="L1791" s="36"/>
      <c r="M1791" s="36"/>
      <c r="N1791" s="36"/>
      <c r="O1791" s="36"/>
    </row>
    <row r="1792" spans="5:15">
      <c r="E1792" s="36"/>
      <c r="F1792" s="36"/>
      <c r="G1792" s="36"/>
      <c r="H1792" s="36"/>
      <c r="I1792" s="29"/>
      <c r="J1792" s="29"/>
      <c r="K1792" s="29"/>
      <c r="L1792" s="36"/>
      <c r="M1792" s="36"/>
      <c r="N1792" s="36"/>
      <c r="O1792" s="36"/>
    </row>
    <row r="1793" spans="5:15">
      <c r="E1793" s="36"/>
      <c r="F1793" s="36"/>
      <c r="G1793" s="36"/>
      <c r="H1793" s="36"/>
      <c r="I1793" s="29"/>
      <c r="J1793" s="29"/>
      <c r="K1793" s="29"/>
      <c r="L1793" s="36"/>
      <c r="M1793" s="36"/>
      <c r="N1793" s="36"/>
      <c r="O1793" s="36"/>
    </row>
    <row r="1794" spans="5:15">
      <c r="E1794" s="36"/>
      <c r="F1794" s="36"/>
      <c r="G1794" s="36"/>
      <c r="H1794" s="36"/>
      <c r="I1794" s="29"/>
      <c r="J1794" s="29"/>
      <c r="K1794" s="29"/>
      <c r="L1794" s="36"/>
      <c r="M1794" s="36"/>
      <c r="N1794" s="36"/>
      <c r="O1794" s="36"/>
    </row>
    <row r="1795" spans="5:15">
      <c r="E1795" s="36"/>
      <c r="F1795" s="36"/>
      <c r="G1795" s="36"/>
      <c r="H1795" s="36"/>
      <c r="I1795" s="29"/>
      <c r="J1795" s="29"/>
      <c r="K1795" s="29"/>
      <c r="L1795" s="36"/>
      <c r="M1795" s="36"/>
      <c r="N1795" s="36"/>
      <c r="O1795" s="36"/>
    </row>
    <row r="1796" spans="5:15">
      <c r="E1796" s="36"/>
      <c r="F1796" s="36"/>
      <c r="G1796" s="36"/>
      <c r="H1796" s="36"/>
      <c r="I1796" s="29"/>
      <c r="J1796" s="29"/>
      <c r="K1796" s="29"/>
      <c r="L1796" s="36"/>
      <c r="M1796" s="36"/>
      <c r="N1796" s="36"/>
      <c r="O1796" s="36"/>
    </row>
    <row r="1797" spans="5:15">
      <c r="E1797" s="36"/>
      <c r="F1797" s="36"/>
      <c r="G1797" s="36"/>
      <c r="H1797" s="36"/>
      <c r="I1797" s="29"/>
      <c r="J1797" s="29"/>
      <c r="K1797" s="29"/>
      <c r="L1797" s="36"/>
      <c r="M1797" s="36"/>
      <c r="N1797" s="36"/>
      <c r="O1797" s="36"/>
    </row>
    <row r="1798" spans="5:15">
      <c r="E1798" s="36"/>
      <c r="F1798" s="36"/>
      <c r="G1798" s="36"/>
      <c r="H1798" s="36"/>
      <c r="I1798" s="29"/>
      <c r="J1798" s="29"/>
      <c r="K1798" s="29"/>
      <c r="L1798" s="36"/>
      <c r="M1798" s="36"/>
      <c r="N1798" s="36"/>
      <c r="O1798" s="36"/>
    </row>
    <row r="1799" spans="5:15">
      <c r="E1799" s="36"/>
      <c r="F1799" s="36"/>
      <c r="G1799" s="36"/>
      <c r="H1799" s="36"/>
      <c r="I1799" s="29"/>
      <c r="J1799" s="29"/>
      <c r="K1799" s="29"/>
      <c r="L1799" s="36"/>
      <c r="M1799" s="36"/>
      <c r="N1799" s="36"/>
      <c r="O1799" s="36"/>
    </row>
    <row r="1800" spans="5:15">
      <c r="E1800" s="36"/>
      <c r="F1800" s="36"/>
      <c r="G1800" s="36"/>
      <c r="H1800" s="36"/>
      <c r="I1800" s="29"/>
      <c r="J1800" s="29"/>
      <c r="K1800" s="29"/>
      <c r="L1800" s="36"/>
      <c r="M1800" s="36"/>
      <c r="N1800" s="36"/>
      <c r="O1800" s="36"/>
    </row>
    <row r="1801" spans="5:15">
      <c r="E1801" s="36"/>
      <c r="F1801" s="36"/>
      <c r="G1801" s="36"/>
      <c r="H1801" s="36"/>
      <c r="I1801" s="29"/>
      <c r="J1801" s="29"/>
      <c r="K1801" s="29"/>
      <c r="L1801" s="36"/>
      <c r="M1801" s="36"/>
      <c r="N1801" s="36"/>
      <c r="O1801" s="36"/>
    </row>
    <row r="1802" spans="5:15">
      <c r="E1802" s="36"/>
      <c r="F1802" s="36"/>
      <c r="G1802" s="36"/>
      <c r="H1802" s="36"/>
      <c r="I1802" s="29"/>
      <c r="J1802" s="29"/>
      <c r="K1802" s="29"/>
      <c r="L1802" s="36"/>
      <c r="M1802" s="36"/>
      <c r="N1802" s="36"/>
      <c r="O1802" s="36"/>
    </row>
    <row r="1803" spans="5:15">
      <c r="E1803" s="36"/>
      <c r="F1803" s="36"/>
      <c r="G1803" s="36"/>
      <c r="H1803" s="36"/>
      <c r="I1803" s="29"/>
      <c r="J1803" s="29"/>
      <c r="K1803" s="29"/>
      <c r="L1803" s="36"/>
      <c r="M1803" s="36"/>
      <c r="N1803" s="36"/>
      <c r="O1803" s="36"/>
    </row>
    <row r="1804" spans="5:15">
      <c r="E1804" s="36"/>
      <c r="F1804" s="36"/>
      <c r="G1804" s="36"/>
      <c r="H1804" s="36"/>
      <c r="I1804" s="29"/>
      <c r="J1804" s="29"/>
      <c r="K1804" s="29"/>
      <c r="L1804" s="36"/>
      <c r="M1804" s="36"/>
      <c r="N1804" s="36"/>
      <c r="O1804" s="36"/>
    </row>
    <row r="1805" spans="5:15">
      <c r="E1805" s="36"/>
      <c r="F1805" s="36"/>
      <c r="G1805" s="36"/>
      <c r="H1805" s="36"/>
      <c r="I1805" s="29"/>
      <c r="J1805" s="29"/>
      <c r="K1805" s="29"/>
      <c r="L1805" s="36"/>
      <c r="M1805" s="36"/>
      <c r="N1805" s="36"/>
      <c r="O1805" s="36"/>
    </row>
    <row r="1806" spans="5:15">
      <c r="E1806" s="36"/>
      <c r="F1806" s="36"/>
      <c r="G1806" s="36"/>
      <c r="H1806" s="36"/>
      <c r="I1806" s="29"/>
      <c r="J1806" s="29"/>
      <c r="K1806" s="29"/>
      <c r="L1806" s="36"/>
      <c r="M1806" s="36"/>
      <c r="N1806" s="36"/>
      <c r="O1806" s="36"/>
    </row>
    <row r="1807" spans="5:15">
      <c r="E1807" s="36"/>
      <c r="F1807" s="36"/>
      <c r="G1807" s="36"/>
      <c r="H1807" s="36"/>
      <c r="I1807" s="29"/>
      <c r="J1807" s="29"/>
      <c r="K1807" s="29"/>
      <c r="L1807" s="36"/>
      <c r="M1807" s="36"/>
      <c r="N1807" s="36"/>
      <c r="O1807" s="36"/>
    </row>
    <row r="1808" spans="5:15">
      <c r="E1808" s="36"/>
      <c r="F1808" s="36"/>
      <c r="G1808" s="36"/>
      <c r="H1808" s="36"/>
      <c r="I1808" s="29"/>
      <c r="J1808" s="29"/>
      <c r="K1808" s="29"/>
      <c r="L1808" s="36"/>
      <c r="M1808" s="36"/>
      <c r="N1808" s="36"/>
      <c r="O1808" s="36"/>
    </row>
    <row r="1809" spans="5:15">
      <c r="E1809" s="36"/>
      <c r="F1809" s="36"/>
      <c r="G1809" s="36"/>
      <c r="H1809" s="36"/>
      <c r="I1809" s="29"/>
      <c r="J1809" s="29"/>
      <c r="K1809" s="29"/>
      <c r="L1809" s="36"/>
      <c r="M1809" s="36"/>
      <c r="N1809" s="36"/>
      <c r="O1809" s="36"/>
    </row>
    <row r="1810" spans="5:15">
      <c r="E1810" s="36"/>
      <c r="F1810" s="36"/>
      <c r="G1810" s="36"/>
      <c r="H1810" s="36"/>
      <c r="I1810" s="29"/>
      <c r="J1810" s="29"/>
      <c r="K1810" s="29"/>
      <c r="L1810" s="36"/>
      <c r="M1810" s="36"/>
      <c r="N1810" s="36"/>
      <c r="O1810" s="36"/>
    </row>
    <row r="1811" spans="5:15">
      <c r="E1811" s="36"/>
      <c r="F1811" s="36"/>
      <c r="G1811" s="36"/>
      <c r="H1811" s="36"/>
      <c r="I1811" s="29"/>
      <c r="J1811" s="29"/>
      <c r="K1811" s="29"/>
      <c r="L1811" s="36"/>
      <c r="M1811" s="36"/>
      <c r="N1811" s="36"/>
      <c r="O1811" s="36"/>
    </row>
    <row r="1812" spans="5:15">
      <c r="E1812" s="36"/>
      <c r="F1812" s="36"/>
      <c r="G1812" s="36"/>
      <c r="H1812" s="36"/>
      <c r="I1812" s="29"/>
      <c r="J1812" s="29"/>
      <c r="K1812" s="29"/>
      <c r="L1812" s="36"/>
      <c r="M1812" s="36"/>
      <c r="N1812" s="36"/>
      <c r="O1812" s="36"/>
    </row>
    <row r="1813" spans="5:15">
      <c r="E1813" s="36"/>
      <c r="F1813" s="36"/>
      <c r="G1813" s="36"/>
      <c r="H1813" s="36"/>
      <c r="I1813" s="29"/>
      <c r="J1813" s="29"/>
      <c r="K1813" s="29"/>
      <c r="L1813" s="36"/>
      <c r="M1813" s="36"/>
      <c r="N1813" s="36"/>
      <c r="O1813" s="36"/>
    </row>
    <row r="1814" spans="5:15">
      <c r="E1814" s="36"/>
      <c r="F1814" s="36"/>
      <c r="G1814" s="36"/>
      <c r="H1814" s="36"/>
      <c r="I1814" s="29"/>
      <c r="J1814" s="29"/>
      <c r="K1814" s="29"/>
      <c r="L1814" s="36"/>
      <c r="M1814" s="36"/>
      <c r="N1814" s="36"/>
      <c r="O1814" s="36"/>
    </row>
    <row r="1815" spans="5:15">
      <c r="E1815" s="36"/>
      <c r="F1815" s="36"/>
      <c r="G1815" s="36"/>
      <c r="H1815" s="36"/>
      <c r="I1815" s="29"/>
      <c r="J1815" s="29"/>
      <c r="K1815" s="29"/>
      <c r="L1815" s="36"/>
      <c r="M1815" s="36"/>
      <c r="N1815" s="36"/>
      <c r="O1815" s="36"/>
    </row>
    <row r="1816" spans="5:15">
      <c r="E1816" s="36"/>
      <c r="F1816" s="36"/>
      <c r="G1816" s="36"/>
      <c r="H1816" s="36"/>
      <c r="I1816" s="29"/>
      <c r="J1816" s="29"/>
      <c r="K1816" s="29"/>
      <c r="L1816" s="36"/>
      <c r="M1816" s="36"/>
      <c r="N1816" s="36"/>
      <c r="O1816" s="36"/>
    </row>
    <row r="1817" spans="5:15">
      <c r="E1817" s="36"/>
      <c r="F1817" s="36"/>
      <c r="G1817" s="36"/>
      <c r="H1817" s="36"/>
      <c r="I1817" s="29"/>
      <c r="J1817" s="29"/>
      <c r="K1817" s="29"/>
      <c r="L1817" s="36"/>
      <c r="M1817" s="36"/>
      <c r="N1817" s="36"/>
      <c r="O1817" s="36"/>
    </row>
    <row r="1818" spans="5:15">
      <c r="E1818" s="36"/>
      <c r="F1818" s="36"/>
      <c r="G1818" s="36"/>
      <c r="H1818" s="36"/>
      <c r="I1818" s="29"/>
      <c r="J1818" s="29"/>
      <c r="K1818" s="29"/>
      <c r="L1818" s="36"/>
      <c r="M1818" s="36"/>
      <c r="N1818" s="36"/>
      <c r="O1818" s="36"/>
    </row>
    <row r="1819" spans="5:15">
      <c r="E1819" s="36"/>
      <c r="F1819" s="36"/>
      <c r="G1819" s="36"/>
      <c r="H1819" s="36"/>
      <c r="I1819" s="29"/>
      <c r="J1819" s="29"/>
      <c r="K1819" s="29"/>
      <c r="L1819" s="36"/>
      <c r="M1819" s="36"/>
      <c r="N1819" s="36"/>
      <c r="O1819" s="36"/>
    </row>
    <row r="1820" spans="5:15">
      <c r="E1820" s="36"/>
      <c r="F1820" s="36"/>
      <c r="G1820" s="36"/>
      <c r="H1820" s="36"/>
      <c r="I1820" s="29"/>
      <c r="J1820" s="29"/>
      <c r="K1820" s="29"/>
      <c r="L1820" s="36"/>
      <c r="M1820" s="36"/>
      <c r="N1820" s="36"/>
      <c r="O1820" s="36"/>
    </row>
    <row r="1821" spans="5:15">
      <c r="E1821" s="36"/>
      <c r="F1821" s="36"/>
      <c r="G1821" s="36"/>
      <c r="H1821" s="36"/>
      <c r="I1821" s="29"/>
      <c r="J1821" s="29"/>
      <c r="K1821" s="29"/>
      <c r="L1821" s="36"/>
      <c r="M1821" s="36"/>
      <c r="N1821" s="36"/>
      <c r="O1821" s="36"/>
    </row>
    <row r="1822" spans="5:15">
      <c r="E1822" s="36"/>
      <c r="F1822" s="36"/>
      <c r="G1822" s="36"/>
      <c r="H1822" s="36"/>
      <c r="I1822" s="29"/>
      <c r="J1822" s="29"/>
      <c r="K1822" s="29"/>
      <c r="L1822" s="36"/>
      <c r="M1822" s="36"/>
      <c r="N1822" s="36"/>
      <c r="O1822" s="36"/>
    </row>
    <row r="1823" spans="5:15">
      <c r="E1823" s="36"/>
      <c r="F1823" s="36"/>
      <c r="G1823" s="36"/>
      <c r="H1823" s="36"/>
      <c r="I1823" s="29"/>
      <c r="J1823" s="29"/>
      <c r="K1823" s="29"/>
      <c r="L1823" s="36"/>
      <c r="M1823" s="36"/>
      <c r="N1823" s="36"/>
      <c r="O1823" s="36"/>
    </row>
    <row r="1824" spans="5:15">
      <c r="E1824" s="36"/>
      <c r="F1824" s="36"/>
      <c r="G1824" s="36"/>
      <c r="H1824" s="36"/>
      <c r="I1824" s="29"/>
      <c r="J1824" s="29"/>
      <c r="K1824" s="29"/>
      <c r="L1824" s="36"/>
      <c r="M1824" s="36"/>
      <c r="N1824" s="36"/>
      <c r="O1824" s="36"/>
    </row>
    <row r="1825" spans="5:15">
      <c r="E1825" s="36"/>
      <c r="F1825" s="36"/>
      <c r="G1825" s="36"/>
      <c r="H1825" s="36"/>
      <c r="I1825" s="29"/>
      <c r="J1825" s="29"/>
      <c r="K1825" s="29"/>
      <c r="L1825" s="36"/>
      <c r="M1825" s="36"/>
      <c r="N1825" s="36"/>
      <c r="O1825" s="36"/>
    </row>
    <row r="1826" spans="5:15">
      <c r="E1826" s="36"/>
      <c r="F1826" s="36"/>
      <c r="G1826" s="36"/>
      <c r="H1826" s="36"/>
      <c r="I1826" s="29"/>
      <c r="J1826" s="29"/>
      <c r="K1826" s="29"/>
      <c r="L1826" s="36"/>
      <c r="M1826" s="36"/>
      <c r="N1826" s="36"/>
      <c r="O1826" s="36"/>
    </row>
    <row r="1827" spans="5:15">
      <c r="E1827" s="36"/>
      <c r="F1827" s="36"/>
      <c r="G1827" s="36"/>
      <c r="H1827" s="36"/>
      <c r="I1827" s="29"/>
      <c r="J1827" s="29"/>
      <c r="K1827" s="29"/>
      <c r="L1827" s="36"/>
      <c r="M1827" s="36"/>
      <c r="N1827" s="36"/>
      <c r="O1827" s="36"/>
    </row>
    <row r="1828" spans="5:15">
      <c r="E1828" s="36"/>
      <c r="F1828" s="36"/>
      <c r="G1828" s="36"/>
      <c r="H1828" s="36"/>
      <c r="I1828" s="29"/>
      <c r="J1828" s="29"/>
      <c r="K1828" s="29"/>
      <c r="L1828" s="36"/>
      <c r="M1828" s="36"/>
      <c r="N1828" s="36"/>
      <c r="O1828" s="36"/>
    </row>
    <row r="1829" spans="5:15">
      <c r="E1829" s="36"/>
      <c r="F1829" s="36"/>
      <c r="G1829" s="36"/>
      <c r="H1829" s="36"/>
      <c r="I1829" s="29"/>
      <c r="J1829" s="29"/>
      <c r="K1829" s="29"/>
      <c r="L1829" s="36"/>
      <c r="M1829" s="36"/>
      <c r="N1829" s="36"/>
      <c r="O1829" s="36"/>
    </row>
    <row r="1830" spans="5:15">
      <c r="E1830" s="36"/>
      <c r="F1830" s="36"/>
      <c r="G1830" s="36"/>
      <c r="H1830" s="36"/>
      <c r="I1830" s="29"/>
      <c r="J1830" s="29"/>
      <c r="K1830" s="29"/>
      <c r="L1830" s="36"/>
      <c r="M1830" s="36"/>
      <c r="N1830" s="36"/>
      <c r="O1830" s="36"/>
    </row>
    <row r="1831" spans="5:15">
      <c r="E1831" s="36"/>
      <c r="F1831" s="36"/>
      <c r="G1831" s="36"/>
      <c r="H1831" s="36"/>
      <c r="I1831" s="29"/>
      <c r="J1831" s="29"/>
      <c r="K1831" s="29"/>
      <c r="L1831" s="36"/>
      <c r="M1831" s="36"/>
      <c r="N1831" s="36"/>
      <c r="O1831" s="36"/>
    </row>
    <row r="1832" spans="5:15">
      <c r="E1832" s="36"/>
      <c r="F1832" s="36"/>
      <c r="G1832" s="36"/>
      <c r="H1832" s="36"/>
      <c r="I1832" s="29"/>
      <c r="J1832" s="29"/>
      <c r="K1832" s="29"/>
      <c r="L1832" s="36"/>
      <c r="M1832" s="36"/>
      <c r="N1832" s="36"/>
      <c r="O1832" s="36"/>
    </row>
    <row r="1833" spans="5:15">
      <c r="E1833" s="36"/>
      <c r="F1833" s="36"/>
      <c r="G1833" s="36"/>
      <c r="H1833" s="36"/>
      <c r="I1833" s="29"/>
      <c r="J1833" s="29"/>
      <c r="K1833" s="29"/>
      <c r="L1833" s="36"/>
      <c r="M1833" s="36"/>
      <c r="N1833" s="36"/>
      <c r="O1833" s="36"/>
    </row>
    <row r="1834" spans="5:15">
      <c r="E1834" s="36"/>
      <c r="F1834" s="36"/>
      <c r="G1834" s="36"/>
      <c r="H1834" s="36"/>
      <c r="I1834" s="29"/>
      <c r="J1834" s="29"/>
      <c r="K1834" s="29"/>
      <c r="L1834" s="36"/>
      <c r="M1834" s="36"/>
      <c r="N1834" s="36"/>
      <c r="O1834" s="36"/>
    </row>
    <row r="1835" spans="5:15">
      <c r="E1835" s="36"/>
      <c r="F1835" s="36"/>
      <c r="G1835" s="36"/>
      <c r="H1835" s="36"/>
      <c r="I1835" s="29"/>
      <c r="J1835" s="29"/>
      <c r="K1835" s="29"/>
      <c r="L1835" s="36"/>
      <c r="M1835" s="36"/>
      <c r="N1835" s="36"/>
      <c r="O1835" s="36"/>
    </row>
    <row r="1836" spans="5:15">
      <c r="E1836" s="36"/>
      <c r="F1836" s="36"/>
      <c r="G1836" s="36"/>
      <c r="H1836" s="36"/>
      <c r="I1836" s="29"/>
      <c r="J1836" s="29"/>
      <c r="K1836" s="29"/>
      <c r="L1836" s="36"/>
      <c r="M1836" s="36"/>
      <c r="N1836" s="36"/>
      <c r="O1836" s="36"/>
    </row>
    <row r="1837" spans="5:15">
      <c r="E1837" s="36"/>
      <c r="F1837" s="36"/>
      <c r="G1837" s="36"/>
      <c r="H1837" s="36"/>
      <c r="I1837" s="29"/>
      <c r="J1837" s="29"/>
      <c r="K1837" s="29"/>
      <c r="L1837" s="36"/>
      <c r="M1837" s="36"/>
      <c r="N1837" s="36"/>
      <c r="O1837" s="36"/>
    </row>
    <row r="1838" spans="5:15">
      <c r="E1838" s="36"/>
      <c r="F1838" s="36"/>
      <c r="G1838" s="36"/>
      <c r="H1838" s="36"/>
      <c r="I1838" s="29"/>
      <c r="J1838" s="29"/>
      <c r="K1838" s="29"/>
      <c r="L1838" s="36"/>
      <c r="M1838" s="36"/>
      <c r="N1838" s="36"/>
      <c r="O1838" s="36"/>
    </row>
    <row r="1839" spans="5:15">
      <c r="E1839" s="36"/>
      <c r="F1839" s="36"/>
      <c r="G1839" s="36"/>
      <c r="H1839" s="36"/>
      <c r="I1839" s="29"/>
      <c r="J1839" s="29"/>
      <c r="K1839" s="29"/>
      <c r="L1839" s="36"/>
      <c r="M1839" s="36"/>
      <c r="N1839" s="36"/>
      <c r="O1839" s="36"/>
    </row>
    <row r="1840" spans="5:15">
      <c r="E1840" s="36"/>
      <c r="F1840" s="36"/>
      <c r="G1840" s="36"/>
      <c r="H1840" s="36"/>
      <c r="I1840" s="29"/>
      <c r="J1840" s="29"/>
      <c r="K1840" s="29"/>
      <c r="L1840" s="36"/>
      <c r="M1840" s="36"/>
      <c r="N1840" s="36"/>
      <c r="O1840" s="36"/>
    </row>
    <row r="1841" spans="5:15">
      <c r="E1841" s="36"/>
      <c r="F1841" s="36"/>
      <c r="G1841" s="36"/>
      <c r="H1841" s="36"/>
      <c r="I1841" s="29"/>
      <c r="J1841" s="29"/>
      <c r="K1841" s="29"/>
      <c r="L1841" s="36"/>
      <c r="M1841" s="36"/>
      <c r="N1841" s="36"/>
      <c r="O1841" s="36"/>
    </row>
    <row r="1842" spans="5:15">
      <c r="E1842" s="36"/>
      <c r="F1842" s="36"/>
      <c r="G1842" s="36"/>
      <c r="H1842" s="36"/>
      <c r="I1842" s="29"/>
      <c r="J1842" s="29"/>
      <c r="K1842" s="29"/>
      <c r="L1842" s="36"/>
      <c r="M1842" s="36"/>
      <c r="N1842" s="36"/>
      <c r="O1842" s="36"/>
    </row>
    <row r="1843" spans="5:15">
      <c r="E1843" s="36"/>
      <c r="F1843" s="36"/>
      <c r="G1843" s="36"/>
      <c r="H1843" s="36"/>
      <c r="I1843" s="29"/>
      <c r="J1843" s="29"/>
      <c r="K1843" s="29"/>
      <c r="L1843" s="36"/>
      <c r="M1843" s="36"/>
      <c r="N1843" s="36"/>
      <c r="O1843" s="36"/>
    </row>
    <row r="1844" spans="5:15">
      <c r="E1844" s="36"/>
      <c r="F1844" s="36"/>
      <c r="G1844" s="36"/>
      <c r="H1844" s="36"/>
      <c r="I1844" s="29"/>
      <c r="J1844" s="29"/>
      <c r="K1844" s="29"/>
      <c r="L1844" s="36"/>
      <c r="M1844" s="36"/>
      <c r="N1844" s="36"/>
      <c r="O1844" s="36"/>
    </row>
    <row r="1845" spans="5:15">
      <c r="E1845" s="36"/>
      <c r="F1845" s="36"/>
      <c r="G1845" s="36"/>
      <c r="H1845" s="36"/>
      <c r="I1845" s="29"/>
      <c r="J1845" s="29"/>
      <c r="K1845" s="29"/>
      <c r="L1845" s="36"/>
      <c r="M1845" s="36"/>
      <c r="N1845" s="36"/>
      <c r="O1845" s="36"/>
    </row>
    <row r="1846" spans="5:15">
      <c r="E1846" s="36"/>
      <c r="F1846" s="36"/>
      <c r="G1846" s="36"/>
      <c r="H1846" s="36"/>
      <c r="I1846" s="29"/>
      <c r="J1846" s="29"/>
      <c r="K1846" s="29"/>
      <c r="L1846" s="36"/>
      <c r="M1846" s="36"/>
      <c r="N1846" s="36"/>
      <c r="O1846" s="36"/>
    </row>
    <row r="1847" spans="5:15">
      <c r="E1847" s="36"/>
      <c r="F1847" s="36"/>
      <c r="G1847" s="36"/>
      <c r="H1847" s="36"/>
      <c r="I1847" s="29"/>
      <c r="J1847" s="29"/>
      <c r="K1847" s="29"/>
      <c r="L1847" s="36"/>
      <c r="M1847" s="36"/>
      <c r="N1847" s="36"/>
      <c r="O1847" s="36"/>
    </row>
    <row r="1848" spans="5:15">
      <c r="E1848" s="36"/>
      <c r="F1848" s="36"/>
      <c r="G1848" s="36"/>
      <c r="H1848" s="36"/>
      <c r="I1848" s="29"/>
      <c r="J1848" s="29"/>
      <c r="K1848" s="29"/>
      <c r="L1848" s="36"/>
      <c r="M1848" s="36"/>
      <c r="N1848" s="36"/>
      <c r="O1848" s="36"/>
    </row>
    <row r="1849" spans="5:15">
      <c r="E1849" s="36"/>
      <c r="F1849" s="36"/>
      <c r="G1849" s="36"/>
      <c r="H1849" s="36"/>
      <c r="I1849" s="29"/>
      <c r="J1849" s="29"/>
      <c r="K1849" s="29"/>
      <c r="L1849" s="36"/>
      <c r="M1849" s="36"/>
      <c r="N1849" s="36"/>
      <c r="O1849" s="36"/>
    </row>
    <row r="1850" spans="5:15">
      <c r="E1850" s="36"/>
      <c r="F1850" s="36"/>
      <c r="G1850" s="36"/>
      <c r="H1850" s="36"/>
      <c r="I1850" s="29"/>
      <c r="J1850" s="29"/>
      <c r="K1850" s="29"/>
      <c r="L1850" s="36"/>
      <c r="M1850" s="36"/>
      <c r="N1850" s="36"/>
      <c r="O1850" s="36"/>
    </row>
    <row r="1851" spans="5:15">
      <c r="E1851" s="36"/>
      <c r="F1851" s="36"/>
      <c r="G1851" s="36"/>
      <c r="H1851" s="36"/>
      <c r="I1851" s="29"/>
      <c r="J1851" s="29"/>
      <c r="K1851" s="29"/>
      <c r="L1851" s="36"/>
      <c r="M1851" s="36"/>
      <c r="N1851" s="36"/>
      <c r="O1851" s="36"/>
    </row>
    <row r="1852" spans="5:15">
      <c r="E1852" s="36"/>
      <c r="F1852" s="36"/>
      <c r="G1852" s="36"/>
      <c r="H1852" s="36"/>
      <c r="I1852" s="29"/>
      <c r="J1852" s="29"/>
      <c r="K1852" s="29"/>
      <c r="L1852" s="36"/>
      <c r="M1852" s="36"/>
      <c r="N1852" s="36"/>
      <c r="O1852" s="36"/>
    </row>
    <row r="1853" spans="5:15">
      <c r="E1853" s="36"/>
      <c r="F1853" s="36"/>
      <c r="G1853" s="36"/>
      <c r="H1853" s="36"/>
      <c r="I1853" s="29"/>
      <c r="J1853" s="29"/>
      <c r="K1853" s="29"/>
      <c r="L1853" s="36"/>
      <c r="M1853" s="36"/>
      <c r="N1853" s="36"/>
      <c r="O1853" s="36"/>
    </row>
    <row r="1854" spans="5:15">
      <c r="E1854" s="36"/>
      <c r="F1854" s="36"/>
      <c r="G1854" s="36"/>
      <c r="H1854" s="36"/>
      <c r="I1854" s="29"/>
      <c r="J1854" s="29"/>
      <c r="K1854" s="29"/>
      <c r="L1854" s="36"/>
      <c r="M1854" s="36"/>
      <c r="N1854" s="36"/>
      <c r="O1854" s="36"/>
    </row>
    <row r="1855" spans="5:15">
      <c r="E1855" s="36"/>
      <c r="F1855" s="36"/>
      <c r="G1855" s="36"/>
      <c r="H1855" s="36"/>
      <c r="I1855" s="29"/>
      <c r="J1855" s="29"/>
      <c r="K1855" s="29"/>
      <c r="L1855" s="36"/>
      <c r="M1855" s="36"/>
      <c r="N1855" s="36"/>
      <c r="O1855" s="36"/>
    </row>
    <row r="1856" spans="5:15">
      <c r="E1856" s="36"/>
      <c r="F1856" s="36"/>
      <c r="G1856" s="36"/>
      <c r="H1856" s="36"/>
      <c r="I1856" s="29"/>
      <c r="J1856" s="29"/>
      <c r="K1856" s="29"/>
      <c r="L1856" s="36"/>
      <c r="M1856" s="36"/>
      <c r="N1856" s="36"/>
      <c r="O1856" s="36"/>
    </row>
    <row r="1857" spans="5:15">
      <c r="E1857" s="36"/>
      <c r="F1857" s="36"/>
      <c r="G1857" s="36"/>
      <c r="H1857" s="36"/>
      <c r="I1857" s="29"/>
      <c r="J1857" s="29"/>
      <c r="K1857" s="29"/>
      <c r="L1857" s="36"/>
      <c r="M1857" s="36"/>
      <c r="N1857" s="36"/>
      <c r="O1857" s="36"/>
    </row>
    <row r="1858" spans="5:15">
      <c r="E1858" s="36"/>
      <c r="F1858" s="36"/>
      <c r="G1858" s="36"/>
      <c r="H1858" s="36"/>
      <c r="I1858" s="29"/>
      <c r="J1858" s="29"/>
      <c r="K1858" s="29"/>
      <c r="L1858" s="36"/>
      <c r="M1858" s="36"/>
      <c r="N1858" s="36"/>
      <c r="O1858" s="36"/>
    </row>
    <row r="1859" spans="5:15">
      <c r="E1859" s="36"/>
      <c r="F1859" s="36"/>
      <c r="G1859" s="36"/>
      <c r="H1859" s="36"/>
      <c r="I1859" s="29"/>
      <c r="J1859" s="29"/>
      <c r="K1859" s="29"/>
      <c r="L1859" s="36"/>
      <c r="M1859" s="36"/>
      <c r="N1859" s="36"/>
      <c r="O1859" s="36"/>
    </row>
    <row r="1860" spans="5:15">
      <c r="E1860" s="36"/>
      <c r="F1860" s="36"/>
      <c r="G1860" s="36"/>
      <c r="H1860" s="36"/>
      <c r="I1860" s="29"/>
      <c r="J1860" s="29"/>
      <c r="K1860" s="29"/>
      <c r="L1860" s="36"/>
      <c r="M1860" s="36"/>
      <c r="N1860" s="36"/>
      <c r="O1860" s="36"/>
    </row>
    <row r="1861" spans="5:15">
      <c r="E1861" s="36"/>
      <c r="F1861" s="36"/>
      <c r="G1861" s="36"/>
      <c r="H1861" s="36"/>
      <c r="I1861" s="29"/>
      <c r="J1861" s="29"/>
      <c r="K1861" s="29"/>
      <c r="L1861" s="36"/>
      <c r="M1861" s="36"/>
      <c r="N1861" s="36"/>
      <c r="O1861" s="36"/>
    </row>
    <row r="1862" spans="5:15">
      <c r="E1862" s="36"/>
      <c r="F1862" s="36"/>
      <c r="G1862" s="36"/>
      <c r="H1862" s="36"/>
      <c r="I1862" s="29"/>
      <c r="J1862" s="29"/>
      <c r="K1862" s="29"/>
      <c r="L1862" s="36"/>
      <c r="M1862" s="36"/>
      <c r="N1862" s="36"/>
      <c r="O1862" s="36"/>
    </row>
    <row r="1863" spans="5:15">
      <c r="E1863" s="36"/>
      <c r="F1863" s="36"/>
      <c r="G1863" s="36"/>
      <c r="H1863" s="36"/>
      <c r="I1863" s="29"/>
      <c r="J1863" s="29"/>
      <c r="K1863" s="29"/>
      <c r="L1863" s="36"/>
      <c r="M1863" s="36"/>
      <c r="N1863" s="36"/>
      <c r="O1863" s="36"/>
    </row>
    <row r="1864" spans="5:15">
      <c r="E1864" s="36"/>
      <c r="F1864" s="36"/>
      <c r="G1864" s="36"/>
      <c r="H1864" s="36"/>
      <c r="I1864" s="29"/>
      <c r="J1864" s="29"/>
      <c r="K1864" s="29"/>
      <c r="L1864" s="36"/>
      <c r="M1864" s="36"/>
      <c r="N1864" s="36"/>
      <c r="O1864" s="36"/>
    </row>
    <row r="1865" spans="5:15">
      <c r="E1865" s="36"/>
      <c r="F1865" s="36"/>
      <c r="G1865" s="36"/>
      <c r="H1865" s="36"/>
      <c r="I1865" s="29"/>
      <c r="J1865" s="29"/>
      <c r="K1865" s="29"/>
      <c r="L1865" s="36"/>
      <c r="M1865" s="36"/>
      <c r="N1865" s="36"/>
      <c r="O1865" s="36"/>
    </row>
    <row r="1866" spans="5:15">
      <c r="E1866" s="36"/>
      <c r="F1866" s="36"/>
      <c r="G1866" s="36"/>
      <c r="H1866" s="36"/>
      <c r="I1866" s="29"/>
      <c r="J1866" s="29"/>
      <c r="K1866" s="29"/>
      <c r="L1866" s="36"/>
      <c r="M1866" s="36"/>
      <c r="N1866" s="36"/>
      <c r="O1866" s="36"/>
    </row>
    <row r="1867" spans="5:15">
      <c r="E1867" s="36"/>
      <c r="F1867" s="36"/>
      <c r="G1867" s="36"/>
      <c r="H1867" s="36"/>
      <c r="I1867" s="29"/>
      <c r="J1867" s="29"/>
      <c r="K1867" s="29"/>
      <c r="L1867" s="36"/>
      <c r="M1867" s="36"/>
      <c r="N1867" s="36"/>
      <c r="O1867" s="36"/>
    </row>
    <row r="1868" spans="5:15">
      <c r="E1868" s="36"/>
      <c r="F1868" s="36"/>
      <c r="G1868" s="36"/>
      <c r="H1868" s="36"/>
      <c r="I1868" s="29"/>
      <c r="J1868" s="29"/>
      <c r="K1868" s="29"/>
      <c r="L1868" s="36"/>
      <c r="M1868" s="36"/>
      <c r="N1868" s="36"/>
      <c r="O1868" s="36"/>
    </row>
    <row r="1869" spans="5:15">
      <c r="E1869" s="36"/>
      <c r="F1869" s="36"/>
      <c r="G1869" s="36"/>
      <c r="H1869" s="36"/>
      <c r="I1869" s="29"/>
      <c r="J1869" s="29"/>
      <c r="K1869" s="29"/>
      <c r="L1869" s="36"/>
      <c r="M1869" s="36"/>
      <c r="N1869" s="36"/>
      <c r="O1869" s="36"/>
    </row>
    <row r="1870" spans="5:15">
      <c r="E1870" s="36"/>
      <c r="F1870" s="36"/>
      <c r="G1870" s="36"/>
      <c r="H1870" s="36"/>
      <c r="I1870" s="29"/>
      <c r="J1870" s="29"/>
      <c r="K1870" s="29"/>
      <c r="L1870" s="36"/>
      <c r="M1870" s="36"/>
      <c r="N1870" s="36"/>
      <c r="O1870" s="36"/>
    </row>
    <row r="1871" spans="5:15">
      <c r="E1871" s="36"/>
      <c r="F1871" s="36"/>
      <c r="G1871" s="36"/>
      <c r="H1871" s="36"/>
      <c r="I1871" s="29"/>
      <c r="J1871" s="29"/>
      <c r="K1871" s="29"/>
      <c r="L1871" s="36"/>
      <c r="M1871" s="36"/>
      <c r="N1871" s="36"/>
      <c r="O1871" s="36"/>
    </row>
    <row r="1872" spans="5:15">
      <c r="E1872" s="36"/>
      <c r="F1872" s="36"/>
      <c r="G1872" s="36"/>
      <c r="H1872" s="36"/>
      <c r="I1872" s="29"/>
      <c r="J1872" s="29"/>
      <c r="K1872" s="29"/>
      <c r="L1872" s="36"/>
      <c r="M1872" s="36"/>
      <c r="N1872" s="36"/>
      <c r="O1872" s="36"/>
    </row>
    <row r="1873" spans="5:15">
      <c r="E1873" s="36"/>
      <c r="F1873" s="36"/>
      <c r="G1873" s="36"/>
      <c r="H1873" s="36"/>
      <c r="I1873" s="29"/>
      <c r="J1873" s="29"/>
      <c r="K1873" s="29"/>
      <c r="L1873" s="36"/>
      <c r="M1873" s="36"/>
      <c r="N1873" s="36"/>
      <c r="O1873" s="36"/>
    </row>
    <row r="1874" spans="5:15">
      <c r="E1874" s="36"/>
      <c r="F1874" s="36"/>
      <c r="G1874" s="36"/>
      <c r="H1874" s="36"/>
      <c r="I1874" s="29"/>
      <c r="J1874" s="29"/>
      <c r="K1874" s="29"/>
      <c r="L1874" s="36"/>
      <c r="M1874" s="36"/>
      <c r="N1874" s="36"/>
      <c r="O1874" s="36"/>
    </row>
    <row r="1875" spans="5:15">
      <c r="E1875" s="36"/>
      <c r="F1875" s="36"/>
      <c r="G1875" s="36"/>
      <c r="H1875" s="36"/>
      <c r="I1875" s="29"/>
      <c r="J1875" s="29"/>
      <c r="K1875" s="29"/>
      <c r="L1875" s="36"/>
      <c r="M1875" s="36"/>
      <c r="N1875" s="36"/>
      <c r="O1875" s="36"/>
    </row>
    <row r="1876" spans="5:15">
      <c r="E1876" s="36"/>
      <c r="F1876" s="36"/>
      <c r="G1876" s="36"/>
      <c r="H1876" s="36"/>
      <c r="I1876" s="29"/>
      <c r="J1876" s="29"/>
      <c r="K1876" s="29"/>
      <c r="L1876" s="36"/>
      <c r="M1876" s="36"/>
      <c r="N1876" s="36"/>
      <c r="O1876" s="36"/>
    </row>
    <row r="1877" spans="5:15">
      <c r="E1877" s="36"/>
      <c r="F1877" s="36"/>
      <c r="G1877" s="36"/>
      <c r="H1877" s="36"/>
      <c r="I1877" s="29"/>
      <c r="J1877" s="29"/>
      <c r="K1877" s="29"/>
      <c r="L1877" s="36"/>
      <c r="M1877" s="36"/>
      <c r="N1877" s="36"/>
      <c r="O1877" s="36"/>
    </row>
    <row r="1878" spans="5:15">
      <c r="E1878" s="36"/>
      <c r="F1878" s="36"/>
      <c r="G1878" s="36"/>
      <c r="H1878" s="36"/>
      <c r="I1878" s="29"/>
      <c r="J1878" s="29"/>
      <c r="K1878" s="29"/>
      <c r="L1878" s="36"/>
      <c r="M1878" s="36"/>
      <c r="N1878" s="36"/>
      <c r="O1878" s="36"/>
    </row>
    <row r="1879" spans="5:15">
      <c r="E1879" s="36"/>
      <c r="F1879" s="36"/>
      <c r="G1879" s="36"/>
      <c r="H1879" s="36"/>
      <c r="I1879" s="29"/>
      <c r="J1879" s="29"/>
      <c r="K1879" s="29"/>
      <c r="L1879" s="36"/>
      <c r="M1879" s="36"/>
      <c r="N1879" s="36"/>
      <c r="O1879" s="36"/>
    </row>
    <row r="1880" spans="5:15">
      <c r="E1880" s="36"/>
      <c r="F1880" s="36"/>
      <c r="G1880" s="36"/>
      <c r="H1880" s="36"/>
      <c r="I1880" s="29"/>
      <c r="J1880" s="29"/>
      <c r="K1880" s="29"/>
      <c r="L1880" s="36"/>
      <c r="M1880" s="36"/>
      <c r="N1880" s="36"/>
      <c r="O1880" s="36"/>
    </row>
    <row r="1881" spans="5:15">
      <c r="E1881" s="36"/>
      <c r="F1881" s="36"/>
      <c r="G1881" s="36"/>
      <c r="H1881" s="36"/>
      <c r="I1881" s="29"/>
      <c r="J1881" s="29"/>
      <c r="K1881" s="29"/>
      <c r="L1881" s="36"/>
      <c r="M1881" s="36"/>
      <c r="N1881" s="36"/>
      <c r="O1881" s="36"/>
    </row>
    <row r="1882" spans="5:15">
      <c r="E1882" s="36"/>
      <c r="F1882" s="36"/>
      <c r="G1882" s="36"/>
      <c r="H1882" s="36"/>
      <c r="I1882" s="29"/>
      <c r="J1882" s="29"/>
      <c r="K1882" s="29"/>
      <c r="L1882" s="36"/>
      <c r="M1882" s="36"/>
      <c r="N1882" s="36"/>
      <c r="O1882" s="36"/>
    </row>
    <row r="1883" spans="5:15">
      <c r="E1883" s="36"/>
      <c r="F1883" s="36"/>
      <c r="G1883" s="36"/>
      <c r="H1883" s="36"/>
      <c r="I1883" s="29"/>
      <c r="J1883" s="29"/>
      <c r="K1883" s="29"/>
      <c r="L1883" s="36"/>
      <c r="M1883" s="36"/>
      <c r="N1883" s="36"/>
      <c r="O1883" s="36"/>
    </row>
    <row r="1884" spans="5:15">
      <c r="E1884" s="36"/>
      <c r="F1884" s="36"/>
      <c r="G1884" s="36"/>
      <c r="H1884" s="36"/>
      <c r="I1884" s="29"/>
      <c r="J1884" s="29"/>
      <c r="K1884" s="29"/>
      <c r="L1884" s="36"/>
      <c r="M1884" s="36"/>
      <c r="N1884" s="36"/>
      <c r="O1884" s="36"/>
    </row>
    <row r="1885" spans="5:15">
      <c r="E1885" s="36"/>
      <c r="F1885" s="36"/>
      <c r="G1885" s="36"/>
      <c r="H1885" s="36"/>
      <c r="I1885" s="29"/>
      <c r="J1885" s="29"/>
      <c r="K1885" s="29"/>
      <c r="L1885" s="36"/>
      <c r="M1885" s="36"/>
      <c r="N1885" s="36"/>
      <c r="O1885" s="36"/>
    </row>
    <row r="1886" spans="5:15">
      <c r="E1886" s="36"/>
      <c r="F1886" s="36"/>
      <c r="G1886" s="36"/>
      <c r="H1886" s="36"/>
      <c r="I1886" s="29"/>
      <c r="J1886" s="29"/>
      <c r="K1886" s="29"/>
      <c r="L1886" s="36"/>
      <c r="M1886" s="36"/>
      <c r="N1886" s="36"/>
      <c r="O1886" s="36"/>
    </row>
    <row r="1887" spans="5:15">
      <c r="E1887" s="36"/>
      <c r="F1887" s="36"/>
      <c r="G1887" s="36"/>
      <c r="H1887" s="36"/>
      <c r="I1887" s="29"/>
      <c r="J1887" s="29"/>
      <c r="K1887" s="29"/>
      <c r="L1887" s="36"/>
      <c r="M1887" s="36"/>
      <c r="N1887" s="36"/>
      <c r="O1887" s="36"/>
    </row>
    <row r="1888" spans="5:15">
      <c r="E1888" s="36"/>
      <c r="F1888" s="36"/>
      <c r="G1888" s="36"/>
      <c r="H1888" s="36"/>
      <c r="I1888" s="29"/>
      <c r="J1888" s="29"/>
      <c r="K1888" s="29"/>
      <c r="L1888" s="36"/>
      <c r="M1888" s="36"/>
      <c r="N1888" s="36"/>
      <c r="O1888" s="36"/>
    </row>
    <row r="1889" spans="5:15">
      <c r="E1889" s="36"/>
      <c r="F1889" s="36"/>
      <c r="G1889" s="36"/>
      <c r="H1889" s="36"/>
      <c r="I1889" s="29"/>
      <c r="J1889" s="29"/>
      <c r="K1889" s="29"/>
      <c r="L1889" s="36"/>
      <c r="M1889" s="36"/>
      <c r="N1889" s="36"/>
      <c r="O1889" s="36"/>
    </row>
    <row r="1890" spans="5:15">
      <c r="E1890" s="36"/>
      <c r="F1890" s="36"/>
      <c r="G1890" s="36"/>
      <c r="H1890" s="36"/>
      <c r="I1890" s="29"/>
      <c r="J1890" s="29"/>
      <c r="K1890" s="29"/>
      <c r="L1890" s="36"/>
      <c r="M1890" s="36"/>
      <c r="N1890" s="36"/>
      <c r="O1890" s="36"/>
    </row>
    <row r="1891" spans="5:15">
      <c r="E1891" s="36"/>
      <c r="F1891" s="36"/>
      <c r="G1891" s="36"/>
      <c r="H1891" s="36"/>
      <c r="I1891" s="29"/>
      <c r="J1891" s="29"/>
      <c r="K1891" s="29"/>
      <c r="L1891" s="36"/>
      <c r="M1891" s="36"/>
      <c r="N1891" s="36"/>
      <c r="O1891" s="36"/>
    </row>
    <row r="1892" spans="5:15">
      <c r="E1892" s="36"/>
      <c r="F1892" s="36"/>
      <c r="G1892" s="36"/>
      <c r="H1892" s="36"/>
      <c r="I1892" s="29"/>
      <c r="J1892" s="29"/>
      <c r="K1892" s="29"/>
      <c r="L1892" s="36"/>
      <c r="M1892" s="36"/>
      <c r="N1892" s="36"/>
      <c r="O1892" s="36"/>
    </row>
    <row r="1893" spans="5:15">
      <c r="E1893" s="36"/>
      <c r="F1893" s="36"/>
      <c r="G1893" s="36"/>
      <c r="H1893" s="36"/>
      <c r="I1893" s="29"/>
      <c r="J1893" s="29"/>
      <c r="K1893" s="29"/>
      <c r="L1893" s="36"/>
      <c r="M1893" s="36"/>
      <c r="N1893" s="36"/>
      <c r="O1893" s="36"/>
    </row>
    <row r="1894" spans="5:15">
      <c r="E1894" s="36"/>
      <c r="F1894" s="36"/>
      <c r="G1894" s="36"/>
      <c r="H1894" s="36"/>
      <c r="I1894" s="29"/>
      <c r="J1894" s="29"/>
      <c r="K1894" s="29"/>
      <c r="L1894" s="36"/>
      <c r="M1894" s="36"/>
      <c r="N1894" s="36"/>
      <c r="O1894" s="36"/>
    </row>
    <row r="1895" spans="5:15">
      <c r="E1895" s="36"/>
      <c r="F1895" s="36"/>
      <c r="G1895" s="36"/>
      <c r="H1895" s="36"/>
      <c r="I1895" s="29"/>
      <c r="J1895" s="29"/>
      <c r="K1895" s="29"/>
      <c r="L1895" s="36"/>
      <c r="M1895" s="36"/>
      <c r="N1895" s="36"/>
      <c r="O1895" s="36"/>
    </row>
    <row r="1896" spans="5:15">
      <c r="E1896" s="36"/>
      <c r="F1896" s="36"/>
      <c r="G1896" s="36"/>
      <c r="H1896" s="36"/>
      <c r="I1896" s="29"/>
      <c r="J1896" s="29"/>
      <c r="K1896" s="29"/>
      <c r="L1896" s="36"/>
      <c r="M1896" s="36"/>
      <c r="N1896" s="36"/>
      <c r="O1896" s="36"/>
    </row>
    <row r="1897" spans="5:15">
      <c r="E1897" s="36"/>
      <c r="F1897" s="36"/>
      <c r="G1897" s="36"/>
      <c r="H1897" s="36"/>
      <c r="I1897" s="29"/>
      <c r="J1897" s="29"/>
      <c r="K1897" s="29"/>
      <c r="L1897" s="36"/>
      <c r="M1897" s="36"/>
      <c r="N1897" s="36"/>
      <c r="O1897" s="36"/>
    </row>
    <row r="1898" spans="5:15">
      <c r="E1898" s="36"/>
      <c r="F1898" s="36"/>
      <c r="G1898" s="36"/>
      <c r="H1898" s="36"/>
      <c r="I1898" s="29"/>
      <c r="J1898" s="29"/>
      <c r="K1898" s="29"/>
      <c r="L1898" s="36"/>
      <c r="M1898" s="36"/>
      <c r="N1898" s="36"/>
      <c r="O1898" s="36"/>
    </row>
    <row r="1899" spans="5:15">
      <c r="E1899" s="36"/>
      <c r="F1899" s="36"/>
      <c r="G1899" s="36"/>
      <c r="H1899" s="36"/>
      <c r="I1899" s="29"/>
      <c r="J1899" s="29"/>
      <c r="K1899" s="29"/>
      <c r="L1899" s="36"/>
      <c r="M1899" s="36"/>
      <c r="N1899" s="36"/>
      <c r="O1899" s="36"/>
    </row>
    <row r="1900" spans="5:15">
      <c r="E1900" s="36"/>
      <c r="F1900" s="36"/>
      <c r="G1900" s="36"/>
      <c r="H1900" s="36"/>
      <c r="I1900" s="29"/>
      <c r="J1900" s="29"/>
      <c r="K1900" s="29"/>
      <c r="L1900" s="36"/>
      <c r="M1900" s="36"/>
      <c r="N1900" s="36"/>
      <c r="O1900" s="36"/>
    </row>
    <row r="1901" spans="5:15">
      <c r="E1901" s="36"/>
      <c r="F1901" s="36"/>
      <c r="G1901" s="36"/>
      <c r="H1901" s="36"/>
      <c r="I1901" s="29"/>
      <c r="J1901" s="29"/>
      <c r="K1901" s="29"/>
      <c r="L1901" s="36"/>
      <c r="M1901" s="36"/>
      <c r="N1901" s="36"/>
      <c r="O1901" s="36"/>
    </row>
    <row r="1902" spans="5:15">
      <c r="E1902" s="36"/>
      <c r="F1902" s="36"/>
      <c r="G1902" s="36"/>
      <c r="H1902" s="36"/>
      <c r="I1902" s="29"/>
      <c r="J1902" s="29"/>
      <c r="K1902" s="29"/>
      <c r="L1902" s="36"/>
      <c r="M1902" s="36"/>
      <c r="N1902" s="36"/>
      <c r="O1902" s="36"/>
    </row>
    <row r="1903" spans="5:15">
      <c r="E1903" s="36"/>
      <c r="F1903" s="36"/>
      <c r="G1903" s="36"/>
      <c r="H1903" s="36"/>
      <c r="I1903" s="29"/>
      <c r="J1903" s="29"/>
      <c r="K1903" s="29"/>
      <c r="L1903" s="36"/>
      <c r="M1903" s="36"/>
      <c r="N1903" s="36"/>
      <c r="O1903" s="36"/>
    </row>
    <row r="1904" spans="5:15">
      <c r="E1904" s="36"/>
      <c r="F1904" s="36"/>
      <c r="G1904" s="36"/>
      <c r="H1904" s="36"/>
      <c r="I1904" s="29"/>
      <c r="J1904" s="29"/>
      <c r="K1904" s="29"/>
      <c r="L1904" s="36"/>
      <c r="M1904" s="36"/>
      <c r="N1904" s="36"/>
      <c r="O1904" s="36"/>
    </row>
    <row r="1905" spans="5:15">
      <c r="E1905" s="36"/>
      <c r="F1905" s="36"/>
      <c r="G1905" s="36"/>
      <c r="H1905" s="36"/>
      <c r="I1905" s="29"/>
      <c r="J1905" s="29"/>
      <c r="K1905" s="29"/>
      <c r="L1905" s="36"/>
      <c r="M1905" s="36"/>
      <c r="N1905" s="36"/>
      <c r="O1905" s="36"/>
    </row>
    <row r="1906" spans="5:15">
      <c r="E1906" s="36"/>
      <c r="F1906" s="36"/>
      <c r="G1906" s="36"/>
      <c r="H1906" s="36"/>
      <c r="I1906" s="29"/>
      <c r="J1906" s="29"/>
      <c r="K1906" s="29"/>
      <c r="L1906" s="36"/>
      <c r="M1906" s="36"/>
      <c r="N1906" s="36"/>
      <c r="O1906" s="36"/>
    </row>
    <row r="1907" spans="5:15">
      <c r="E1907" s="36"/>
      <c r="F1907" s="36"/>
      <c r="G1907" s="36"/>
      <c r="H1907" s="36"/>
      <c r="I1907" s="29"/>
      <c r="J1907" s="29"/>
      <c r="K1907" s="29"/>
      <c r="L1907" s="36"/>
      <c r="M1907" s="36"/>
      <c r="N1907" s="36"/>
      <c r="O1907" s="36"/>
    </row>
    <row r="1908" spans="5:15">
      <c r="E1908" s="36"/>
      <c r="F1908" s="36"/>
      <c r="G1908" s="36"/>
      <c r="H1908" s="36"/>
      <c r="I1908" s="29"/>
      <c r="J1908" s="29"/>
      <c r="K1908" s="29"/>
      <c r="L1908" s="36"/>
      <c r="M1908" s="36"/>
      <c r="N1908" s="36"/>
      <c r="O1908" s="36"/>
    </row>
    <row r="1909" spans="5:15">
      <c r="E1909" s="36"/>
      <c r="F1909" s="36"/>
      <c r="G1909" s="36"/>
      <c r="H1909" s="36"/>
      <c r="I1909" s="29"/>
      <c r="J1909" s="29"/>
      <c r="K1909" s="29"/>
      <c r="L1909" s="36"/>
      <c r="M1909" s="36"/>
      <c r="N1909" s="36"/>
      <c r="O1909" s="36"/>
    </row>
    <row r="1910" spans="5:15">
      <c r="E1910" s="36"/>
      <c r="F1910" s="36"/>
      <c r="G1910" s="36"/>
      <c r="H1910" s="36"/>
      <c r="I1910" s="29"/>
      <c r="J1910" s="29"/>
      <c r="K1910" s="29"/>
      <c r="L1910" s="36"/>
      <c r="M1910" s="36"/>
      <c r="N1910" s="36"/>
      <c r="O1910" s="36"/>
    </row>
    <row r="1911" spans="5:15">
      <c r="E1911" s="36"/>
      <c r="F1911" s="36"/>
      <c r="G1911" s="36"/>
      <c r="H1911" s="36"/>
      <c r="I1911" s="29"/>
      <c r="J1911" s="29"/>
      <c r="K1911" s="29"/>
      <c r="L1911" s="36"/>
      <c r="M1911" s="36"/>
      <c r="N1911" s="36"/>
      <c r="O1911" s="36"/>
    </row>
    <row r="1912" spans="5:15">
      <c r="E1912" s="36"/>
      <c r="F1912" s="36"/>
      <c r="G1912" s="36"/>
      <c r="H1912" s="36"/>
      <c r="I1912" s="29"/>
      <c r="J1912" s="29"/>
      <c r="K1912" s="29"/>
      <c r="L1912" s="36"/>
      <c r="M1912" s="36"/>
      <c r="N1912" s="36"/>
      <c r="O1912" s="36"/>
    </row>
    <row r="1913" spans="5:15">
      <c r="E1913" s="36"/>
      <c r="F1913" s="36"/>
      <c r="G1913" s="36"/>
      <c r="H1913" s="36"/>
      <c r="I1913" s="29"/>
      <c r="J1913" s="29"/>
      <c r="K1913" s="29"/>
      <c r="L1913" s="36"/>
      <c r="M1913" s="36"/>
      <c r="N1913" s="36"/>
      <c r="O1913" s="36"/>
    </row>
    <row r="1914" spans="5:15">
      <c r="E1914" s="36"/>
      <c r="F1914" s="36"/>
      <c r="G1914" s="36"/>
      <c r="H1914" s="36"/>
      <c r="I1914" s="29"/>
      <c r="J1914" s="29"/>
      <c r="K1914" s="29"/>
      <c r="L1914" s="36"/>
      <c r="M1914" s="36"/>
      <c r="N1914" s="36"/>
      <c r="O1914" s="36"/>
    </row>
    <row r="1915" spans="5:15">
      <c r="E1915" s="36"/>
      <c r="F1915" s="36"/>
      <c r="G1915" s="36"/>
      <c r="H1915" s="36"/>
      <c r="I1915" s="29"/>
      <c r="J1915" s="29"/>
      <c r="K1915" s="29"/>
      <c r="L1915" s="36"/>
      <c r="M1915" s="36"/>
      <c r="N1915" s="36"/>
      <c r="O1915" s="36"/>
    </row>
    <row r="1916" spans="5:15">
      <c r="E1916" s="36"/>
      <c r="F1916" s="36"/>
      <c r="G1916" s="36"/>
      <c r="H1916" s="36"/>
      <c r="I1916" s="29"/>
      <c r="J1916" s="29"/>
      <c r="K1916" s="29"/>
      <c r="L1916" s="36"/>
      <c r="M1916" s="36"/>
      <c r="N1916" s="36"/>
      <c r="O1916" s="36"/>
    </row>
    <row r="1917" spans="5:15">
      <c r="E1917" s="36"/>
      <c r="F1917" s="36"/>
      <c r="G1917" s="36"/>
      <c r="H1917" s="36"/>
      <c r="I1917" s="29"/>
      <c r="J1917" s="29"/>
      <c r="K1917" s="29"/>
      <c r="L1917" s="36"/>
      <c r="M1917" s="36"/>
      <c r="N1917" s="36"/>
      <c r="O1917" s="36"/>
    </row>
    <row r="1918" spans="5:15">
      <c r="E1918" s="36"/>
      <c r="F1918" s="36"/>
      <c r="G1918" s="36"/>
      <c r="H1918" s="36"/>
      <c r="I1918" s="29"/>
      <c r="J1918" s="29"/>
      <c r="K1918" s="29"/>
      <c r="L1918" s="36"/>
      <c r="M1918" s="36"/>
      <c r="N1918" s="36"/>
      <c r="O1918" s="36"/>
    </row>
    <row r="1919" spans="5:15">
      <c r="E1919" s="36"/>
      <c r="F1919" s="36"/>
      <c r="G1919" s="36"/>
      <c r="H1919" s="36"/>
      <c r="I1919" s="29"/>
      <c r="J1919" s="29"/>
      <c r="K1919" s="29"/>
      <c r="L1919" s="36"/>
      <c r="M1919" s="36"/>
      <c r="N1919" s="36"/>
      <c r="O1919" s="36"/>
    </row>
    <row r="1920" spans="5:15">
      <c r="E1920" s="36"/>
      <c r="F1920" s="36"/>
      <c r="G1920" s="36"/>
      <c r="H1920" s="36"/>
      <c r="I1920" s="29"/>
      <c r="J1920" s="29"/>
      <c r="K1920" s="29"/>
      <c r="L1920" s="36"/>
      <c r="M1920" s="36"/>
      <c r="N1920" s="36"/>
      <c r="O1920" s="36"/>
    </row>
    <row r="1921" spans="5:15">
      <c r="E1921" s="36"/>
      <c r="F1921" s="36"/>
      <c r="G1921" s="36"/>
      <c r="H1921" s="36"/>
      <c r="I1921" s="29"/>
      <c r="J1921" s="29"/>
      <c r="K1921" s="29"/>
      <c r="L1921" s="36"/>
      <c r="M1921" s="36"/>
      <c r="N1921" s="36"/>
      <c r="O1921" s="36"/>
    </row>
    <row r="1922" spans="5:15">
      <c r="E1922" s="36"/>
      <c r="F1922" s="36"/>
      <c r="G1922" s="36"/>
      <c r="H1922" s="36"/>
      <c r="I1922" s="29"/>
      <c r="J1922" s="29"/>
      <c r="K1922" s="29"/>
      <c r="L1922" s="36"/>
      <c r="M1922" s="36"/>
      <c r="N1922" s="36"/>
      <c r="O1922" s="36"/>
    </row>
    <row r="1923" spans="5:15">
      <c r="E1923" s="36"/>
      <c r="F1923" s="36"/>
      <c r="G1923" s="36"/>
      <c r="H1923" s="36"/>
      <c r="I1923" s="29"/>
      <c r="J1923" s="29"/>
      <c r="K1923" s="29"/>
      <c r="L1923" s="36"/>
      <c r="M1923" s="36"/>
      <c r="N1923" s="36"/>
      <c r="O1923" s="36"/>
    </row>
    <row r="1924" spans="5:15">
      <c r="E1924" s="36"/>
      <c r="F1924" s="36"/>
      <c r="G1924" s="36"/>
      <c r="H1924" s="36"/>
      <c r="I1924" s="29"/>
      <c r="J1924" s="29"/>
      <c r="K1924" s="29"/>
      <c r="L1924" s="36"/>
      <c r="M1924" s="36"/>
      <c r="N1924" s="36"/>
      <c r="O1924" s="36"/>
    </row>
    <row r="1925" spans="5:15">
      <c r="E1925" s="36"/>
      <c r="F1925" s="36"/>
      <c r="G1925" s="36"/>
      <c r="H1925" s="36"/>
      <c r="I1925" s="29"/>
      <c r="J1925" s="29"/>
      <c r="K1925" s="29"/>
      <c r="L1925" s="36"/>
      <c r="M1925" s="36"/>
      <c r="N1925" s="36"/>
      <c r="O1925" s="36"/>
    </row>
    <row r="1926" spans="5:15">
      <c r="E1926" s="36"/>
      <c r="F1926" s="36"/>
      <c r="G1926" s="36"/>
      <c r="H1926" s="36"/>
      <c r="I1926" s="29"/>
      <c r="J1926" s="29"/>
      <c r="K1926" s="29"/>
      <c r="L1926" s="36"/>
      <c r="M1926" s="36"/>
      <c r="N1926" s="36"/>
      <c r="O1926" s="36"/>
    </row>
    <row r="1927" spans="5:15">
      <c r="E1927" s="36"/>
      <c r="F1927" s="36"/>
      <c r="G1927" s="36"/>
      <c r="H1927" s="36"/>
      <c r="I1927" s="29"/>
      <c r="J1927" s="29"/>
      <c r="K1927" s="29"/>
      <c r="L1927" s="36"/>
      <c r="M1927" s="36"/>
      <c r="N1927" s="36"/>
      <c r="O1927" s="36"/>
    </row>
    <row r="1928" spans="5:15">
      <c r="E1928" s="36"/>
      <c r="F1928" s="36"/>
      <c r="G1928" s="36"/>
      <c r="H1928" s="36"/>
      <c r="I1928" s="29"/>
      <c r="J1928" s="29"/>
      <c r="K1928" s="29"/>
      <c r="L1928" s="36"/>
      <c r="M1928" s="36"/>
      <c r="N1928" s="36"/>
      <c r="O1928" s="36"/>
    </row>
    <row r="1929" spans="5:15">
      <c r="E1929" s="36"/>
      <c r="F1929" s="36"/>
      <c r="G1929" s="36"/>
      <c r="H1929" s="36"/>
      <c r="I1929" s="29"/>
      <c r="J1929" s="29"/>
      <c r="K1929" s="29"/>
      <c r="L1929" s="36"/>
      <c r="M1929" s="36"/>
      <c r="N1929" s="36"/>
      <c r="O1929" s="36"/>
    </row>
    <row r="1930" spans="5:15">
      <c r="E1930" s="36"/>
      <c r="F1930" s="36"/>
      <c r="G1930" s="36"/>
      <c r="H1930" s="36"/>
      <c r="I1930" s="29"/>
      <c r="J1930" s="29"/>
      <c r="K1930" s="29"/>
      <c r="L1930" s="36"/>
      <c r="M1930" s="36"/>
      <c r="N1930" s="36"/>
      <c r="O1930" s="36"/>
    </row>
    <row r="1931" spans="5:15">
      <c r="E1931" s="36"/>
      <c r="F1931" s="36"/>
      <c r="G1931" s="36"/>
      <c r="H1931" s="36"/>
      <c r="I1931" s="29"/>
      <c r="J1931" s="29"/>
      <c r="K1931" s="29"/>
      <c r="L1931" s="36"/>
      <c r="M1931" s="36"/>
      <c r="N1931" s="36"/>
      <c r="O1931" s="36"/>
    </row>
    <row r="1932" spans="5:15">
      <c r="E1932" s="36"/>
      <c r="F1932" s="36"/>
      <c r="G1932" s="36"/>
      <c r="H1932" s="36"/>
      <c r="I1932" s="29"/>
      <c r="J1932" s="29"/>
      <c r="K1932" s="29"/>
      <c r="L1932" s="36"/>
      <c r="M1932" s="36"/>
      <c r="N1932" s="36"/>
      <c r="O1932" s="36"/>
    </row>
    <row r="1933" spans="5:15">
      <c r="E1933" s="36"/>
      <c r="F1933" s="36"/>
      <c r="G1933" s="36"/>
      <c r="H1933" s="36"/>
      <c r="I1933" s="29"/>
      <c r="J1933" s="29"/>
      <c r="K1933" s="29"/>
      <c r="L1933" s="36"/>
      <c r="M1933" s="36"/>
      <c r="N1933" s="36"/>
      <c r="O1933" s="36"/>
    </row>
    <row r="1934" spans="5:15">
      <c r="E1934" s="36"/>
      <c r="F1934" s="36"/>
      <c r="G1934" s="36"/>
      <c r="H1934" s="36"/>
      <c r="I1934" s="29"/>
      <c r="J1934" s="29"/>
      <c r="K1934" s="29"/>
      <c r="L1934" s="36"/>
      <c r="M1934" s="36"/>
      <c r="N1934" s="36"/>
      <c r="O1934" s="36"/>
    </row>
    <row r="1935" spans="5:15">
      <c r="E1935" s="36"/>
      <c r="F1935" s="36"/>
      <c r="G1935" s="36"/>
      <c r="H1935" s="36"/>
      <c r="I1935" s="29"/>
      <c r="J1935" s="29"/>
      <c r="K1935" s="29"/>
      <c r="L1935" s="36"/>
      <c r="M1935" s="36"/>
      <c r="N1935" s="36"/>
      <c r="O1935" s="36"/>
    </row>
    <row r="1936" spans="5:15">
      <c r="E1936" s="36"/>
      <c r="F1936" s="36"/>
      <c r="G1936" s="36"/>
      <c r="H1936" s="36"/>
      <c r="I1936" s="29"/>
      <c r="J1936" s="29"/>
      <c r="K1936" s="29"/>
      <c r="L1936" s="36"/>
      <c r="M1936" s="36"/>
      <c r="N1936" s="36"/>
      <c r="O1936" s="36"/>
    </row>
    <row r="1937" spans="5:15">
      <c r="E1937" s="36"/>
      <c r="F1937" s="36"/>
      <c r="G1937" s="36"/>
      <c r="H1937" s="36"/>
      <c r="I1937" s="29"/>
      <c r="J1937" s="29"/>
      <c r="K1937" s="29"/>
      <c r="L1937" s="36"/>
      <c r="M1937" s="36"/>
      <c r="N1937" s="36"/>
      <c r="O1937" s="36"/>
    </row>
    <row r="1938" spans="5:15">
      <c r="E1938" s="36"/>
      <c r="F1938" s="36"/>
      <c r="G1938" s="36"/>
      <c r="H1938" s="36"/>
      <c r="I1938" s="29"/>
      <c r="J1938" s="29"/>
      <c r="K1938" s="29"/>
      <c r="L1938" s="36"/>
      <c r="M1938" s="36"/>
      <c r="N1938" s="36"/>
      <c r="O1938" s="36"/>
    </row>
    <row r="1939" spans="5:15">
      <c r="E1939" s="36"/>
      <c r="F1939" s="36"/>
      <c r="G1939" s="36"/>
      <c r="H1939" s="36"/>
      <c r="I1939" s="29"/>
      <c r="J1939" s="29"/>
      <c r="K1939" s="29"/>
      <c r="L1939" s="36"/>
      <c r="M1939" s="36"/>
      <c r="N1939" s="36"/>
      <c r="O1939" s="36"/>
    </row>
    <row r="1940" spans="5:15">
      <c r="E1940" s="36"/>
      <c r="F1940" s="36"/>
      <c r="G1940" s="36"/>
      <c r="H1940" s="36"/>
      <c r="I1940" s="29"/>
      <c r="J1940" s="29"/>
      <c r="K1940" s="29"/>
      <c r="L1940" s="36"/>
      <c r="M1940" s="36"/>
      <c r="N1940" s="36"/>
      <c r="O1940" s="36"/>
    </row>
    <row r="1941" spans="5:15">
      <c r="E1941" s="36"/>
      <c r="F1941" s="36"/>
      <c r="G1941" s="36"/>
      <c r="H1941" s="36"/>
      <c r="I1941" s="29"/>
      <c r="J1941" s="29"/>
      <c r="K1941" s="29"/>
      <c r="L1941" s="36"/>
      <c r="M1941" s="36"/>
      <c r="N1941" s="36"/>
      <c r="O1941" s="36"/>
    </row>
    <row r="1942" spans="5:15">
      <c r="E1942" s="36"/>
      <c r="F1942" s="36"/>
      <c r="G1942" s="36"/>
      <c r="H1942" s="36"/>
      <c r="I1942" s="29"/>
      <c r="J1942" s="29"/>
      <c r="K1942" s="29"/>
      <c r="L1942" s="36"/>
      <c r="M1942" s="36"/>
      <c r="N1942" s="36"/>
      <c r="O1942" s="36"/>
    </row>
    <row r="1943" spans="5:15">
      <c r="E1943" s="36"/>
      <c r="F1943" s="36"/>
      <c r="G1943" s="36"/>
      <c r="H1943" s="36"/>
      <c r="I1943" s="29"/>
      <c r="J1943" s="29"/>
      <c r="K1943" s="29"/>
      <c r="L1943" s="36"/>
      <c r="M1943" s="36"/>
      <c r="N1943" s="36"/>
      <c r="O1943" s="36"/>
    </row>
    <row r="1944" spans="5:15">
      <c r="E1944" s="36"/>
      <c r="F1944" s="36"/>
      <c r="G1944" s="36"/>
      <c r="H1944" s="36"/>
      <c r="I1944" s="29"/>
      <c r="J1944" s="29"/>
      <c r="K1944" s="29"/>
      <c r="L1944" s="36"/>
      <c r="M1944" s="36"/>
      <c r="N1944" s="36"/>
      <c r="O1944" s="36"/>
    </row>
    <row r="1945" spans="5:15">
      <c r="E1945" s="36"/>
      <c r="F1945" s="36"/>
      <c r="G1945" s="36"/>
      <c r="H1945" s="36"/>
      <c r="I1945" s="29"/>
      <c r="J1945" s="29"/>
      <c r="K1945" s="29"/>
      <c r="L1945" s="36"/>
      <c r="M1945" s="36"/>
      <c r="N1945" s="36"/>
      <c r="O1945" s="36"/>
    </row>
    <row r="1946" spans="5:15">
      <c r="E1946" s="36"/>
      <c r="F1946" s="36"/>
      <c r="G1946" s="36"/>
      <c r="H1946" s="36"/>
      <c r="I1946" s="29"/>
      <c r="J1946" s="29"/>
      <c r="K1946" s="29"/>
      <c r="L1946" s="36"/>
      <c r="M1946" s="36"/>
      <c r="N1946" s="36"/>
      <c r="O1946" s="36"/>
    </row>
    <row r="1947" spans="5:15">
      <c r="E1947" s="36"/>
      <c r="F1947" s="36"/>
      <c r="G1947" s="36"/>
      <c r="H1947" s="36"/>
      <c r="I1947" s="29"/>
      <c r="J1947" s="29"/>
      <c r="K1947" s="29"/>
      <c r="L1947" s="36"/>
      <c r="M1947" s="36"/>
      <c r="N1947" s="36"/>
      <c r="O1947" s="36"/>
    </row>
    <row r="1948" spans="5:15">
      <c r="E1948" s="36"/>
      <c r="F1948" s="36"/>
      <c r="G1948" s="36"/>
      <c r="H1948" s="36"/>
      <c r="I1948" s="29"/>
      <c r="J1948" s="29"/>
      <c r="K1948" s="29"/>
      <c r="L1948" s="36"/>
      <c r="M1948" s="36"/>
      <c r="N1948" s="36"/>
      <c r="O1948" s="36"/>
    </row>
    <row r="1949" spans="5:15">
      <c r="E1949" s="36"/>
      <c r="F1949" s="36"/>
      <c r="G1949" s="36"/>
      <c r="H1949" s="36"/>
      <c r="I1949" s="29"/>
      <c r="J1949" s="29"/>
      <c r="K1949" s="29"/>
      <c r="L1949" s="36"/>
      <c r="M1949" s="36"/>
      <c r="N1949" s="36"/>
      <c r="O1949" s="36"/>
    </row>
    <row r="1950" spans="5:15">
      <c r="E1950" s="36"/>
      <c r="F1950" s="36"/>
      <c r="G1950" s="36"/>
      <c r="H1950" s="36"/>
      <c r="I1950" s="29"/>
      <c r="J1950" s="29"/>
      <c r="K1950" s="29"/>
      <c r="L1950" s="36"/>
      <c r="M1950" s="36"/>
      <c r="N1950" s="36"/>
      <c r="O1950" s="36"/>
    </row>
    <row r="1951" spans="5:15">
      <c r="E1951" s="36"/>
      <c r="F1951" s="36"/>
      <c r="G1951" s="36"/>
      <c r="H1951" s="36"/>
      <c r="I1951" s="29"/>
      <c r="J1951" s="29"/>
      <c r="K1951" s="29"/>
      <c r="L1951" s="36"/>
      <c r="M1951" s="36"/>
      <c r="N1951" s="36"/>
      <c r="O1951" s="36"/>
    </row>
    <row r="1952" spans="5:15">
      <c r="E1952" s="36"/>
      <c r="F1952" s="36"/>
      <c r="G1952" s="36"/>
      <c r="H1952" s="36"/>
      <c r="I1952" s="29"/>
      <c r="J1952" s="29"/>
      <c r="K1952" s="29"/>
      <c r="L1952" s="36"/>
      <c r="M1952" s="36"/>
      <c r="N1952" s="36"/>
      <c r="O1952" s="36"/>
    </row>
    <row r="1953" spans="5:15">
      <c r="E1953" s="36"/>
      <c r="F1953" s="36"/>
      <c r="G1953" s="36"/>
      <c r="H1953" s="36"/>
      <c r="I1953" s="29"/>
      <c r="J1953" s="29"/>
      <c r="K1953" s="29"/>
      <c r="L1953" s="36"/>
      <c r="M1953" s="36"/>
      <c r="N1953" s="36"/>
      <c r="O1953" s="36"/>
    </row>
    <row r="1954" spans="5:15">
      <c r="E1954" s="36"/>
      <c r="F1954" s="36"/>
      <c r="G1954" s="36"/>
      <c r="H1954" s="36"/>
      <c r="I1954" s="29"/>
      <c r="J1954" s="29"/>
      <c r="K1954" s="29"/>
      <c r="L1954" s="36"/>
      <c r="M1954" s="36"/>
      <c r="N1954" s="36"/>
      <c r="O1954" s="36"/>
    </row>
    <row r="1955" spans="5:15">
      <c r="E1955" s="36"/>
      <c r="F1955" s="36"/>
      <c r="G1955" s="36"/>
      <c r="H1955" s="36"/>
      <c r="I1955" s="29"/>
      <c r="J1955" s="29"/>
      <c r="K1955" s="29"/>
      <c r="L1955" s="36"/>
      <c r="M1955" s="36"/>
      <c r="N1955" s="36"/>
      <c r="O1955" s="36"/>
    </row>
    <row r="1956" spans="5:15">
      <c r="E1956" s="36"/>
      <c r="F1956" s="36"/>
      <c r="G1956" s="36"/>
      <c r="H1956" s="36"/>
      <c r="I1956" s="29"/>
      <c r="J1956" s="29"/>
      <c r="K1956" s="29"/>
      <c r="L1956" s="36"/>
      <c r="M1956" s="36"/>
      <c r="N1956" s="36"/>
      <c r="O1956" s="36"/>
    </row>
    <row r="1957" spans="5:15">
      <c r="E1957" s="36"/>
      <c r="F1957" s="36"/>
      <c r="G1957" s="36"/>
      <c r="H1957" s="36"/>
      <c r="I1957" s="29"/>
      <c r="J1957" s="29"/>
      <c r="K1957" s="29"/>
      <c r="L1957" s="36"/>
      <c r="M1957" s="36"/>
      <c r="N1957" s="36"/>
      <c r="O1957" s="36"/>
    </row>
    <row r="1958" spans="5:15">
      <c r="E1958" s="36"/>
      <c r="F1958" s="36"/>
      <c r="G1958" s="36"/>
      <c r="H1958" s="36"/>
      <c r="I1958" s="29"/>
      <c r="J1958" s="29"/>
      <c r="K1958" s="29"/>
      <c r="L1958" s="36"/>
      <c r="M1958" s="36"/>
      <c r="N1958" s="36"/>
      <c r="O1958" s="36"/>
    </row>
    <row r="1959" spans="5:15">
      <c r="E1959" s="36"/>
      <c r="F1959" s="36"/>
      <c r="G1959" s="36"/>
      <c r="H1959" s="36"/>
      <c r="I1959" s="29"/>
      <c r="J1959" s="29"/>
      <c r="K1959" s="29"/>
      <c r="L1959" s="36"/>
      <c r="M1959" s="36"/>
      <c r="N1959" s="36"/>
      <c r="O1959" s="36"/>
    </row>
    <row r="1960" spans="5:15">
      <c r="E1960" s="36"/>
      <c r="F1960" s="36"/>
      <c r="G1960" s="36"/>
      <c r="H1960" s="36"/>
      <c r="I1960" s="29"/>
      <c r="J1960" s="29"/>
      <c r="K1960" s="29"/>
      <c r="L1960" s="36"/>
      <c r="M1960" s="36"/>
      <c r="N1960" s="36"/>
      <c r="O1960" s="36"/>
    </row>
    <row r="1961" spans="5:15">
      <c r="E1961" s="36"/>
      <c r="F1961" s="36"/>
      <c r="G1961" s="36"/>
      <c r="H1961" s="36"/>
      <c r="I1961" s="29"/>
      <c r="J1961" s="29"/>
      <c r="K1961" s="29"/>
      <c r="L1961" s="36"/>
      <c r="M1961" s="36"/>
      <c r="N1961" s="36"/>
      <c r="O1961" s="36"/>
    </row>
    <row r="1962" spans="5:15">
      <c r="E1962" s="36"/>
      <c r="F1962" s="36"/>
      <c r="G1962" s="36"/>
      <c r="H1962" s="36"/>
      <c r="I1962" s="29"/>
      <c r="J1962" s="29"/>
      <c r="K1962" s="29"/>
      <c r="L1962" s="36"/>
      <c r="M1962" s="36"/>
      <c r="N1962" s="36"/>
      <c r="O1962" s="36"/>
    </row>
    <row r="1963" spans="5:15">
      <c r="E1963" s="36"/>
      <c r="F1963" s="36"/>
      <c r="G1963" s="36"/>
      <c r="H1963" s="36"/>
      <c r="I1963" s="29"/>
      <c r="J1963" s="29"/>
      <c r="K1963" s="29"/>
      <c r="L1963" s="36"/>
      <c r="M1963" s="36"/>
      <c r="N1963" s="36"/>
      <c r="O1963" s="36"/>
    </row>
    <row r="1964" spans="5:15">
      <c r="E1964" s="36"/>
      <c r="F1964" s="36"/>
      <c r="G1964" s="36"/>
      <c r="H1964" s="36"/>
      <c r="I1964" s="29"/>
      <c r="J1964" s="29"/>
      <c r="K1964" s="29"/>
      <c r="L1964" s="36"/>
      <c r="M1964" s="36"/>
      <c r="N1964" s="36"/>
      <c r="O1964" s="36"/>
    </row>
    <row r="1965" spans="5:15">
      <c r="E1965" s="36"/>
      <c r="F1965" s="36"/>
      <c r="G1965" s="36"/>
      <c r="H1965" s="36"/>
      <c r="I1965" s="29"/>
      <c r="J1965" s="29"/>
      <c r="K1965" s="29"/>
      <c r="L1965" s="36"/>
      <c r="M1965" s="36"/>
      <c r="N1965" s="36"/>
      <c r="O1965" s="36"/>
    </row>
    <row r="1966" spans="5:15">
      <c r="E1966" s="36"/>
      <c r="F1966" s="36"/>
      <c r="G1966" s="36"/>
      <c r="H1966" s="36"/>
      <c r="I1966" s="29"/>
      <c r="J1966" s="29"/>
      <c r="K1966" s="29"/>
      <c r="L1966" s="36"/>
      <c r="M1966" s="36"/>
      <c r="N1966" s="36"/>
      <c r="O1966" s="36"/>
    </row>
    <row r="1967" spans="5:15">
      <c r="E1967" s="36"/>
      <c r="F1967" s="36"/>
      <c r="G1967" s="36"/>
      <c r="H1967" s="36"/>
      <c r="I1967" s="29"/>
      <c r="J1967" s="29"/>
      <c r="K1967" s="29"/>
      <c r="L1967" s="36"/>
      <c r="M1967" s="36"/>
      <c r="N1967" s="36"/>
      <c r="O1967" s="36"/>
    </row>
    <row r="1968" spans="5:15">
      <c r="E1968" s="36"/>
      <c r="F1968" s="36"/>
      <c r="G1968" s="36"/>
      <c r="H1968" s="36"/>
      <c r="I1968" s="29"/>
      <c r="J1968" s="29"/>
      <c r="K1968" s="29"/>
      <c r="L1968" s="36"/>
      <c r="M1968" s="36"/>
      <c r="N1968" s="36"/>
      <c r="O1968" s="36"/>
    </row>
    <row r="1969" spans="5:15">
      <c r="E1969" s="36"/>
      <c r="F1969" s="36"/>
      <c r="G1969" s="36"/>
      <c r="H1969" s="36"/>
      <c r="I1969" s="29"/>
      <c r="J1969" s="29"/>
      <c r="K1969" s="29"/>
      <c r="L1969" s="36"/>
      <c r="M1969" s="36"/>
      <c r="N1969" s="36"/>
      <c r="O1969" s="36"/>
    </row>
    <row r="1970" spans="5:15">
      <c r="E1970" s="36"/>
      <c r="F1970" s="36"/>
      <c r="G1970" s="36"/>
      <c r="H1970" s="36"/>
      <c r="I1970" s="29"/>
      <c r="J1970" s="29"/>
      <c r="K1970" s="29"/>
      <c r="L1970" s="36"/>
      <c r="M1970" s="36"/>
      <c r="N1970" s="36"/>
      <c r="O1970" s="36"/>
    </row>
    <row r="1971" spans="5:15">
      <c r="E1971" s="36"/>
      <c r="F1971" s="36"/>
      <c r="G1971" s="36"/>
      <c r="H1971" s="36"/>
      <c r="I1971" s="29"/>
      <c r="J1971" s="29"/>
      <c r="K1971" s="29"/>
      <c r="L1971" s="36"/>
      <c r="M1971" s="36"/>
      <c r="N1971" s="36"/>
      <c r="O1971" s="36"/>
    </row>
    <row r="1972" spans="5:15">
      <c r="E1972" s="36"/>
      <c r="F1972" s="36"/>
      <c r="G1972" s="36"/>
      <c r="H1972" s="36"/>
      <c r="I1972" s="29"/>
      <c r="J1972" s="29"/>
      <c r="K1972" s="29"/>
      <c r="L1972" s="36"/>
      <c r="M1972" s="36"/>
      <c r="N1972" s="36"/>
      <c r="O1972" s="36"/>
    </row>
    <row r="1973" spans="5:15">
      <c r="E1973" s="36"/>
      <c r="F1973" s="36"/>
      <c r="G1973" s="36"/>
      <c r="H1973" s="36"/>
      <c r="I1973" s="29"/>
      <c r="J1973" s="29"/>
      <c r="K1973" s="29"/>
      <c r="L1973" s="36"/>
      <c r="M1973" s="36"/>
      <c r="N1973" s="36"/>
      <c r="O1973" s="36"/>
    </row>
    <row r="1974" spans="5:15">
      <c r="E1974" s="36"/>
      <c r="F1974" s="36"/>
      <c r="G1974" s="36"/>
      <c r="H1974" s="36"/>
      <c r="I1974" s="29"/>
      <c r="J1974" s="29"/>
      <c r="K1974" s="29"/>
      <c r="L1974" s="36"/>
      <c r="M1974" s="36"/>
      <c r="N1974" s="36"/>
      <c r="O1974" s="36"/>
    </row>
    <row r="1975" spans="5:15">
      <c r="E1975" s="36"/>
      <c r="F1975" s="36"/>
      <c r="G1975" s="36"/>
      <c r="H1975" s="36"/>
      <c r="I1975" s="29"/>
      <c r="J1975" s="29"/>
      <c r="K1975" s="29"/>
      <c r="L1975" s="36"/>
      <c r="M1975" s="36"/>
      <c r="N1975" s="36"/>
      <c r="O1975" s="36"/>
    </row>
    <row r="1976" spans="5:15">
      <c r="E1976" s="36"/>
      <c r="F1976" s="36"/>
      <c r="G1976" s="36"/>
      <c r="H1976" s="36"/>
      <c r="I1976" s="29"/>
      <c r="J1976" s="29"/>
      <c r="K1976" s="29"/>
      <c r="L1976" s="36"/>
      <c r="M1976" s="36"/>
      <c r="N1976" s="36"/>
      <c r="O1976" s="36"/>
    </row>
    <row r="1977" spans="5:15">
      <c r="E1977" s="36"/>
      <c r="F1977" s="36"/>
      <c r="G1977" s="36"/>
      <c r="H1977" s="36"/>
      <c r="I1977" s="29"/>
      <c r="J1977" s="29"/>
      <c r="K1977" s="29"/>
      <c r="L1977" s="36"/>
      <c r="M1977" s="36"/>
      <c r="N1977" s="36"/>
      <c r="O1977" s="36"/>
    </row>
    <row r="1978" spans="5:15">
      <c r="E1978" s="36"/>
      <c r="F1978" s="36"/>
      <c r="G1978" s="36"/>
      <c r="H1978" s="36"/>
      <c r="I1978" s="29"/>
      <c r="J1978" s="29"/>
      <c r="K1978" s="29"/>
      <c r="L1978" s="36"/>
      <c r="M1978" s="36"/>
      <c r="N1978" s="36"/>
      <c r="O1978" s="36"/>
    </row>
    <row r="1979" spans="5:15">
      <c r="E1979" s="36"/>
      <c r="F1979" s="36"/>
      <c r="G1979" s="36"/>
      <c r="H1979" s="36"/>
      <c r="I1979" s="29"/>
      <c r="J1979" s="29"/>
      <c r="K1979" s="29"/>
      <c r="L1979" s="36"/>
      <c r="M1979" s="36"/>
      <c r="N1979" s="36"/>
      <c r="O1979" s="36"/>
    </row>
    <row r="1980" spans="5:15">
      <c r="E1980" s="36"/>
      <c r="F1980" s="36"/>
      <c r="G1980" s="36"/>
      <c r="H1980" s="36"/>
      <c r="I1980" s="29"/>
      <c r="J1980" s="29"/>
      <c r="K1980" s="29"/>
      <c r="L1980" s="36"/>
      <c r="M1980" s="36"/>
      <c r="N1980" s="36"/>
      <c r="O1980" s="36"/>
    </row>
    <row r="1981" spans="5:15">
      <c r="E1981" s="36"/>
      <c r="F1981" s="36"/>
      <c r="G1981" s="36"/>
      <c r="H1981" s="36"/>
      <c r="I1981" s="29"/>
      <c r="J1981" s="29"/>
      <c r="K1981" s="29"/>
      <c r="L1981" s="36"/>
      <c r="M1981" s="36"/>
      <c r="N1981" s="36"/>
      <c r="O1981" s="36"/>
    </row>
    <row r="1982" spans="5:15">
      <c r="E1982" s="36"/>
      <c r="F1982" s="36"/>
      <c r="G1982" s="36"/>
      <c r="H1982" s="36"/>
      <c r="I1982" s="29"/>
      <c r="J1982" s="29"/>
      <c r="K1982" s="29"/>
      <c r="L1982" s="36"/>
      <c r="M1982" s="36"/>
      <c r="N1982" s="36"/>
      <c r="O1982" s="36"/>
    </row>
    <row r="1983" spans="5:15">
      <c r="E1983" s="36"/>
      <c r="F1983" s="36"/>
      <c r="G1983" s="36"/>
      <c r="H1983" s="36"/>
      <c r="I1983" s="29"/>
      <c r="J1983" s="29"/>
      <c r="K1983" s="29"/>
      <c r="L1983" s="36"/>
      <c r="M1983" s="36"/>
      <c r="N1983" s="36"/>
      <c r="O1983" s="36"/>
    </row>
    <row r="1984" spans="5:15">
      <c r="E1984" s="36"/>
      <c r="F1984" s="36"/>
      <c r="G1984" s="36"/>
      <c r="H1984" s="36"/>
      <c r="I1984" s="29"/>
      <c r="J1984" s="29"/>
      <c r="K1984" s="29"/>
      <c r="L1984" s="36"/>
      <c r="M1984" s="36"/>
      <c r="N1984" s="36"/>
      <c r="O1984" s="36"/>
    </row>
    <row r="1985" spans="5:15">
      <c r="E1985" s="36"/>
      <c r="F1985" s="36"/>
      <c r="G1985" s="36"/>
      <c r="H1985" s="36"/>
      <c r="I1985" s="29"/>
      <c r="J1985" s="29"/>
      <c r="K1985" s="29"/>
      <c r="L1985" s="36"/>
      <c r="M1985" s="36"/>
      <c r="N1985" s="36"/>
      <c r="O1985" s="36"/>
    </row>
    <row r="1986" spans="5:15">
      <c r="E1986" s="36"/>
      <c r="F1986" s="36"/>
      <c r="G1986" s="36"/>
      <c r="H1986" s="36"/>
      <c r="I1986" s="29"/>
      <c r="J1986" s="29"/>
      <c r="K1986" s="29"/>
      <c r="L1986" s="36"/>
      <c r="M1986" s="36"/>
      <c r="N1986" s="36"/>
      <c r="O1986" s="36"/>
    </row>
    <row r="1987" spans="5:15">
      <c r="E1987" s="36"/>
      <c r="F1987" s="36"/>
      <c r="G1987" s="36"/>
      <c r="H1987" s="36"/>
      <c r="I1987" s="29"/>
      <c r="J1987" s="29"/>
      <c r="K1987" s="29"/>
      <c r="L1987" s="36"/>
      <c r="M1987" s="36"/>
      <c r="N1987" s="36"/>
      <c r="O1987" s="36"/>
    </row>
    <row r="1988" spans="5:15">
      <c r="E1988" s="36"/>
      <c r="F1988" s="36"/>
      <c r="G1988" s="36"/>
      <c r="H1988" s="36"/>
      <c r="I1988" s="29"/>
      <c r="J1988" s="29"/>
      <c r="K1988" s="29"/>
      <c r="L1988" s="36"/>
      <c r="M1988" s="36"/>
      <c r="N1988" s="36"/>
      <c r="O1988" s="36"/>
    </row>
    <row r="1989" spans="5:15">
      <c r="E1989" s="36"/>
      <c r="F1989" s="36"/>
      <c r="G1989" s="36"/>
      <c r="H1989" s="36"/>
      <c r="I1989" s="29"/>
      <c r="J1989" s="29"/>
      <c r="K1989" s="29"/>
      <c r="L1989" s="36"/>
      <c r="M1989" s="36"/>
      <c r="N1989" s="36"/>
      <c r="O1989" s="36"/>
    </row>
    <row r="1990" spans="5:15">
      <c r="E1990" s="36"/>
      <c r="F1990" s="36"/>
      <c r="G1990" s="36"/>
      <c r="H1990" s="36"/>
      <c r="I1990" s="29"/>
      <c r="J1990" s="29"/>
      <c r="K1990" s="29"/>
      <c r="L1990" s="36"/>
      <c r="M1990" s="36"/>
      <c r="N1990" s="36"/>
      <c r="O1990" s="36"/>
    </row>
    <row r="1991" spans="5:15">
      <c r="E1991" s="36"/>
      <c r="F1991" s="36"/>
      <c r="G1991" s="36"/>
      <c r="H1991" s="36"/>
      <c r="I1991" s="29"/>
      <c r="J1991" s="29"/>
      <c r="K1991" s="29"/>
      <c r="L1991" s="36"/>
      <c r="M1991" s="36"/>
      <c r="N1991" s="36"/>
      <c r="O1991" s="36"/>
    </row>
    <row r="1992" spans="5:15">
      <c r="E1992" s="36"/>
      <c r="F1992" s="36"/>
      <c r="G1992" s="36"/>
      <c r="H1992" s="36"/>
      <c r="I1992" s="29"/>
      <c r="J1992" s="29"/>
      <c r="K1992" s="29"/>
      <c r="L1992" s="36"/>
      <c r="M1992" s="36"/>
      <c r="N1992" s="36"/>
      <c r="O1992" s="36"/>
    </row>
    <row r="1993" spans="5:15">
      <c r="E1993" s="36"/>
      <c r="F1993" s="36"/>
      <c r="G1993" s="36"/>
      <c r="H1993" s="36"/>
      <c r="I1993" s="29"/>
      <c r="J1993" s="29"/>
      <c r="K1993" s="29"/>
      <c r="L1993" s="36"/>
      <c r="M1993" s="36"/>
      <c r="N1993" s="36"/>
      <c r="O1993" s="36"/>
    </row>
    <row r="1994" spans="5:15">
      <c r="E1994" s="36"/>
      <c r="F1994" s="36"/>
      <c r="G1994" s="36"/>
      <c r="H1994" s="36"/>
      <c r="I1994" s="29"/>
      <c r="J1994" s="29"/>
      <c r="K1994" s="29"/>
      <c r="L1994" s="36"/>
      <c r="M1994" s="36"/>
      <c r="N1994" s="36"/>
      <c r="O1994" s="36"/>
    </row>
    <row r="1995" spans="5:15">
      <c r="E1995" s="36"/>
      <c r="F1995" s="36"/>
      <c r="G1995" s="36"/>
      <c r="H1995" s="36"/>
      <c r="I1995" s="29"/>
      <c r="J1995" s="29"/>
      <c r="K1995" s="29"/>
      <c r="L1995" s="36"/>
      <c r="M1995" s="36"/>
      <c r="N1995" s="36"/>
      <c r="O1995" s="36"/>
    </row>
    <row r="1996" spans="5:15">
      <c r="E1996" s="36"/>
      <c r="F1996" s="36"/>
      <c r="G1996" s="36"/>
      <c r="H1996" s="36"/>
      <c r="I1996" s="29"/>
      <c r="J1996" s="29"/>
      <c r="K1996" s="29"/>
      <c r="L1996" s="36"/>
      <c r="M1996" s="36"/>
      <c r="N1996" s="36"/>
      <c r="O1996" s="36"/>
    </row>
    <row r="1997" spans="5:15">
      <c r="E1997" s="36"/>
      <c r="F1997" s="36"/>
      <c r="G1997" s="36"/>
      <c r="H1997" s="36"/>
      <c r="I1997" s="29"/>
      <c r="J1997" s="29"/>
      <c r="K1997" s="29"/>
      <c r="L1997" s="36"/>
      <c r="M1997" s="36"/>
      <c r="N1997" s="36"/>
      <c r="O1997" s="36"/>
    </row>
    <row r="1998" spans="5:15">
      <c r="E1998" s="36"/>
      <c r="F1998" s="36"/>
      <c r="G1998" s="36"/>
      <c r="H1998" s="36"/>
      <c r="I1998" s="29"/>
      <c r="J1998" s="29"/>
      <c r="K1998" s="29"/>
      <c r="L1998" s="36"/>
      <c r="M1998" s="36"/>
      <c r="N1998" s="36"/>
      <c r="O1998" s="36"/>
    </row>
    <row r="1999" spans="5:15">
      <c r="E1999" s="36"/>
      <c r="F1999" s="36"/>
      <c r="G1999" s="36"/>
      <c r="H1999" s="36"/>
      <c r="I1999" s="29"/>
      <c r="J1999" s="29"/>
      <c r="K1999" s="29"/>
      <c r="L1999" s="36"/>
      <c r="M1999" s="36"/>
      <c r="N1999" s="36"/>
      <c r="O1999" s="36"/>
    </row>
    <row r="2000" spans="5:15">
      <c r="E2000" s="36"/>
      <c r="F2000" s="36"/>
      <c r="G2000" s="36"/>
      <c r="H2000" s="36"/>
      <c r="I2000" s="29"/>
      <c r="J2000" s="29"/>
      <c r="K2000" s="29"/>
      <c r="L2000" s="36"/>
      <c r="M2000" s="36"/>
      <c r="N2000" s="36"/>
      <c r="O2000" s="36"/>
    </row>
    <row r="2001" spans="5:15">
      <c r="E2001" s="36"/>
      <c r="F2001" s="36"/>
      <c r="G2001" s="36"/>
      <c r="H2001" s="36"/>
      <c r="I2001" s="29"/>
      <c r="J2001" s="29"/>
      <c r="K2001" s="29"/>
      <c r="L2001" s="36"/>
      <c r="M2001" s="36"/>
      <c r="N2001" s="36"/>
      <c r="O2001" s="36"/>
    </row>
    <row r="2002" spans="5:15">
      <c r="E2002" s="36"/>
      <c r="F2002" s="36"/>
      <c r="G2002" s="36"/>
      <c r="H2002" s="36"/>
      <c r="I2002" s="29"/>
      <c r="J2002" s="29"/>
      <c r="K2002" s="29"/>
      <c r="L2002" s="36"/>
      <c r="M2002" s="36"/>
      <c r="N2002" s="36"/>
      <c r="O2002" s="36"/>
    </row>
    <row r="2003" spans="5:15">
      <c r="E2003" s="36"/>
      <c r="F2003" s="36"/>
      <c r="G2003" s="36"/>
      <c r="H2003" s="36"/>
      <c r="I2003" s="29"/>
      <c r="J2003" s="29"/>
      <c r="K2003" s="29"/>
      <c r="L2003" s="36"/>
      <c r="M2003" s="36"/>
      <c r="N2003" s="36"/>
      <c r="O2003" s="36"/>
    </row>
    <row r="2004" spans="5:15">
      <c r="E2004" s="36"/>
      <c r="F2004" s="36"/>
      <c r="G2004" s="36"/>
      <c r="H2004" s="36"/>
      <c r="I2004" s="29"/>
      <c r="J2004" s="29"/>
      <c r="K2004" s="29"/>
      <c r="L2004" s="36"/>
      <c r="M2004" s="36"/>
      <c r="N2004" s="36"/>
      <c r="O2004" s="36"/>
    </row>
    <row r="2005" spans="5:15">
      <c r="E2005" s="36"/>
      <c r="F2005" s="36"/>
      <c r="G2005" s="36"/>
      <c r="H2005" s="36"/>
      <c r="I2005" s="29"/>
      <c r="J2005" s="29"/>
      <c r="K2005" s="29"/>
      <c r="L2005" s="36"/>
      <c r="M2005" s="36"/>
      <c r="N2005" s="36"/>
      <c r="O2005" s="36"/>
    </row>
    <row r="2006" spans="5:15">
      <c r="E2006" s="36"/>
      <c r="F2006" s="36"/>
      <c r="G2006" s="36"/>
      <c r="H2006" s="36"/>
      <c r="I2006" s="29"/>
      <c r="J2006" s="29"/>
      <c r="K2006" s="29"/>
      <c r="L2006" s="36"/>
      <c r="M2006" s="36"/>
      <c r="N2006" s="36"/>
      <c r="O2006" s="36"/>
    </row>
    <row r="2007" spans="5:15">
      <c r="E2007" s="36"/>
      <c r="F2007" s="36"/>
      <c r="G2007" s="36"/>
      <c r="H2007" s="36"/>
      <c r="I2007" s="29"/>
      <c r="J2007" s="29"/>
      <c r="K2007" s="29"/>
      <c r="L2007" s="36"/>
      <c r="M2007" s="36"/>
      <c r="N2007" s="36"/>
      <c r="O2007" s="36"/>
    </row>
    <row r="2008" spans="5:15">
      <c r="E2008" s="36"/>
      <c r="F2008" s="36"/>
      <c r="G2008" s="36"/>
      <c r="H2008" s="36"/>
      <c r="I2008" s="29"/>
      <c r="J2008" s="29"/>
      <c r="K2008" s="29"/>
      <c r="L2008" s="36"/>
      <c r="M2008" s="36"/>
      <c r="N2008" s="36"/>
      <c r="O2008" s="36"/>
    </row>
    <row r="2009" spans="5:15">
      <c r="E2009" s="36"/>
      <c r="F2009" s="36"/>
      <c r="G2009" s="36"/>
      <c r="H2009" s="36"/>
      <c r="I2009" s="29"/>
      <c r="J2009" s="29"/>
      <c r="K2009" s="29"/>
      <c r="L2009" s="36"/>
      <c r="M2009" s="36"/>
      <c r="N2009" s="36"/>
      <c r="O2009" s="36"/>
    </row>
    <row r="2010" spans="5:15">
      <c r="E2010" s="36"/>
      <c r="F2010" s="36"/>
      <c r="G2010" s="36"/>
      <c r="H2010" s="36"/>
      <c r="I2010" s="29"/>
      <c r="J2010" s="29"/>
      <c r="K2010" s="29"/>
      <c r="L2010" s="36"/>
      <c r="M2010" s="36"/>
      <c r="N2010" s="36"/>
      <c r="O2010" s="36"/>
    </row>
    <row r="2011" spans="5:15">
      <c r="E2011" s="36"/>
      <c r="F2011" s="36"/>
      <c r="G2011" s="36"/>
      <c r="H2011" s="36"/>
      <c r="I2011" s="29"/>
      <c r="J2011" s="29"/>
      <c r="K2011" s="29"/>
      <c r="L2011" s="36"/>
      <c r="M2011" s="36"/>
      <c r="N2011" s="36"/>
      <c r="O2011" s="36"/>
    </row>
    <row r="2012" spans="5:15">
      <c r="E2012" s="36"/>
      <c r="F2012" s="36"/>
      <c r="G2012" s="36"/>
      <c r="H2012" s="36"/>
      <c r="I2012" s="29"/>
      <c r="J2012" s="29"/>
      <c r="K2012" s="29"/>
      <c r="L2012" s="36"/>
      <c r="M2012" s="36"/>
      <c r="N2012" s="36"/>
      <c r="O2012" s="36"/>
    </row>
    <row r="2013" spans="5:15">
      <c r="E2013" s="36"/>
      <c r="F2013" s="36"/>
      <c r="G2013" s="36"/>
      <c r="H2013" s="36"/>
      <c r="I2013" s="29"/>
      <c r="J2013" s="29"/>
      <c r="K2013" s="29"/>
      <c r="L2013" s="36"/>
      <c r="M2013" s="36"/>
      <c r="N2013" s="36"/>
      <c r="O2013" s="36"/>
    </row>
    <row r="2014" spans="5:15">
      <c r="E2014" s="36"/>
      <c r="F2014" s="36"/>
      <c r="G2014" s="36"/>
      <c r="H2014" s="36"/>
      <c r="I2014" s="29"/>
      <c r="J2014" s="29"/>
      <c r="K2014" s="29"/>
      <c r="L2014" s="36"/>
      <c r="M2014" s="36"/>
      <c r="N2014" s="36"/>
      <c r="O2014" s="36"/>
    </row>
    <row r="2015" spans="5:15">
      <c r="E2015" s="36"/>
      <c r="F2015" s="36"/>
      <c r="G2015" s="36"/>
      <c r="H2015" s="36"/>
      <c r="I2015" s="29"/>
      <c r="J2015" s="29"/>
      <c r="K2015" s="29"/>
      <c r="L2015" s="36"/>
      <c r="M2015" s="36"/>
      <c r="N2015" s="36"/>
      <c r="O2015" s="36"/>
    </row>
    <row r="2016" spans="5:15">
      <c r="E2016" s="36"/>
      <c r="F2016" s="36"/>
      <c r="G2016" s="36"/>
      <c r="H2016" s="36"/>
      <c r="I2016" s="29"/>
      <c r="J2016" s="29"/>
      <c r="K2016" s="29"/>
      <c r="L2016" s="36"/>
      <c r="M2016" s="36"/>
      <c r="N2016" s="36"/>
      <c r="O2016" s="36"/>
    </row>
    <row r="2017" spans="5:15">
      <c r="E2017" s="36"/>
      <c r="F2017" s="36"/>
      <c r="G2017" s="36"/>
      <c r="H2017" s="36"/>
      <c r="I2017" s="29"/>
      <c r="J2017" s="29"/>
      <c r="K2017" s="29"/>
      <c r="L2017" s="36"/>
      <c r="M2017" s="36"/>
      <c r="N2017" s="36"/>
      <c r="O2017" s="36"/>
    </row>
    <row r="2018" spans="5:15">
      <c r="E2018" s="36"/>
      <c r="F2018" s="36"/>
      <c r="G2018" s="36"/>
      <c r="H2018" s="36"/>
      <c r="I2018" s="29"/>
      <c r="J2018" s="29"/>
      <c r="K2018" s="29"/>
      <c r="L2018" s="36"/>
      <c r="M2018" s="36"/>
      <c r="N2018" s="36"/>
      <c r="O2018" s="36"/>
    </row>
    <row r="2019" spans="5:15">
      <c r="E2019" s="36"/>
      <c r="F2019" s="36"/>
      <c r="G2019" s="36"/>
      <c r="H2019" s="36"/>
      <c r="I2019" s="29"/>
      <c r="J2019" s="29"/>
      <c r="K2019" s="29"/>
      <c r="L2019" s="36"/>
      <c r="M2019" s="36"/>
      <c r="N2019" s="36"/>
      <c r="O2019" s="36"/>
    </row>
    <row r="2020" spans="5:15">
      <c r="E2020" s="36"/>
      <c r="F2020" s="36"/>
      <c r="G2020" s="36"/>
      <c r="H2020" s="36"/>
      <c r="I2020" s="29"/>
      <c r="J2020" s="29"/>
      <c r="K2020" s="29"/>
      <c r="L2020" s="36"/>
      <c r="M2020" s="36"/>
      <c r="N2020" s="36"/>
      <c r="O2020" s="36"/>
    </row>
    <row r="2021" spans="5:15">
      <c r="E2021" s="36"/>
      <c r="F2021" s="36"/>
      <c r="G2021" s="36"/>
      <c r="H2021" s="36"/>
      <c r="I2021" s="29"/>
      <c r="J2021" s="29"/>
      <c r="K2021" s="29"/>
      <c r="L2021" s="36"/>
      <c r="M2021" s="36"/>
      <c r="N2021" s="36"/>
      <c r="O2021" s="36"/>
    </row>
    <row r="2022" spans="5:15">
      <c r="E2022" s="36"/>
      <c r="F2022" s="36"/>
      <c r="G2022" s="36"/>
      <c r="H2022" s="36"/>
      <c r="I2022" s="29"/>
      <c r="J2022" s="29"/>
      <c r="K2022" s="29"/>
      <c r="L2022" s="36"/>
      <c r="M2022" s="36"/>
      <c r="N2022" s="36"/>
      <c r="O2022" s="36"/>
    </row>
    <row r="2023" spans="5:15">
      <c r="E2023" s="36"/>
      <c r="F2023" s="36"/>
      <c r="G2023" s="36"/>
      <c r="H2023" s="36"/>
      <c r="I2023" s="29"/>
      <c r="J2023" s="29"/>
      <c r="K2023" s="29"/>
      <c r="L2023" s="36"/>
      <c r="M2023" s="36"/>
      <c r="N2023" s="36"/>
      <c r="O2023" s="36"/>
    </row>
    <row r="2024" spans="5:15">
      <c r="E2024" s="36"/>
      <c r="F2024" s="36"/>
      <c r="G2024" s="36"/>
      <c r="H2024" s="36"/>
      <c r="I2024" s="29"/>
      <c r="J2024" s="29"/>
      <c r="K2024" s="29"/>
      <c r="L2024" s="36"/>
      <c r="M2024" s="36"/>
      <c r="N2024" s="36"/>
      <c r="O2024" s="36"/>
    </row>
    <row r="2025" spans="5:15">
      <c r="E2025" s="36"/>
      <c r="F2025" s="36"/>
      <c r="G2025" s="36"/>
      <c r="H2025" s="36"/>
      <c r="I2025" s="29"/>
      <c r="J2025" s="29"/>
      <c r="K2025" s="29"/>
      <c r="L2025" s="36"/>
      <c r="M2025" s="36"/>
      <c r="N2025" s="36"/>
      <c r="O2025" s="36"/>
    </row>
    <row r="2026" spans="5:15">
      <c r="E2026" s="36"/>
      <c r="F2026" s="36"/>
      <c r="G2026" s="36"/>
      <c r="H2026" s="36"/>
      <c r="I2026" s="29"/>
      <c r="J2026" s="29"/>
      <c r="K2026" s="29"/>
      <c r="L2026" s="36"/>
      <c r="M2026" s="36"/>
      <c r="N2026" s="36"/>
      <c r="O2026" s="36"/>
    </row>
    <row r="2027" spans="5:15">
      <c r="E2027" s="36"/>
      <c r="F2027" s="36"/>
      <c r="G2027" s="36"/>
      <c r="H2027" s="36"/>
      <c r="I2027" s="29"/>
      <c r="J2027" s="29"/>
      <c r="K2027" s="29"/>
      <c r="L2027" s="36"/>
      <c r="M2027" s="36"/>
      <c r="N2027" s="36"/>
      <c r="O2027" s="36"/>
    </row>
    <row r="2028" spans="5:15">
      <c r="E2028" s="36"/>
      <c r="F2028" s="36"/>
      <c r="G2028" s="36"/>
      <c r="H2028" s="36"/>
      <c r="I2028" s="29"/>
      <c r="J2028" s="29"/>
      <c r="K2028" s="29"/>
      <c r="L2028" s="36"/>
      <c r="M2028" s="36"/>
      <c r="N2028" s="36"/>
      <c r="O2028" s="36"/>
    </row>
    <row r="2029" spans="5:15">
      <c r="E2029" s="36"/>
      <c r="F2029" s="36"/>
      <c r="G2029" s="36"/>
      <c r="H2029" s="36"/>
      <c r="I2029" s="29"/>
      <c r="J2029" s="29"/>
      <c r="K2029" s="29"/>
      <c r="L2029" s="36"/>
      <c r="M2029" s="36"/>
      <c r="N2029" s="36"/>
      <c r="O2029" s="36"/>
    </row>
    <row r="2030" spans="5:15">
      <c r="E2030" s="36"/>
      <c r="F2030" s="36"/>
      <c r="G2030" s="36"/>
      <c r="H2030" s="36"/>
      <c r="I2030" s="29"/>
      <c r="J2030" s="29"/>
      <c r="K2030" s="29"/>
      <c r="L2030" s="36"/>
      <c r="M2030" s="36"/>
      <c r="N2030" s="36"/>
      <c r="O2030" s="36"/>
    </row>
    <row r="2031" spans="5:15">
      <c r="E2031" s="36"/>
      <c r="F2031" s="36"/>
      <c r="G2031" s="36"/>
      <c r="H2031" s="36"/>
      <c r="I2031" s="29"/>
      <c r="J2031" s="29"/>
      <c r="K2031" s="29"/>
      <c r="L2031" s="36"/>
      <c r="M2031" s="36"/>
      <c r="N2031" s="36"/>
      <c r="O2031" s="36"/>
    </row>
    <row r="2032" spans="5:15">
      <c r="E2032" s="36"/>
      <c r="F2032" s="36"/>
      <c r="G2032" s="36"/>
      <c r="H2032" s="36"/>
      <c r="I2032" s="29"/>
      <c r="J2032" s="29"/>
      <c r="K2032" s="29"/>
      <c r="L2032" s="36"/>
      <c r="M2032" s="36"/>
      <c r="N2032" s="36"/>
      <c r="O2032" s="36"/>
    </row>
    <row r="2033" spans="5:15">
      <c r="E2033" s="36"/>
      <c r="F2033" s="36"/>
      <c r="G2033" s="36"/>
      <c r="H2033" s="36"/>
      <c r="I2033" s="29"/>
      <c r="J2033" s="29"/>
      <c r="K2033" s="29"/>
      <c r="L2033" s="36"/>
      <c r="M2033" s="36"/>
      <c r="N2033" s="36"/>
      <c r="O2033" s="36"/>
    </row>
    <row r="2034" spans="5:15">
      <c r="E2034" s="36"/>
      <c r="F2034" s="36"/>
      <c r="G2034" s="36"/>
      <c r="H2034" s="36"/>
      <c r="I2034" s="29"/>
      <c r="J2034" s="29"/>
      <c r="K2034" s="29"/>
      <c r="L2034" s="36"/>
      <c r="M2034" s="36"/>
      <c r="N2034" s="36"/>
      <c r="O2034" s="36"/>
    </row>
    <row r="2035" spans="5:15">
      <c r="E2035" s="36"/>
      <c r="F2035" s="36"/>
      <c r="G2035" s="36"/>
      <c r="H2035" s="36"/>
      <c r="I2035" s="29"/>
      <c r="J2035" s="29"/>
      <c r="K2035" s="29"/>
      <c r="L2035" s="36"/>
      <c r="M2035" s="36"/>
      <c r="N2035" s="36"/>
      <c r="O2035" s="36"/>
    </row>
    <row r="2036" spans="5:15">
      <c r="E2036" s="36"/>
      <c r="F2036" s="36"/>
      <c r="G2036" s="36"/>
      <c r="H2036" s="36"/>
      <c r="I2036" s="29"/>
      <c r="J2036" s="29"/>
      <c r="K2036" s="29"/>
      <c r="L2036" s="36"/>
      <c r="M2036" s="36"/>
      <c r="N2036" s="36"/>
      <c r="O2036" s="36"/>
    </row>
    <row r="2037" spans="5:15">
      <c r="E2037" s="36"/>
      <c r="F2037" s="36"/>
      <c r="G2037" s="36"/>
      <c r="H2037" s="36"/>
      <c r="I2037" s="29"/>
      <c r="J2037" s="29"/>
      <c r="K2037" s="29"/>
      <c r="L2037" s="36"/>
      <c r="M2037" s="36"/>
      <c r="N2037" s="36"/>
      <c r="O2037" s="36"/>
    </row>
    <row r="2038" spans="5:15">
      <c r="E2038" s="36"/>
      <c r="F2038" s="36"/>
      <c r="G2038" s="36"/>
      <c r="H2038" s="36"/>
      <c r="I2038" s="29"/>
      <c r="J2038" s="29"/>
      <c r="K2038" s="29"/>
      <c r="L2038" s="36"/>
      <c r="M2038" s="36"/>
      <c r="N2038" s="36"/>
      <c r="O2038" s="36"/>
    </row>
    <row r="2039" spans="5:15">
      <c r="E2039" s="36"/>
      <c r="F2039" s="36"/>
      <c r="G2039" s="36"/>
      <c r="H2039" s="36"/>
      <c r="I2039" s="29"/>
      <c r="J2039" s="29"/>
      <c r="K2039" s="29"/>
      <c r="L2039" s="36"/>
      <c r="M2039" s="36"/>
      <c r="N2039" s="36"/>
      <c r="O2039" s="36"/>
    </row>
    <row r="2040" spans="5:15">
      <c r="E2040" s="36"/>
      <c r="F2040" s="36"/>
      <c r="G2040" s="36"/>
      <c r="H2040" s="36"/>
      <c r="I2040" s="29"/>
      <c r="J2040" s="29"/>
      <c r="K2040" s="29"/>
      <c r="L2040" s="36"/>
      <c r="M2040" s="36"/>
      <c r="N2040" s="36"/>
      <c r="O2040" s="36"/>
    </row>
    <row r="2041" spans="5:15">
      <c r="E2041" s="36"/>
      <c r="F2041" s="36"/>
      <c r="G2041" s="36"/>
      <c r="H2041" s="36"/>
      <c r="I2041" s="29"/>
      <c r="J2041" s="29"/>
      <c r="K2041" s="29"/>
      <c r="L2041" s="36"/>
      <c r="M2041" s="36"/>
      <c r="N2041" s="36"/>
      <c r="O2041" s="36"/>
    </row>
    <row r="2042" spans="5:15">
      <c r="E2042" s="36"/>
      <c r="F2042" s="36"/>
      <c r="G2042" s="36"/>
      <c r="H2042" s="36"/>
      <c r="I2042" s="29"/>
      <c r="J2042" s="29"/>
      <c r="K2042" s="29"/>
      <c r="L2042" s="36"/>
      <c r="M2042" s="36"/>
      <c r="N2042" s="36"/>
      <c r="O2042" s="36"/>
    </row>
    <row r="2043" spans="5:15">
      <c r="E2043" s="36"/>
      <c r="F2043" s="36"/>
      <c r="G2043" s="36"/>
      <c r="H2043" s="36"/>
      <c r="I2043" s="29"/>
      <c r="J2043" s="29"/>
      <c r="K2043" s="29"/>
      <c r="L2043" s="36"/>
      <c r="M2043" s="36"/>
      <c r="N2043" s="36"/>
      <c r="O2043" s="36"/>
    </row>
    <row r="2044" spans="5:15">
      <c r="E2044" s="36"/>
      <c r="F2044" s="36"/>
      <c r="G2044" s="36"/>
      <c r="H2044" s="36"/>
      <c r="I2044" s="29"/>
      <c r="J2044" s="29"/>
      <c r="K2044" s="29"/>
      <c r="L2044" s="36"/>
      <c r="M2044" s="36"/>
      <c r="N2044" s="36"/>
      <c r="O2044" s="36"/>
    </row>
    <row r="2045" spans="5:15">
      <c r="E2045" s="36"/>
      <c r="F2045" s="36"/>
      <c r="G2045" s="36"/>
      <c r="H2045" s="36"/>
      <c r="I2045" s="29"/>
      <c r="J2045" s="29"/>
      <c r="K2045" s="29"/>
      <c r="L2045" s="36"/>
      <c r="M2045" s="36"/>
      <c r="N2045" s="36"/>
      <c r="O2045" s="36"/>
    </row>
    <row r="2046" spans="5:15">
      <c r="E2046" s="36"/>
      <c r="F2046" s="36"/>
      <c r="G2046" s="36"/>
      <c r="H2046" s="36"/>
      <c r="I2046" s="29"/>
      <c r="J2046" s="29"/>
      <c r="K2046" s="29"/>
      <c r="L2046" s="36"/>
      <c r="M2046" s="36"/>
      <c r="N2046" s="36"/>
      <c r="O2046" s="36"/>
    </row>
    <row r="2047" spans="5:15">
      <c r="E2047" s="36"/>
      <c r="F2047" s="36"/>
      <c r="G2047" s="36"/>
      <c r="H2047" s="36"/>
      <c r="I2047" s="29"/>
      <c r="J2047" s="29"/>
      <c r="K2047" s="29"/>
      <c r="L2047" s="36"/>
      <c r="M2047" s="36"/>
      <c r="N2047" s="36"/>
      <c r="O2047" s="36"/>
    </row>
    <row r="2048" spans="5:15">
      <c r="E2048" s="36"/>
      <c r="F2048" s="36"/>
      <c r="G2048" s="36"/>
      <c r="H2048" s="36"/>
      <c r="I2048" s="29"/>
      <c r="J2048" s="29"/>
      <c r="K2048" s="29"/>
      <c r="L2048" s="36"/>
      <c r="M2048" s="36"/>
      <c r="N2048" s="36"/>
      <c r="O2048" s="36"/>
    </row>
    <row r="2049" spans="5:15">
      <c r="E2049" s="36"/>
      <c r="F2049" s="36"/>
      <c r="G2049" s="36"/>
      <c r="H2049" s="36"/>
      <c r="I2049" s="29"/>
      <c r="J2049" s="29"/>
      <c r="K2049" s="29"/>
      <c r="L2049" s="36"/>
      <c r="M2049" s="36"/>
      <c r="N2049" s="36"/>
      <c r="O2049" s="36"/>
    </row>
    <row r="2050" spans="5:15">
      <c r="E2050" s="36"/>
      <c r="F2050" s="36"/>
      <c r="G2050" s="36"/>
      <c r="H2050" s="36"/>
      <c r="I2050" s="29"/>
      <c r="J2050" s="29"/>
      <c r="K2050" s="29"/>
      <c r="L2050" s="36"/>
      <c r="M2050" s="36"/>
      <c r="N2050" s="36"/>
      <c r="O2050" s="36"/>
    </row>
    <row r="2051" spans="5:15">
      <c r="E2051" s="36"/>
      <c r="F2051" s="36"/>
      <c r="G2051" s="36"/>
      <c r="H2051" s="36"/>
      <c r="I2051" s="29"/>
      <c r="J2051" s="29"/>
      <c r="K2051" s="29"/>
      <c r="L2051" s="36"/>
      <c r="M2051" s="36"/>
      <c r="N2051" s="36"/>
      <c r="O2051" s="36"/>
    </row>
    <row r="2052" spans="5:15">
      <c r="E2052" s="36"/>
      <c r="F2052" s="36"/>
      <c r="G2052" s="36"/>
      <c r="H2052" s="36"/>
      <c r="I2052" s="29"/>
      <c r="J2052" s="29"/>
      <c r="K2052" s="29"/>
      <c r="L2052" s="36"/>
      <c r="M2052" s="36"/>
      <c r="N2052" s="36"/>
      <c r="O2052" s="36"/>
    </row>
    <row r="2053" spans="5:15">
      <c r="E2053" s="36"/>
      <c r="F2053" s="36"/>
      <c r="G2053" s="36"/>
      <c r="H2053" s="36"/>
      <c r="I2053" s="29"/>
      <c r="J2053" s="29"/>
      <c r="K2053" s="29"/>
      <c r="L2053" s="36"/>
      <c r="M2053" s="36"/>
      <c r="N2053" s="36"/>
      <c r="O2053" s="36"/>
    </row>
    <row r="2054" spans="5:15">
      <c r="E2054" s="36"/>
      <c r="F2054" s="36"/>
      <c r="G2054" s="36"/>
      <c r="H2054" s="36"/>
      <c r="I2054" s="29"/>
      <c r="J2054" s="29"/>
      <c r="K2054" s="29"/>
      <c r="L2054" s="36"/>
      <c r="M2054" s="36"/>
      <c r="N2054" s="36"/>
      <c r="O2054" s="36"/>
    </row>
    <row r="2055" spans="5:15">
      <c r="E2055" s="36"/>
      <c r="F2055" s="36"/>
      <c r="G2055" s="36"/>
      <c r="H2055" s="36"/>
      <c r="I2055" s="29"/>
      <c r="J2055" s="29"/>
      <c r="K2055" s="29"/>
      <c r="L2055" s="36"/>
      <c r="M2055" s="36"/>
      <c r="N2055" s="36"/>
      <c r="O2055" s="36"/>
    </row>
    <row r="2056" spans="5:15">
      <c r="E2056" s="36"/>
      <c r="F2056" s="36"/>
      <c r="G2056" s="36"/>
      <c r="H2056" s="36"/>
      <c r="I2056" s="29"/>
      <c r="J2056" s="29"/>
      <c r="K2056" s="29"/>
      <c r="L2056" s="36"/>
      <c r="M2056" s="36"/>
      <c r="N2056" s="36"/>
      <c r="O2056" s="36"/>
    </row>
    <row r="2057" spans="5:15">
      <c r="E2057" s="36"/>
      <c r="F2057" s="36"/>
      <c r="G2057" s="36"/>
      <c r="H2057" s="36"/>
      <c r="I2057" s="29"/>
      <c r="J2057" s="29"/>
      <c r="K2057" s="29"/>
      <c r="L2057" s="36"/>
      <c r="M2057" s="36"/>
      <c r="N2057" s="36"/>
      <c r="O2057" s="36"/>
    </row>
    <row r="2058" spans="5:15">
      <c r="E2058" s="36"/>
      <c r="F2058" s="36"/>
      <c r="G2058" s="36"/>
      <c r="H2058" s="36"/>
      <c r="I2058" s="29"/>
      <c r="J2058" s="29"/>
      <c r="K2058" s="29"/>
      <c r="L2058" s="36"/>
      <c r="M2058" s="36"/>
      <c r="N2058" s="36"/>
      <c r="O2058" s="36"/>
    </row>
    <row r="2059" spans="5:15">
      <c r="E2059" s="36"/>
      <c r="F2059" s="36"/>
      <c r="G2059" s="36"/>
      <c r="H2059" s="36"/>
      <c r="I2059" s="29"/>
      <c r="J2059" s="29"/>
      <c r="K2059" s="29"/>
      <c r="L2059" s="36"/>
      <c r="M2059" s="36"/>
      <c r="N2059" s="36"/>
      <c r="O2059" s="36"/>
    </row>
    <row r="2060" spans="5:15">
      <c r="E2060" s="36"/>
      <c r="F2060" s="36"/>
      <c r="G2060" s="36"/>
      <c r="H2060" s="36"/>
      <c r="I2060" s="29"/>
      <c r="J2060" s="29"/>
      <c r="K2060" s="29"/>
      <c r="L2060" s="36"/>
      <c r="M2060" s="36"/>
      <c r="N2060" s="36"/>
      <c r="O2060" s="36"/>
    </row>
    <row r="2061" spans="5:15">
      <c r="E2061" s="36"/>
      <c r="F2061" s="36"/>
      <c r="G2061" s="36"/>
      <c r="H2061" s="36"/>
      <c r="I2061" s="29"/>
      <c r="J2061" s="29"/>
      <c r="K2061" s="29"/>
      <c r="L2061" s="36"/>
      <c r="M2061" s="36"/>
      <c r="N2061" s="36"/>
      <c r="O2061" s="36"/>
    </row>
    <row r="2062" spans="5:15">
      <c r="E2062" s="36"/>
      <c r="F2062" s="36"/>
      <c r="G2062" s="36"/>
      <c r="H2062" s="36"/>
      <c r="I2062" s="29"/>
      <c r="J2062" s="29"/>
      <c r="K2062" s="29"/>
      <c r="L2062" s="36"/>
      <c r="M2062" s="36"/>
      <c r="N2062" s="36"/>
      <c r="O2062" s="36"/>
    </row>
    <row r="2063" spans="5:15">
      <c r="E2063" s="36"/>
      <c r="F2063" s="36"/>
      <c r="G2063" s="36"/>
      <c r="H2063" s="36"/>
      <c r="I2063" s="29"/>
      <c r="J2063" s="29"/>
      <c r="K2063" s="29"/>
      <c r="L2063" s="36"/>
      <c r="M2063" s="36"/>
      <c r="N2063" s="36"/>
      <c r="O2063" s="36"/>
    </row>
    <row r="2064" spans="5:15">
      <c r="E2064" s="36"/>
      <c r="F2064" s="36"/>
      <c r="G2064" s="36"/>
      <c r="H2064" s="36"/>
      <c r="I2064" s="29"/>
      <c r="J2064" s="29"/>
      <c r="K2064" s="29"/>
      <c r="L2064" s="36"/>
      <c r="M2064" s="36"/>
      <c r="N2064" s="36"/>
      <c r="O2064" s="36"/>
    </row>
    <row r="2065" spans="5:15">
      <c r="E2065" s="36"/>
      <c r="F2065" s="36"/>
      <c r="G2065" s="36"/>
      <c r="H2065" s="36"/>
      <c r="I2065" s="29"/>
      <c r="J2065" s="29"/>
      <c r="K2065" s="29"/>
      <c r="L2065" s="36"/>
      <c r="M2065" s="36"/>
      <c r="N2065" s="36"/>
      <c r="O2065" s="36"/>
    </row>
    <row r="2066" spans="5:15">
      <c r="E2066" s="36"/>
      <c r="F2066" s="36"/>
      <c r="G2066" s="36"/>
      <c r="H2066" s="36"/>
      <c r="I2066" s="29"/>
      <c r="J2066" s="29"/>
      <c r="K2066" s="29"/>
      <c r="L2066" s="36"/>
      <c r="M2066" s="36"/>
      <c r="N2066" s="36"/>
      <c r="O2066" s="36"/>
    </row>
    <row r="2067" spans="5:15">
      <c r="E2067" s="36"/>
      <c r="F2067" s="36"/>
      <c r="G2067" s="36"/>
      <c r="H2067" s="36"/>
      <c r="I2067" s="29"/>
      <c r="J2067" s="29"/>
      <c r="K2067" s="29"/>
      <c r="L2067" s="36"/>
      <c r="M2067" s="36"/>
      <c r="N2067" s="36"/>
      <c r="O2067" s="36"/>
    </row>
    <row r="2068" spans="5:15">
      <c r="E2068" s="36"/>
      <c r="F2068" s="36"/>
      <c r="G2068" s="36"/>
      <c r="H2068" s="36"/>
      <c r="I2068" s="29"/>
      <c r="J2068" s="29"/>
      <c r="K2068" s="29"/>
      <c r="L2068" s="36"/>
      <c r="M2068" s="36"/>
      <c r="N2068" s="36"/>
      <c r="O2068" s="36"/>
    </row>
    <row r="2069" spans="5:15">
      <c r="E2069" s="36"/>
      <c r="F2069" s="36"/>
      <c r="G2069" s="36"/>
      <c r="H2069" s="36"/>
      <c r="I2069" s="29"/>
      <c r="J2069" s="29"/>
      <c r="K2069" s="29"/>
      <c r="L2069" s="36"/>
      <c r="M2069" s="36"/>
      <c r="N2069" s="36"/>
      <c r="O2069" s="36"/>
    </row>
    <row r="2070" spans="5:15">
      <c r="E2070" s="36"/>
      <c r="F2070" s="36"/>
      <c r="G2070" s="36"/>
      <c r="H2070" s="36"/>
      <c r="I2070" s="29"/>
      <c r="J2070" s="29"/>
      <c r="K2070" s="29"/>
      <c r="L2070" s="36"/>
      <c r="M2070" s="36"/>
      <c r="N2070" s="36"/>
      <c r="O2070" s="36"/>
    </row>
    <row r="2071" spans="5:15">
      <c r="E2071" s="36"/>
      <c r="F2071" s="36"/>
      <c r="G2071" s="36"/>
      <c r="H2071" s="36"/>
      <c r="I2071" s="29"/>
      <c r="J2071" s="29"/>
      <c r="K2071" s="29"/>
      <c r="L2071" s="36"/>
      <c r="M2071" s="36"/>
      <c r="N2071" s="36"/>
      <c r="O2071" s="36"/>
    </row>
    <row r="2072" spans="5:15">
      <c r="E2072" s="36"/>
      <c r="F2072" s="36"/>
      <c r="G2072" s="36"/>
      <c r="H2072" s="36"/>
      <c r="I2072" s="29"/>
      <c r="J2072" s="29"/>
      <c r="K2072" s="29"/>
      <c r="L2072" s="36"/>
      <c r="M2072" s="36"/>
      <c r="N2072" s="36"/>
      <c r="O2072" s="36"/>
    </row>
    <row r="2073" spans="5:15">
      <c r="E2073" s="36"/>
      <c r="F2073" s="36"/>
      <c r="G2073" s="36"/>
      <c r="H2073" s="36"/>
      <c r="I2073" s="29"/>
      <c r="J2073" s="29"/>
      <c r="K2073" s="29"/>
      <c r="L2073" s="36"/>
      <c r="M2073" s="36"/>
      <c r="N2073" s="36"/>
      <c r="O2073" s="36"/>
    </row>
    <row r="2074" spans="5:15">
      <c r="E2074" s="36"/>
      <c r="F2074" s="36"/>
      <c r="G2074" s="36"/>
      <c r="H2074" s="36"/>
      <c r="I2074" s="29"/>
      <c r="J2074" s="29"/>
      <c r="K2074" s="29"/>
      <c r="L2074" s="36"/>
      <c r="M2074" s="36"/>
      <c r="N2074" s="36"/>
      <c r="O2074" s="36"/>
    </row>
    <row r="2075" spans="5:15">
      <c r="E2075" s="36"/>
      <c r="F2075" s="36"/>
      <c r="G2075" s="36"/>
      <c r="H2075" s="36"/>
      <c r="I2075" s="29"/>
      <c r="J2075" s="29"/>
      <c r="K2075" s="29"/>
      <c r="L2075" s="36"/>
      <c r="M2075" s="36"/>
      <c r="N2075" s="36"/>
      <c r="O2075" s="36"/>
    </row>
    <row r="2076" spans="5:15">
      <c r="E2076" s="36"/>
      <c r="F2076" s="36"/>
      <c r="G2076" s="36"/>
      <c r="H2076" s="36"/>
      <c r="I2076" s="29"/>
      <c r="J2076" s="29"/>
      <c r="K2076" s="29"/>
      <c r="L2076" s="36"/>
      <c r="M2076" s="36"/>
      <c r="N2076" s="36"/>
      <c r="O2076" s="36"/>
    </row>
    <row r="2077" spans="5:15">
      <c r="E2077" s="36"/>
      <c r="F2077" s="36"/>
      <c r="G2077" s="36"/>
      <c r="H2077" s="36"/>
      <c r="I2077" s="29"/>
      <c r="J2077" s="29"/>
      <c r="K2077" s="29"/>
      <c r="L2077" s="36"/>
      <c r="M2077" s="36"/>
      <c r="N2077" s="36"/>
      <c r="O2077" s="36"/>
    </row>
    <row r="2078" spans="5:15">
      <c r="E2078" s="36"/>
      <c r="F2078" s="36"/>
      <c r="G2078" s="36"/>
      <c r="H2078" s="36"/>
      <c r="I2078" s="29"/>
      <c r="J2078" s="29"/>
      <c r="K2078" s="29"/>
      <c r="L2078" s="36"/>
      <c r="M2078" s="36"/>
      <c r="N2078" s="36"/>
      <c r="O2078" s="36"/>
    </row>
    <row r="2079" spans="5:15">
      <c r="E2079" s="36"/>
      <c r="F2079" s="36"/>
      <c r="G2079" s="36"/>
      <c r="H2079" s="36"/>
      <c r="I2079" s="29"/>
      <c r="J2079" s="29"/>
      <c r="K2079" s="29"/>
      <c r="L2079" s="36"/>
      <c r="M2079" s="36"/>
      <c r="N2079" s="36"/>
      <c r="O2079" s="36"/>
    </row>
    <row r="2080" spans="5:15">
      <c r="E2080" s="36"/>
      <c r="F2080" s="36"/>
      <c r="G2080" s="36"/>
      <c r="H2080" s="36"/>
      <c r="I2080" s="29"/>
      <c r="J2080" s="29"/>
      <c r="K2080" s="29"/>
      <c r="L2080" s="36"/>
      <c r="M2080" s="36"/>
      <c r="N2080" s="36"/>
      <c r="O2080" s="36"/>
    </row>
    <row r="2081" spans="5:15">
      <c r="E2081" s="36"/>
      <c r="F2081" s="36"/>
      <c r="G2081" s="36"/>
      <c r="H2081" s="36"/>
      <c r="I2081" s="29"/>
      <c r="J2081" s="29"/>
      <c r="K2081" s="29"/>
      <c r="L2081" s="36"/>
      <c r="M2081" s="36"/>
      <c r="N2081" s="36"/>
      <c r="O2081" s="36"/>
    </row>
    <row r="2082" spans="5:15">
      <c r="E2082" s="36"/>
      <c r="F2082" s="36"/>
      <c r="G2082" s="36"/>
      <c r="H2082" s="36"/>
      <c r="I2082" s="29"/>
      <c r="J2082" s="29"/>
      <c r="K2082" s="29"/>
      <c r="L2082" s="36"/>
      <c r="M2082" s="36"/>
      <c r="N2082" s="36"/>
      <c r="O2082" s="36"/>
    </row>
    <row r="2083" spans="5:15">
      <c r="E2083" s="36"/>
      <c r="F2083" s="36"/>
      <c r="G2083" s="36"/>
      <c r="H2083" s="36"/>
      <c r="I2083" s="29"/>
      <c r="J2083" s="29"/>
      <c r="K2083" s="29"/>
      <c r="L2083" s="36"/>
      <c r="M2083" s="36"/>
      <c r="N2083" s="36"/>
      <c r="O2083" s="36"/>
    </row>
    <row r="2084" spans="5:15">
      <c r="E2084" s="36"/>
      <c r="F2084" s="36"/>
      <c r="G2084" s="36"/>
      <c r="H2084" s="36"/>
      <c r="I2084" s="29"/>
      <c r="J2084" s="29"/>
      <c r="K2084" s="29"/>
      <c r="L2084" s="36"/>
      <c r="M2084" s="36"/>
      <c r="N2084" s="36"/>
      <c r="O2084" s="36"/>
    </row>
    <row r="2085" spans="5:15">
      <c r="E2085" s="36"/>
      <c r="F2085" s="36"/>
      <c r="G2085" s="36"/>
      <c r="H2085" s="36"/>
      <c r="I2085" s="29"/>
      <c r="J2085" s="29"/>
      <c r="K2085" s="29"/>
      <c r="L2085" s="36"/>
      <c r="M2085" s="36"/>
      <c r="N2085" s="36"/>
      <c r="O2085" s="36"/>
    </row>
    <row r="2086" spans="5:15">
      <c r="E2086" s="36"/>
      <c r="F2086" s="36"/>
      <c r="G2086" s="36"/>
      <c r="H2086" s="36"/>
      <c r="I2086" s="29"/>
      <c r="J2086" s="29"/>
      <c r="K2086" s="29"/>
      <c r="L2086" s="36"/>
      <c r="M2086" s="36"/>
      <c r="N2086" s="36"/>
      <c r="O2086" s="36"/>
    </row>
    <row r="2087" spans="5:15">
      <c r="E2087" s="36"/>
      <c r="F2087" s="36"/>
      <c r="G2087" s="36"/>
      <c r="H2087" s="36"/>
      <c r="I2087" s="29"/>
      <c r="J2087" s="29"/>
      <c r="K2087" s="29"/>
      <c r="L2087" s="36"/>
      <c r="M2087" s="36"/>
      <c r="N2087" s="36"/>
      <c r="O2087" s="36"/>
    </row>
    <row r="2088" spans="5:15">
      <c r="E2088" s="36"/>
      <c r="F2088" s="36"/>
      <c r="G2088" s="36"/>
      <c r="H2088" s="36"/>
      <c r="I2088" s="29"/>
      <c r="J2088" s="29"/>
      <c r="K2088" s="29"/>
      <c r="L2088" s="36"/>
      <c r="M2088" s="36"/>
      <c r="N2088" s="36"/>
      <c r="O2088" s="36"/>
    </row>
    <row r="2089" spans="5:15">
      <c r="E2089" s="36"/>
      <c r="F2089" s="36"/>
      <c r="G2089" s="36"/>
      <c r="H2089" s="36"/>
      <c r="I2089" s="29"/>
      <c r="J2089" s="29"/>
      <c r="K2089" s="29"/>
      <c r="L2089" s="36"/>
      <c r="M2089" s="36"/>
      <c r="N2089" s="36"/>
      <c r="O2089" s="36"/>
    </row>
    <row r="2090" spans="5:15">
      <c r="E2090" s="36"/>
      <c r="F2090" s="36"/>
      <c r="G2090" s="36"/>
      <c r="H2090" s="36"/>
      <c r="I2090" s="29"/>
      <c r="J2090" s="29"/>
      <c r="K2090" s="29"/>
      <c r="L2090" s="36"/>
      <c r="M2090" s="36"/>
      <c r="N2090" s="36"/>
      <c r="O2090" s="36"/>
    </row>
    <row r="2091" spans="5:15">
      <c r="E2091" s="36"/>
      <c r="F2091" s="36"/>
      <c r="G2091" s="36"/>
      <c r="H2091" s="36"/>
      <c r="I2091" s="29"/>
      <c r="J2091" s="29"/>
      <c r="K2091" s="29"/>
      <c r="L2091" s="36"/>
      <c r="M2091" s="36"/>
      <c r="N2091" s="36"/>
      <c r="O2091" s="36"/>
    </row>
    <row r="2092" spans="5:15">
      <c r="E2092" s="36"/>
      <c r="F2092" s="36"/>
      <c r="G2092" s="36"/>
      <c r="H2092" s="36"/>
      <c r="I2092" s="29"/>
      <c r="J2092" s="29"/>
      <c r="K2092" s="29"/>
      <c r="L2092" s="36"/>
      <c r="M2092" s="36"/>
      <c r="N2092" s="36"/>
      <c r="O2092" s="36"/>
    </row>
    <row r="2093" spans="5:15">
      <c r="E2093" s="36"/>
      <c r="F2093" s="36"/>
      <c r="G2093" s="36"/>
      <c r="H2093" s="36"/>
      <c r="I2093" s="29"/>
      <c r="J2093" s="29"/>
      <c r="K2093" s="29"/>
      <c r="L2093" s="36"/>
      <c r="M2093" s="36"/>
      <c r="N2093" s="36"/>
      <c r="O2093" s="36"/>
    </row>
    <row r="2094" spans="5:15">
      <c r="E2094" s="36"/>
      <c r="F2094" s="36"/>
      <c r="G2094" s="36"/>
      <c r="H2094" s="36"/>
      <c r="I2094" s="29"/>
      <c r="J2094" s="29"/>
      <c r="K2094" s="29"/>
      <c r="L2094" s="36"/>
      <c r="M2094" s="36"/>
      <c r="N2094" s="36"/>
      <c r="O2094" s="36"/>
    </row>
    <row r="2095" spans="5:15">
      <c r="E2095" s="36"/>
      <c r="F2095" s="36"/>
      <c r="G2095" s="36"/>
      <c r="H2095" s="36"/>
      <c r="I2095" s="29"/>
      <c r="J2095" s="29"/>
      <c r="K2095" s="29"/>
      <c r="L2095" s="36"/>
      <c r="M2095" s="36"/>
      <c r="N2095" s="36"/>
      <c r="O2095" s="36"/>
    </row>
    <row r="2096" spans="5:15">
      <c r="E2096" s="36"/>
      <c r="F2096" s="36"/>
      <c r="G2096" s="36"/>
      <c r="H2096" s="36"/>
      <c r="I2096" s="29"/>
      <c r="J2096" s="29"/>
      <c r="K2096" s="29"/>
      <c r="L2096" s="36"/>
      <c r="M2096" s="36"/>
      <c r="N2096" s="36"/>
      <c r="O2096" s="36"/>
    </row>
    <row r="2097" spans="5:15">
      <c r="E2097" s="36"/>
      <c r="F2097" s="36"/>
      <c r="G2097" s="36"/>
      <c r="H2097" s="36"/>
      <c r="I2097" s="29"/>
      <c r="J2097" s="29"/>
      <c r="K2097" s="29"/>
      <c r="L2097" s="36"/>
      <c r="M2097" s="36"/>
      <c r="N2097" s="36"/>
      <c r="O2097" s="36"/>
    </row>
    <row r="2098" spans="5:15">
      <c r="E2098" s="36"/>
      <c r="F2098" s="36"/>
      <c r="G2098" s="36"/>
      <c r="H2098" s="36"/>
      <c r="I2098" s="29"/>
      <c r="J2098" s="29"/>
      <c r="K2098" s="29"/>
      <c r="L2098" s="36"/>
      <c r="M2098" s="36"/>
      <c r="N2098" s="36"/>
      <c r="O2098" s="36"/>
    </row>
    <row r="2099" spans="5:15">
      <c r="E2099" s="36"/>
      <c r="F2099" s="36"/>
      <c r="G2099" s="36"/>
      <c r="H2099" s="36"/>
      <c r="I2099" s="29"/>
      <c r="J2099" s="29"/>
      <c r="K2099" s="29"/>
      <c r="L2099" s="36"/>
      <c r="M2099" s="36"/>
      <c r="N2099" s="36"/>
      <c r="O2099" s="36"/>
    </row>
    <row r="2100" spans="5:15">
      <c r="E2100" s="36"/>
      <c r="F2100" s="36"/>
      <c r="G2100" s="36"/>
      <c r="H2100" s="36"/>
      <c r="I2100" s="29"/>
      <c r="J2100" s="29"/>
      <c r="K2100" s="29"/>
      <c r="L2100" s="36"/>
      <c r="M2100" s="36"/>
      <c r="N2100" s="36"/>
      <c r="O2100" s="36"/>
    </row>
    <row r="2101" spans="5:15">
      <c r="E2101" s="36"/>
      <c r="F2101" s="36"/>
      <c r="G2101" s="36"/>
      <c r="H2101" s="36"/>
      <c r="I2101" s="29"/>
      <c r="J2101" s="29"/>
      <c r="K2101" s="29"/>
      <c r="L2101" s="36"/>
      <c r="M2101" s="36"/>
      <c r="N2101" s="36"/>
      <c r="O2101" s="36"/>
    </row>
    <row r="2102" spans="5:15">
      <c r="E2102" s="36"/>
      <c r="F2102" s="36"/>
      <c r="G2102" s="36"/>
      <c r="H2102" s="36"/>
      <c r="I2102" s="29"/>
      <c r="J2102" s="29"/>
      <c r="K2102" s="29"/>
      <c r="L2102" s="36"/>
      <c r="M2102" s="36"/>
      <c r="N2102" s="36"/>
      <c r="O2102" s="36"/>
    </row>
    <row r="2103" spans="5:15">
      <c r="E2103" s="36"/>
      <c r="F2103" s="36"/>
      <c r="G2103" s="36"/>
      <c r="H2103" s="36"/>
      <c r="I2103" s="29"/>
      <c r="J2103" s="29"/>
      <c r="K2103" s="29"/>
      <c r="L2103" s="36"/>
      <c r="M2103" s="36"/>
      <c r="N2103" s="36"/>
      <c r="O2103" s="36"/>
    </row>
    <row r="2104" spans="5:15">
      <c r="E2104" s="36"/>
      <c r="F2104" s="36"/>
      <c r="G2104" s="36"/>
      <c r="H2104" s="36"/>
      <c r="I2104" s="29"/>
      <c r="J2104" s="29"/>
      <c r="K2104" s="29"/>
      <c r="L2104" s="36"/>
      <c r="M2104" s="36"/>
      <c r="N2104" s="36"/>
      <c r="O2104" s="36"/>
    </row>
    <row r="2105" spans="5:15">
      <c r="E2105" s="36"/>
      <c r="F2105" s="36"/>
      <c r="G2105" s="36"/>
      <c r="H2105" s="36"/>
      <c r="I2105" s="29"/>
      <c r="J2105" s="29"/>
      <c r="K2105" s="29"/>
      <c r="L2105" s="36"/>
      <c r="M2105" s="36"/>
      <c r="N2105" s="36"/>
      <c r="O2105" s="36"/>
    </row>
    <row r="2106" spans="5:15">
      <c r="E2106" s="36"/>
      <c r="F2106" s="36"/>
      <c r="G2106" s="36"/>
      <c r="H2106" s="36"/>
      <c r="I2106" s="29"/>
      <c r="J2106" s="29"/>
      <c r="K2106" s="29"/>
      <c r="L2106" s="36"/>
      <c r="M2106" s="36"/>
      <c r="N2106" s="36"/>
      <c r="O2106" s="36"/>
    </row>
    <row r="2107" spans="5:15">
      <c r="E2107" s="36"/>
      <c r="F2107" s="36"/>
      <c r="G2107" s="36"/>
      <c r="H2107" s="36"/>
      <c r="I2107" s="29"/>
      <c r="J2107" s="29"/>
      <c r="K2107" s="29"/>
      <c r="L2107" s="36"/>
      <c r="M2107" s="36"/>
      <c r="N2107" s="36"/>
      <c r="O2107" s="36"/>
    </row>
    <row r="2108" spans="5:15">
      <c r="E2108" s="36"/>
      <c r="F2108" s="36"/>
      <c r="G2108" s="36"/>
      <c r="H2108" s="36"/>
      <c r="I2108" s="29"/>
      <c r="J2108" s="29"/>
      <c r="K2108" s="29"/>
      <c r="L2108" s="36"/>
      <c r="M2108" s="36"/>
      <c r="N2108" s="36"/>
      <c r="O2108" s="36"/>
    </row>
    <row r="2109" spans="5:15">
      <c r="E2109" s="36"/>
      <c r="F2109" s="36"/>
      <c r="G2109" s="36"/>
      <c r="H2109" s="36"/>
      <c r="I2109" s="29"/>
      <c r="J2109" s="29"/>
      <c r="K2109" s="29"/>
      <c r="L2109" s="36"/>
      <c r="M2109" s="36"/>
      <c r="N2109" s="36"/>
      <c r="O2109" s="36"/>
    </row>
    <row r="2110" spans="5:15">
      <c r="E2110" s="36"/>
      <c r="F2110" s="36"/>
      <c r="G2110" s="36"/>
      <c r="H2110" s="36"/>
      <c r="I2110" s="29"/>
      <c r="J2110" s="29"/>
      <c r="K2110" s="29"/>
      <c r="L2110" s="36"/>
      <c r="M2110" s="36"/>
      <c r="N2110" s="36"/>
      <c r="O2110" s="36"/>
    </row>
    <row r="2111" spans="5:15">
      <c r="E2111" s="36"/>
      <c r="F2111" s="36"/>
      <c r="G2111" s="36"/>
      <c r="H2111" s="36"/>
      <c r="I2111" s="29"/>
      <c r="J2111" s="29"/>
      <c r="K2111" s="29"/>
      <c r="L2111" s="36"/>
      <c r="M2111" s="36"/>
      <c r="N2111" s="36"/>
      <c r="O2111" s="36"/>
    </row>
    <row r="2112" spans="5:15">
      <c r="E2112" s="36"/>
      <c r="F2112" s="36"/>
      <c r="G2112" s="36"/>
      <c r="H2112" s="36"/>
      <c r="I2112" s="29"/>
      <c r="J2112" s="29"/>
      <c r="K2112" s="29"/>
      <c r="L2112" s="36"/>
      <c r="M2112" s="36"/>
      <c r="N2112" s="36"/>
      <c r="O2112" s="36"/>
    </row>
    <row r="2113" spans="5:15">
      <c r="E2113" s="36"/>
      <c r="F2113" s="36"/>
      <c r="G2113" s="36"/>
      <c r="H2113" s="36"/>
      <c r="I2113" s="29"/>
      <c r="J2113" s="29"/>
      <c r="K2113" s="29"/>
      <c r="L2113" s="36"/>
      <c r="M2113" s="36"/>
      <c r="N2113" s="36"/>
      <c r="O2113" s="36"/>
    </row>
    <row r="2114" spans="5:15">
      <c r="E2114" s="36"/>
      <c r="F2114" s="36"/>
      <c r="G2114" s="36"/>
      <c r="H2114" s="36"/>
      <c r="I2114" s="29"/>
      <c r="J2114" s="29"/>
      <c r="K2114" s="29"/>
      <c r="L2114" s="36"/>
      <c r="M2114" s="36"/>
      <c r="N2114" s="36"/>
      <c r="O2114" s="36"/>
    </row>
    <row r="2115" spans="5:15">
      <c r="E2115" s="36"/>
      <c r="F2115" s="36"/>
      <c r="G2115" s="36"/>
      <c r="H2115" s="36"/>
      <c r="I2115" s="29"/>
      <c r="J2115" s="29"/>
      <c r="K2115" s="29"/>
      <c r="L2115" s="36"/>
      <c r="M2115" s="36"/>
      <c r="N2115" s="36"/>
      <c r="O2115" s="36"/>
    </row>
    <row r="2116" spans="5:15">
      <c r="E2116" s="36"/>
      <c r="F2116" s="36"/>
      <c r="G2116" s="36"/>
      <c r="H2116" s="36"/>
      <c r="I2116" s="29"/>
      <c r="J2116" s="29"/>
      <c r="K2116" s="29"/>
      <c r="L2116" s="36"/>
      <c r="M2116" s="36"/>
      <c r="N2116" s="36"/>
      <c r="O2116" s="36"/>
    </row>
    <row r="2117" spans="5:15">
      <c r="E2117" s="36"/>
      <c r="F2117" s="36"/>
      <c r="G2117" s="36"/>
      <c r="H2117" s="36"/>
      <c r="I2117" s="29"/>
      <c r="J2117" s="29"/>
      <c r="K2117" s="29"/>
      <c r="L2117" s="36"/>
      <c r="M2117" s="36"/>
      <c r="N2117" s="36"/>
      <c r="O2117" s="36"/>
    </row>
    <row r="2118" spans="5:15">
      <c r="E2118" s="36"/>
      <c r="F2118" s="36"/>
      <c r="G2118" s="36"/>
      <c r="H2118" s="36"/>
      <c r="I2118" s="29"/>
      <c r="J2118" s="29"/>
      <c r="K2118" s="29"/>
      <c r="L2118" s="36"/>
      <c r="M2118" s="36"/>
      <c r="N2118" s="36"/>
      <c r="O2118" s="36"/>
    </row>
    <row r="2119" spans="5:15">
      <c r="E2119" s="36"/>
      <c r="F2119" s="36"/>
      <c r="G2119" s="36"/>
      <c r="H2119" s="36"/>
      <c r="I2119" s="29"/>
      <c r="J2119" s="29"/>
      <c r="K2119" s="29"/>
      <c r="L2119" s="36"/>
      <c r="M2119" s="36"/>
      <c r="N2119" s="36"/>
      <c r="O2119" s="36"/>
    </row>
    <row r="2120" spans="5:15">
      <c r="E2120" s="36"/>
      <c r="F2120" s="36"/>
      <c r="G2120" s="36"/>
      <c r="H2120" s="36"/>
      <c r="I2120" s="29"/>
      <c r="J2120" s="29"/>
      <c r="K2120" s="29"/>
      <c r="L2120" s="36"/>
      <c r="M2120" s="36"/>
      <c r="N2120" s="36"/>
      <c r="O2120" s="36"/>
    </row>
    <row r="2121" spans="5:15">
      <c r="E2121" s="36"/>
      <c r="F2121" s="36"/>
      <c r="G2121" s="36"/>
      <c r="H2121" s="36"/>
      <c r="I2121" s="29"/>
      <c r="J2121" s="29"/>
      <c r="K2121" s="29"/>
      <c r="L2121" s="36"/>
      <c r="M2121" s="36"/>
      <c r="N2121" s="36"/>
      <c r="O2121" s="36"/>
    </row>
    <row r="2122" spans="5:15">
      <c r="E2122" s="36"/>
      <c r="F2122" s="36"/>
      <c r="G2122" s="36"/>
      <c r="H2122" s="36"/>
      <c r="I2122" s="29"/>
      <c r="J2122" s="29"/>
      <c r="K2122" s="29"/>
      <c r="L2122" s="36"/>
      <c r="M2122" s="36"/>
      <c r="N2122" s="36"/>
      <c r="O2122" s="36"/>
    </row>
    <row r="2123" spans="5:15">
      <c r="E2123" s="36"/>
      <c r="F2123" s="36"/>
      <c r="G2123" s="36"/>
      <c r="H2123" s="36"/>
      <c r="I2123" s="29"/>
      <c r="J2123" s="29"/>
      <c r="K2123" s="29"/>
      <c r="L2123" s="36"/>
      <c r="M2123" s="36"/>
      <c r="N2123" s="36"/>
      <c r="O2123" s="36"/>
    </row>
    <row r="2124" spans="5:15">
      <c r="E2124" s="36"/>
      <c r="F2124" s="36"/>
      <c r="G2124" s="36"/>
      <c r="H2124" s="36"/>
      <c r="I2124" s="29"/>
      <c r="J2124" s="29"/>
      <c r="K2124" s="29"/>
      <c r="L2124" s="36"/>
      <c r="M2124" s="36"/>
      <c r="N2124" s="36"/>
      <c r="O2124" s="36"/>
    </row>
    <row r="2125" spans="5:15">
      <c r="E2125" s="36"/>
      <c r="F2125" s="36"/>
      <c r="G2125" s="36"/>
      <c r="H2125" s="36"/>
      <c r="I2125" s="29"/>
      <c r="J2125" s="29"/>
      <c r="K2125" s="29"/>
      <c r="L2125" s="36"/>
      <c r="M2125" s="36"/>
      <c r="N2125" s="36"/>
      <c r="O2125" s="36"/>
    </row>
    <row r="2126" spans="5:15">
      <c r="E2126" s="36"/>
      <c r="F2126" s="36"/>
      <c r="G2126" s="36"/>
      <c r="H2126" s="36"/>
      <c r="I2126" s="29"/>
      <c r="J2126" s="29"/>
      <c r="K2126" s="29"/>
      <c r="L2126" s="36"/>
      <c r="M2126" s="36"/>
      <c r="N2126" s="36"/>
      <c r="O2126" s="36"/>
    </row>
    <row r="2127" spans="5:15">
      <c r="E2127" s="36"/>
      <c r="F2127" s="36"/>
      <c r="G2127" s="36"/>
      <c r="H2127" s="36"/>
      <c r="I2127" s="29"/>
      <c r="J2127" s="29"/>
      <c r="K2127" s="29"/>
      <c r="L2127" s="36"/>
      <c r="M2127" s="36"/>
      <c r="N2127" s="36"/>
      <c r="O2127" s="36"/>
    </row>
    <row r="2128" spans="5:15">
      <c r="E2128" s="36"/>
      <c r="F2128" s="36"/>
      <c r="G2128" s="36"/>
      <c r="H2128" s="36"/>
      <c r="I2128" s="29"/>
      <c r="J2128" s="29"/>
      <c r="K2128" s="29"/>
      <c r="L2128" s="36"/>
      <c r="M2128" s="36"/>
      <c r="N2128" s="36"/>
      <c r="O2128" s="36"/>
    </row>
    <row r="2129" spans="5:15">
      <c r="E2129" s="36"/>
      <c r="F2129" s="36"/>
      <c r="G2129" s="36"/>
      <c r="H2129" s="36"/>
      <c r="I2129" s="29"/>
      <c r="J2129" s="29"/>
      <c r="K2129" s="29"/>
      <c r="L2129" s="36"/>
      <c r="M2129" s="36"/>
      <c r="N2129" s="36"/>
      <c r="O2129" s="36"/>
    </row>
    <row r="2130" spans="5:15">
      <c r="E2130" s="36"/>
      <c r="F2130" s="36"/>
      <c r="G2130" s="36"/>
      <c r="H2130" s="36"/>
      <c r="I2130" s="29"/>
      <c r="J2130" s="29"/>
      <c r="K2130" s="29"/>
      <c r="L2130" s="36"/>
      <c r="M2130" s="36"/>
      <c r="N2130" s="36"/>
      <c r="O2130" s="36"/>
    </row>
    <row r="2131" spans="5:15">
      <c r="E2131" s="36"/>
      <c r="F2131" s="36"/>
      <c r="G2131" s="36"/>
      <c r="H2131" s="36"/>
      <c r="I2131" s="29"/>
      <c r="J2131" s="29"/>
      <c r="K2131" s="29"/>
      <c r="L2131" s="36"/>
      <c r="M2131" s="36"/>
      <c r="N2131" s="36"/>
      <c r="O2131" s="36"/>
    </row>
    <row r="2132" spans="5:15">
      <c r="E2132" s="36"/>
      <c r="F2132" s="36"/>
      <c r="G2132" s="36"/>
      <c r="H2132" s="36"/>
      <c r="I2132" s="29"/>
      <c r="J2132" s="29"/>
      <c r="K2132" s="29"/>
      <c r="L2132" s="36"/>
      <c r="M2132" s="36"/>
      <c r="N2132" s="36"/>
      <c r="O2132" s="36"/>
    </row>
    <row r="2133" spans="5:15">
      <c r="E2133" s="36"/>
      <c r="F2133" s="36"/>
      <c r="G2133" s="36"/>
      <c r="H2133" s="36"/>
      <c r="I2133" s="29"/>
      <c r="J2133" s="29"/>
      <c r="K2133" s="29"/>
      <c r="L2133" s="36"/>
      <c r="M2133" s="36"/>
      <c r="N2133" s="36"/>
      <c r="O2133" s="36"/>
    </row>
    <row r="2134" spans="5:15">
      <c r="E2134" s="36"/>
      <c r="F2134" s="36"/>
      <c r="G2134" s="36"/>
      <c r="H2134" s="36"/>
      <c r="I2134" s="29"/>
      <c r="J2134" s="29"/>
      <c r="K2134" s="29"/>
      <c r="L2134" s="36"/>
      <c r="M2134" s="36"/>
      <c r="N2134" s="36"/>
      <c r="O2134" s="36"/>
    </row>
    <row r="2135" spans="5:15">
      <c r="E2135" s="36"/>
      <c r="F2135" s="36"/>
      <c r="G2135" s="36"/>
      <c r="H2135" s="36"/>
      <c r="I2135" s="29"/>
      <c r="J2135" s="29"/>
      <c r="K2135" s="29"/>
      <c r="L2135" s="36"/>
      <c r="M2135" s="36"/>
      <c r="N2135" s="36"/>
      <c r="O2135" s="36"/>
    </row>
    <row r="2136" spans="5:15">
      <c r="E2136" s="36"/>
      <c r="F2136" s="36"/>
      <c r="G2136" s="36"/>
      <c r="H2136" s="36"/>
      <c r="I2136" s="29"/>
      <c r="J2136" s="29"/>
      <c r="K2136" s="29"/>
      <c r="L2136" s="36"/>
      <c r="M2136" s="36"/>
      <c r="N2136" s="36"/>
      <c r="O2136" s="36"/>
    </row>
    <row r="2137" spans="5:15">
      <c r="E2137" s="36"/>
      <c r="F2137" s="36"/>
      <c r="G2137" s="36"/>
      <c r="H2137" s="36"/>
      <c r="I2137" s="29"/>
      <c r="J2137" s="29"/>
      <c r="K2137" s="29"/>
      <c r="L2137" s="36"/>
      <c r="M2137" s="36"/>
      <c r="N2137" s="36"/>
      <c r="O2137" s="36"/>
    </row>
    <row r="2138" spans="5:15">
      <c r="E2138" s="36"/>
      <c r="F2138" s="36"/>
      <c r="G2138" s="36"/>
      <c r="H2138" s="36"/>
      <c r="I2138" s="29"/>
      <c r="J2138" s="29"/>
      <c r="K2138" s="29"/>
      <c r="L2138" s="36"/>
      <c r="M2138" s="36"/>
      <c r="N2138" s="36"/>
      <c r="O2138" s="36"/>
    </row>
    <row r="2139" spans="5:15">
      <c r="E2139" s="36"/>
      <c r="F2139" s="36"/>
      <c r="G2139" s="36"/>
      <c r="H2139" s="36"/>
      <c r="I2139" s="29"/>
      <c r="J2139" s="29"/>
      <c r="K2139" s="29"/>
      <c r="L2139" s="36"/>
      <c r="M2139" s="36"/>
      <c r="N2139" s="36"/>
      <c r="O2139" s="36"/>
    </row>
    <row r="2140" spans="5:15">
      <c r="E2140" s="36"/>
      <c r="F2140" s="36"/>
      <c r="G2140" s="36"/>
      <c r="H2140" s="36"/>
      <c r="I2140" s="29"/>
      <c r="J2140" s="29"/>
      <c r="K2140" s="29"/>
      <c r="L2140" s="36"/>
      <c r="M2140" s="36"/>
      <c r="N2140" s="36"/>
      <c r="O2140" s="36"/>
    </row>
    <row r="2141" spans="5:15">
      <c r="E2141" s="36"/>
      <c r="F2141" s="36"/>
      <c r="G2141" s="36"/>
      <c r="H2141" s="36"/>
      <c r="I2141" s="29"/>
      <c r="J2141" s="29"/>
      <c r="K2141" s="29"/>
      <c r="L2141" s="36"/>
      <c r="M2141" s="36"/>
      <c r="N2141" s="36"/>
      <c r="O2141" s="36"/>
    </row>
    <row r="2142" spans="5:15">
      <c r="E2142" s="36"/>
      <c r="F2142" s="36"/>
      <c r="G2142" s="36"/>
      <c r="H2142" s="36"/>
      <c r="I2142" s="29"/>
      <c r="J2142" s="29"/>
      <c r="K2142" s="29"/>
      <c r="L2142" s="36"/>
      <c r="M2142" s="36"/>
      <c r="N2142" s="36"/>
      <c r="O2142" s="36"/>
    </row>
    <row r="2143" spans="5:15">
      <c r="E2143" s="36"/>
      <c r="F2143" s="36"/>
      <c r="G2143" s="36"/>
      <c r="H2143" s="36"/>
      <c r="I2143" s="29"/>
      <c r="J2143" s="29"/>
      <c r="K2143" s="29"/>
      <c r="L2143" s="36"/>
      <c r="M2143" s="36"/>
      <c r="N2143" s="36"/>
      <c r="O2143" s="36"/>
    </row>
    <row r="2144" spans="5:15">
      <c r="E2144" s="36"/>
      <c r="F2144" s="36"/>
      <c r="G2144" s="36"/>
      <c r="H2144" s="36"/>
      <c r="I2144" s="29"/>
      <c r="J2144" s="29"/>
      <c r="K2144" s="29"/>
      <c r="L2144" s="36"/>
      <c r="M2144" s="36"/>
      <c r="N2144" s="36"/>
      <c r="O2144" s="36"/>
    </row>
    <row r="2145" spans="5:15">
      <c r="E2145" s="36"/>
      <c r="F2145" s="36"/>
      <c r="G2145" s="36"/>
      <c r="H2145" s="36"/>
      <c r="I2145" s="29"/>
      <c r="J2145" s="29"/>
      <c r="K2145" s="29"/>
      <c r="L2145" s="36"/>
      <c r="M2145" s="36"/>
      <c r="N2145" s="36"/>
      <c r="O2145" s="36"/>
    </row>
    <row r="2146" spans="5:15">
      <c r="E2146" s="36"/>
      <c r="F2146" s="36"/>
      <c r="G2146" s="36"/>
      <c r="H2146" s="36"/>
      <c r="I2146" s="29"/>
      <c r="J2146" s="29"/>
      <c r="K2146" s="29"/>
      <c r="L2146" s="36"/>
      <c r="M2146" s="36"/>
      <c r="N2146" s="36"/>
      <c r="O2146" s="36"/>
    </row>
    <row r="2147" spans="5:15">
      <c r="E2147" s="36"/>
      <c r="F2147" s="36"/>
      <c r="G2147" s="36"/>
      <c r="H2147" s="36"/>
      <c r="I2147" s="29"/>
      <c r="J2147" s="29"/>
      <c r="K2147" s="29"/>
      <c r="L2147" s="36"/>
      <c r="M2147" s="36"/>
      <c r="N2147" s="36"/>
      <c r="O2147" s="36"/>
    </row>
    <row r="2148" spans="5:15">
      <c r="E2148" s="36"/>
      <c r="F2148" s="36"/>
      <c r="G2148" s="36"/>
      <c r="H2148" s="36"/>
      <c r="I2148" s="29"/>
      <c r="J2148" s="29"/>
      <c r="K2148" s="29"/>
      <c r="L2148" s="36"/>
      <c r="M2148" s="36"/>
      <c r="N2148" s="36"/>
      <c r="O2148" s="36"/>
    </row>
    <row r="2149" spans="5:15">
      <c r="E2149" s="36"/>
      <c r="F2149" s="36"/>
      <c r="G2149" s="36"/>
      <c r="H2149" s="36"/>
      <c r="I2149" s="29"/>
      <c r="J2149" s="29"/>
      <c r="K2149" s="29"/>
      <c r="L2149" s="36"/>
      <c r="M2149" s="36"/>
      <c r="N2149" s="36"/>
      <c r="O2149" s="36"/>
    </row>
    <row r="2150" spans="5:15">
      <c r="E2150" s="36"/>
      <c r="F2150" s="36"/>
      <c r="G2150" s="36"/>
      <c r="H2150" s="36"/>
      <c r="I2150" s="29"/>
      <c r="J2150" s="29"/>
      <c r="K2150" s="29"/>
      <c r="L2150" s="36"/>
      <c r="M2150" s="36"/>
      <c r="N2150" s="36"/>
      <c r="O2150" s="36"/>
    </row>
    <row r="2151" spans="5:15">
      <c r="E2151" s="36"/>
      <c r="F2151" s="36"/>
      <c r="G2151" s="36"/>
      <c r="H2151" s="36"/>
      <c r="I2151" s="29"/>
      <c r="J2151" s="29"/>
      <c r="K2151" s="29"/>
      <c r="L2151" s="36"/>
      <c r="M2151" s="36"/>
      <c r="N2151" s="36"/>
      <c r="O2151" s="36"/>
    </row>
    <row r="2152" spans="5:15">
      <c r="E2152" s="36"/>
      <c r="F2152" s="36"/>
      <c r="G2152" s="36"/>
      <c r="H2152" s="36"/>
      <c r="I2152" s="29"/>
      <c r="J2152" s="29"/>
      <c r="K2152" s="29"/>
      <c r="L2152" s="36"/>
      <c r="M2152" s="36"/>
      <c r="N2152" s="36"/>
      <c r="O2152" s="36"/>
    </row>
    <row r="2153" spans="5:15">
      <c r="E2153" s="36"/>
      <c r="F2153" s="36"/>
      <c r="G2153" s="36"/>
      <c r="H2153" s="36"/>
      <c r="I2153" s="29"/>
      <c r="J2153" s="29"/>
      <c r="K2153" s="29"/>
      <c r="L2153" s="36"/>
      <c r="M2153" s="36"/>
      <c r="N2153" s="36"/>
      <c r="O2153" s="36"/>
    </row>
    <row r="2154" spans="5:15">
      <c r="E2154" s="36"/>
      <c r="F2154" s="36"/>
      <c r="G2154" s="36"/>
      <c r="H2154" s="36"/>
      <c r="I2154" s="29"/>
      <c r="J2154" s="29"/>
      <c r="K2154" s="29"/>
      <c r="L2154" s="36"/>
      <c r="M2154" s="36"/>
      <c r="N2154" s="36"/>
      <c r="O2154" s="36"/>
    </row>
    <row r="2155" spans="5:15">
      <c r="E2155" s="36"/>
      <c r="F2155" s="36"/>
      <c r="G2155" s="36"/>
      <c r="H2155" s="36"/>
      <c r="I2155" s="29"/>
      <c r="J2155" s="29"/>
      <c r="K2155" s="29"/>
      <c r="L2155" s="36"/>
      <c r="M2155" s="36"/>
      <c r="N2155" s="36"/>
      <c r="O2155" s="36"/>
    </row>
    <row r="2156" spans="5:15">
      <c r="E2156" s="36"/>
      <c r="F2156" s="36"/>
      <c r="G2156" s="36"/>
      <c r="H2156" s="36"/>
      <c r="I2156" s="29"/>
      <c r="J2156" s="29"/>
      <c r="K2156" s="29"/>
      <c r="L2156" s="36"/>
      <c r="M2156" s="36"/>
      <c r="N2156" s="36"/>
      <c r="O2156" s="36"/>
    </row>
    <row r="2157" spans="5:15">
      <c r="E2157" s="36"/>
      <c r="F2157" s="36"/>
      <c r="G2157" s="36"/>
      <c r="H2157" s="36"/>
      <c r="I2157" s="29"/>
      <c r="J2157" s="29"/>
      <c r="K2157" s="29"/>
      <c r="L2157" s="36"/>
      <c r="M2157" s="36"/>
      <c r="N2157" s="36"/>
      <c r="O2157" s="36"/>
    </row>
    <row r="2158" spans="5:15">
      <c r="E2158" s="36"/>
      <c r="F2158" s="36"/>
      <c r="G2158" s="36"/>
      <c r="H2158" s="36"/>
      <c r="I2158" s="29"/>
      <c r="J2158" s="29"/>
      <c r="K2158" s="29"/>
      <c r="L2158" s="36"/>
      <c r="M2158" s="36"/>
      <c r="N2158" s="36"/>
      <c r="O2158" s="36"/>
    </row>
    <row r="2159" spans="5:15">
      <c r="E2159" s="36"/>
      <c r="F2159" s="36"/>
      <c r="G2159" s="36"/>
      <c r="H2159" s="36"/>
      <c r="I2159" s="29"/>
      <c r="J2159" s="29"/>
      <c r="K2159" s="29"/>
      <c r="L2159" s="36"/>
      <c r="M2159" s="36"/>
      <c r="N2159" s="36"/>
      <c r="O2159" s="36"/>
    </row>
    <row r="2160" spans="5:15">
      <c r="E2160" s="36"/>
      <c r="F2160" s="36"/>
      <c r="G2160" s="36"/>
      <c r="H2160" s="36"/>
      <c r="I2160" s="29"/>
      <c r="J2160" s="29"/>
      <c r="K2160" s="29"/>
      <c r="L2160" s="36"/>
      <c r="M2160" s="36"/>
      <c r="N2160" s="36"/>
      <c r="O2160" s="36"/>
    </row>
    <row r="2161" spans="5:15">
      <c r="E2161" s="36"/>
      <c r="F2161" s="36"/>
      <c r="G2161" s="36"/>
      <c r="H2161" s="36"/>
      <c r="I2161" s="29"/>
      <c r="J2161" s="29"/>
      <c r="K2161" s="29"/>
      <c r="L2161" s="36"/>
      <c r="M2161" s="36"/>
      <c r="N2161" s="36"/>
      <c r="O2161" s="36"/>
    </row>
    <row r="2162" spans="5:15">
      <c r="E2162" s="36"/>
      <c r="F2162" s="36"/>
      <c r="G2162" s="36"/>
      <c r="H2162" s="36"/>
      <c r="I2162" s="29"/>
      <c r="J2162" s="29"/>
      <c r="K2162" s="29"/>
      <c r="L2162" s="36"/>
      <c r="M2162" s="36"/>
      <c r="N2162" s="36"/>
      <c r="O2162" s="36"/>
    </row>
    <row r="2163" spans="5:15">
      <c r="E2163" s="36"/>
      <c r="F2163" s="36"/>
      <c r="G2163" s="36"/>
      <c r="H2163" s="36"/>
      <c r="I2163" s="29"/>
      <c r="J2163" s="29"/>
      <c r="K2163" s="29"/>
      <c r="L2163" s="36"/>
      <c r="M2163" s="36"/>
      <c r="N2163" s="36"/>
      <c r="O2163" s="36"/>
    </row>
    <row r="2164" spans="5:15">
      <c r="E2164" s="36"/>
      <c r="F2164" s="36"/>
      <c r="G2164" s="36"/>
      <c r="H2164" s="36"/>
      <c r="I2164" s="29"/>
      <c r="J2164" s="29"/>
      <c r="K2164" s="29"/>
      <c r="L2164" s="36"/>
      <c r="M2164" s="36"/>
      <c r="N2164" s="36"/>
      <c r="O2164" s="36"/>
    </row>
    <row r="2165" spans="5:15">
      <c r="E2165" s="36"/>
      <c r="F2165" s="36"/>
      <c r="G2165" s="36"/>
      <c r="H2165" s="36"/>
      <c r="I2165" s="29"/>
      <c r="J2165" s="29"/>
      <c r="K2165" s="29"/>
      <c r="L2165" s="36"/>
      <c r="M2165" s="36"/>
      <c r="N2165" s="36"/>
      <c r="O2165" s="36"/>
    </row>
    <row r="2166" spans="5:15">
      <c r="E2166" s="36"/>
      <c r="F2166" s="36"/>
      <c r="G2166" s="36"/>
      <c r="H2166" s="36"/>
      <c r="I2166" s="29"/>
      <c r="J2166" s="29"/>
      <c r="K2166" s="29"/>
      <c r="L2166" s="36"/>
      <c r="M2166" s="36"/>
      <c r="N2166" s="36"/>
      <c r="O2166" s="36"/>
    </row>
    <row r="2167" spans="5:15">
      <c r="E2167" s="36"/>
      <c r="F2167" s="36"/>
      <c r="G2167" s="36"/>
      <c r="H2167" s="36"/>
      <c r="I2167" s="29"/>
      <c r="J2167" s="29"/>
      <c r="K2167" s="29"/>
      <c r="L2167" s="36"/>
      <c r="M2167" s="36"/>
      <c r="N2167" s="36"/>
      <c r="O2167" s="36"/>
    </row>
    <row r="2168" spans="5:15">
      <c r="E2168" s="36"/>
      <c r="F2168" s="36"/>
      <c r="G2168" s="36"/>
      <c r="H2168" s="36"/>
      <c r="I2168" s="29"/>
      <c r="J2168" s="29"/>
      <c r="K2168" s="29"/>
      <c r="L2168" s="36"/>
      <c r="M2168" s="36"/>
      <c r="N2168" s="36"/>
      <c r="O2168" s="36"/>
    </row>
    <row r="2169" spans="5:15">
      <c r="E2169" s="36"/>
      <c r="F2169" s="36"/>
      <c r="G2169" s="36"/>
      <c r="H2169" s="36"/>
      <c r="I2169" s="29"/>
      <c r="J2169" s="29"/>
      <c r="K2169" s="29"/>
      <c r="L2169" s="36"/>
      <c r="M2169" s="36"/>
      <c r="N2169" s="36"/>
      <c r="O2169" s="36"/>
    </row>
    <row r="2170" spans="5:15">
      <c r="E2170" s="36"/>
      <c r="F2170" s="36"/>
      <c r="G2170" s="36"/>
      <c r="H2170" s="36"/>
      <c r="I2170" s="29"/>
      <c r="J2170" s="29"/>
      <c r="K2170" s="29"/>
      <c r="L2170" s="36"/>
      <c r="M2170" s="36"/>
      <c r="N2170" s="36"/>
      <c r="O2170" s="36"/>
    </row>
    <row r="2171" spans="5:15">
      <c r="E2171" s="36"/>
      <c r="F2171" s="36"/>
      <c r="G2171" s="36"/>
      <c r="H2171" s="36"/>
      <c r="I2171" s="29"/>
      <c r="J2171" s="29"/>
      <c r="K2171" s="29"/>
      <c r="L2171" s="36"/>
      <c r="M2171" s="36"/>
      <c r="N2171" s="36"/>
      <c r="O2171" s="36"/>
    </row>
    <row r="2172" spans="5:15">
      <c r="E2172" s="36"/>
      <c r="F2172" s="36"/>
      <c r="G2172" s="36"/>
      <c r="H2172" s="36"/>
      <c r="I2172" s="29"/>
      <c r="J2172" s="29"/>
      <c r="K2172" s="29"/>
      <c r="L2172" s="36"/>
      <c r="M2172" s="36"/>
      <c r="N2172" s="36"/>
      <c r="O2172" s="36"/>
    </row>
    <row r="2173" spans="5:15">
      <c r="E2173" s="36"/>
      <c r="F2173" s="36"/>
      <c r="G2173" s="36"/>
      <c r="H2173" s="36"/>
      <c r="I2173" s="29"/>
      <c r="J2173" s="29"/>
      <c r="K2173" s="29"/>
      <c r="L2173" s="36"/>
      <c r="M2173" s="36"/>
      <c r="N2173" s="36"/>
      <c r="O2173" s="36"/>
    </row>
    <row r="2174" spans="5:15">
      <c r="E2174" s="36"/>
      <c r="F2174" s="36"/>
      <c r="G2174" s="36"/>
      <c r="H2174" s="36"/>
      <c r="I2174" s="29"/>
      <c r="J2174" s="29"/>
      <c r="K2174" s="29"/>
      <c r="L2174" s="36"/>
      <c r="M2174" s="36"/>
      <c r="N2174" s="36"/>
      <c r="O2174" s="36"/>
    </row>
    <row r="2175" spans="5:15">
      <c r="E2175" s="36"/>
      <c r="F2175" s="36"/>
      <c r="G2175" s="36"/>
      <c r="H2175" s="36"/>
      <c r="I2175" s="29"/>
      <c r="J2175" s="29"/>
      <c r="K2175" s="29"/>
      <c r="L2175" s="36"/>
      <c r="M2175" s="36"/>
      <c r="N2175" s="36"/>
      <c r="O2175" s="36"/>
    </row>
    <row r="2176" spans="5:15">
      <c r="E2176" s="36"/>
      <c r="F2176" s="36"/>
      <c r="G2176" s="36"/>
      <c r="H2176" s="36"/>
      <c r="I2176" s="29"/>
      <c r="J2176" s="29"/>
      <c r="K2176" s="29"/>
      <c r="L2176" s="36"/>
      <c r="M2176" s="36"/>
      <c r="N2176" s="36"/>
      <c r="O2176" s="36"/>
    </row>
    <row r="2177" spans="5:15">
      <c r="E2177" s="36"/>
      <c r="F2177" s="36"/>
      <c r="G2177" s="36"/>
      <c r="H2177" s="36"/>
      <c r="I2177" s="29"/>
      <c r="J2177" s="29"/>
      <c r="K2177" s="29"/>
      <c r="L2177" s="36"/>
      <c r="M2177" s="36"/>
      <c r="N2177" s="36"/>
      <c r="O2177" s="36"/>
    </row>
    <row r="2178" spans="5:15">
      <c r="E2178" s="36"/>
      <c r="F2178" s="36"/>
      <c r="G2178" s="36"/>
      <c r="H2178" s="36"/>
      <c r="I2178" s="29"/>
      <c r="J2178" s="29"/>
      <c r="K2178" s="29"/>
      <c r="L2178" s="36"/>
      <c r="M2178" s="36"/>
      <c r="N2178" s="36"/>
      <c r="O2178" s="36"/>
    </row>
    <row r="2179" spans="5:15">
      <c r="E2179" s="36"/>
      <c r="F2179" s="36"/>
      <c r="G2179" s="36"/>
      <c r="H2179" s="36"/>
      <c r="I2179" s="29"/>
      <c r="J2179" s="29"/>
      <c r="K2179" s="29"/>
      <c r="L2179" s="36"/>
      <c r="M2179" s="36"/>
      <c r="N2179" s="36"/>
      <c r="O2179" s="36"/>
    </row>
    <row r="2180" spans="5:15">
      <c r="E2180" s="36"/>
      <c r="F2180" s="36"/>
      <c r="G2180" s="36"/>
      <c r="H2180" s="36"/>
      <c r="I2180" s="29"/>
      <c r="J2180" s="29"/>
      <c r="K2180" s="29"/>
      <c r="L2180" s="36"/>
      <c r="M2180" s="36"/>
      <c r="N2180" s="36"/>
      <c r="O2180" s="36"/>
    </row>
    <row r="2181" spans="5:15">
      <c r="E2181" s="36"/>
      <c r="F2181" s="36"/>
      <c r="G2181" s="36"/>
      <c r="H2181" s="36"/>
      <c r="I2181" s="29"/>
      <c r="J2181" s="29"/>
      <c r="K2181" s="29"/>
      <c r="L2181" s="36"/>
      <c r="M2181" s="36"/>
      <c r="N2181" s="36"/>
      <c r="O2181" s="36"/>
    </row>
    <row r="2182" spans="5:15">
      <c r="E2182" s="36"/>
      <c r="F2182" s="36"/>
      <c r="G2182" s="36"/>
      <c r="H2182" s="36"/>
      <c r="I2182" s="29"/>
      <c r="J2182" s="29"/>
      <c r="K2182" s="29"/>
      <c r="L2182" s="36"/>
      <c r="M2182" s="36"/>
      <c r="N2182" s="36"/>
      <c r="O2182" s="36"/>
    </row>
    <row r="2183" spans="5:15">
      <c r="E2183" s="36"/>
      <c r="F2183" s="36"/>
      <c r="G2183" s="36"/>
      <c r="H2183" s="36"/>
      <c r="I2183" s="29"/>
      <c r="J2183" s="29"/>
      <c r="K2183" s="29"/>
      <c r="L2183" s="36"/>
      <c r="M2183" s="36"/>
      <c r="N2183" s="36"/>
      <c r="O2183" s="36"/>
    </row>
    <row r="2184" spans="5:15">
      <c r="E2184" s="36"/>
      <c r="F2184" s="36"/>
      <c r="G2184" s="36"/>
      <c r="H2184" s="36"/>
      <c r="I2184" s="29"/>
      <c r="J2184" s="29"/>
      <c r="K2184" s="29"/>
      <c r="L2184" s="36"/>
      <c r="M2184" s="36"/>
      <c r="N2184" s="36"/>
      <c r="O2184" s="36"/>
    </row>
    <row r="2185" spans="5:15">
      <c r="E2185" s="36"/>
      <c r="F2185" s="36"/>
      <c r="G2185" s="36"/>
      <c r="H2185" s="36"/>
      <c r="I2185" s="29"/>
      <c r="J2185" s="29"/>
      <c r="K2185" s="29"/>
      <c r="L2185" s="36"/>
      <c r="M2185" s="36"/>
      <c r="N2185" s="36"/>
      <c r="O2185" s="36"/>
    </row>
    <row r="2186" spans="5:15">
      <c r="E2186" s="36"/>
      <c r="F2186" s="36"/>
      <c r="G2186" s="36"/>
      <c r="H2186" s="36"/>
      <c r="I2186" s="29"/>
      <c r="J2186" s="29"/>
      <c r="K2186" s="29"/>
      <c r="L2186" s="36"/>
      <c r="M2186" s="36"/>
      <c r="N2186" s="36"/>
      <c r="O2186" s="36"/>
    </row>
    <row r="2187" spans="5:15">
      <c r="E2187" s="36"/>
      <c r="F2187" s="36"/>
      <c r="G2187" s="36"/>
      <c r="H2187" s="36"/>
      <c r="I2187" s="29"/>
      <c r="J2187" s="29"/>
      <c r="K2187" s="29"/>
      <c r="L2187" s="36"/>
      <c r="M2187" s="36"/>
      <c r="N2187" s="36"/>
      <c r="O2187" s="36"/>
    </row>
    <row r="2188" spans="5:15">
      <c r="E2188" s="36"/>
      <c r="F2188" s="36"/>
      <c r="G2188" s="36"/>
      <c r="H2188" s="36"/>
      <c r="I2188" s="29"/>
      <c r="J2188" s="29"/>
      <c r="K2188" s="29"/>
      <c r="L2188" s="36"/>
      <c r="M2188" s="36"/>
      <c r="N2188" s="36"/>
      <c r="O2188" s="36"/>
    </row>
    <row r="2189" spans="5:15">
      <c r="E2189" s="36"/>
      <c r="F2189" s="36"/>
      <c r="G2189" s="36"/>
      <c r="H2189" s="36"/>
      <c r="I2189" s="29"/>
      <c r="J2189" s="29"/>
      <c r="K2189" s="29"/>
      <c r="L2189" s="36"/>
      <c r="M2189" s="36"/>
      <c r="N2189" s="36"/>
      <c r="O2189" s="36"/>
    </row>
    <row r="2190" spans="5:15">
      <c r="E2190" s="36"/>
      <c r="F2190" s="36"/>
      <c r="G2190" s="36"/>
      <c r="H2190" s="36"/>
      <c r="I2190" s="29"/>
      <c r="J2190" s="29"/>
      <c r="K2190" s="29"/>
      <c r="L2190" s="36"/>
      <c r="M2190" s="36"/>
      <c r="N2190" s="36"/>
      <c r="O2190" s="36"/>
    </row>
    <row r="2191" spans="5:15">
      <c r="E2191" s="36"/>
      <c r="F2191" s="36"/>
      <c r="G2191" s="36"/>
      <c r="H2191" s="36"/>
      <c r="I2191" s="29"/>
      <c r="J2191" s="29"/>
      <c r="K2191" s="29"/>
      <c r="L2191" s="36"/>
      <c r="M2191" s="36"/>
      <c r="N2191" s="36"/>
      <c r="O2191" s="36"/>
    </row>
    <row r="2192" spans="5:15">
      <c r="E2192" s="36"/>
      <c r="F2192" s="36"/>
      <c r="G2192" s="36"/>
      <c r="H2192" s="36"/>
      <c r="I2192" s="29"/>
      <c r="J2192" s="29"/>
      <c r="K2192" s="29"/>
      <c r="L2192" s="36"/>
      <c r="M2192" s="36"/>
      <c r="N2192" s="36"/>
      <c r="O2192" s="36"/>
    </row>
    <row r="2193" spans="5:15">
      <c r="E2193" s="36"/>
      <c r="F2193" s="36"/>
      <c r="G2193" s="36"/>
      <c r="H2193" s="36"/>
      <c r="I2193" s="29"/>
      <c r="J2193" s="29"/>
      <c r="K2193" s="29"/>
      <c r="L2193" s="36"/>
      <c r="M2193" s="36"/>
      <c r="N2193" s="36"/>
      <c r="O2193" s="36"/>
    </row>
    <row r="2194" spans="5:15">
      <c r="E2194" s="36"/>
      <c r="F2194" s="36"/>
      <c r="G2194" s="36"/>
      <c r="H2194" s="36"/>
      <c r="I2194" s="29"/>
      <c r="J2194" s="29"/>
      <c r="K2194" s="29"/>
      <c r="L2194" s="36"/>
      <c r="M2194" s="36"/>
      <c r="N2194" s="36"/>
      <c r="O2194" s="36"/>
    </row>
    <row r="2195" spans="5:15">
      <c r="E2195" s="36"/>
      <c r="F2195" s="36"/>
      <c r="G2195" s="36"/>
      <c r="H2195" s="36"/>
      <c r="I2195" s="29"/>
      <c r="J2195" s="29"/>
      <c r="K2195" s="29"/>
      <c r="L2195" s="36"/>
      <c r="M2195" s="36"/>
      <c r="N2195" s="36"/>
      <c r="O2195" s="36"/>
    </row>
    <row r="2196" spans="5:15">
      <c r="E2196" s="36"/>
      <c r="F2196" s="36"/>
      <c r="G2196" s="36"/>
      <c r="H2196" s="36"/>
      <c r="I2196" s="29"/>
      <c r="J2196" s="29"/>
      <c r="K2196" s="29"/>
      <c r="L2196" s="36"/>
      <c r="M2196" s="36"/>
      <c r="N2196" s="36"/>
      <c r="O2196" s="36"/>
    </row>
    <row r="2197" spans="5:15">
      <c r="E2197" s="36"/>
      <c r="F2197" s="36"/>
      <c r="G2197" s="36"/>
      <c r="H2197" s="36"/>
      <c r="I2197" s="29"/>
      <c r="J2197" s="29"/>
      <c r="K2197" s="29"/>
      <c r="L2197" s="36"/>
      <c r="M2197" s="36"/>
      <c r="N2197" s="36"/>
      <c r="O2197" s="36"/>
    </row>
    <row r="2198" spans="5:15">
      <c r="E2198" s="36"/>
      <c r="F2198" s="36"/>
      <c r="G2198" s="36"/>
      <c r="H2198" s="36"/>
      <c r="I2198" s="29"/>
      <c r="J2198" s="29"/>
      <c r="K2198" s="29"/>
      <c r="L2198" s="36"/>
      <c r="M2198" s="36"/>
      <c r="N2198" s="36"/>
      <c r="O2198" s="36"/>
    </row>
    <row r="2199" spans="5:15">
      <c r="E2199" s="36"/>
      <c r="F2199" s="36"/>
      <c r="G2199" s="36"/>
      <c r="H2199" s="36"/>
      <c r="I2199" s="29"/>
      <c r="J2199" s="29"/>
      <c r="K2199" s="29"/>
      <c r="L2199" s="36"/>
      <c r="M2199" s="36"/>
      <c r="N2199" s="36"/>
      <c r="O2199" s="36"/>
    </row>
    <row r="2200" spans="5:15">
      <c r="E2200" s="36"/>
      <c r="F2200" s="36"/>
      <c r="G2200" s="36"/>
      <c r="H2200" s="36"/>
      <c r="I2200" s="29"/>
      <c r="J2200" s="29"/>
      <c r="K2200" s="29"/>
      <c r="L2200" s="36"/>
      <c r="M2200" s="36"/>
      <c r="N2200" s="36"/>
      <c r="O2200" s="36"/>
    </row>
    <row r="2201" spans="5:15">
      <c r="E2201" s="36"/>
      <c r="F2201" s="36"/>
      <c r="G2201" s="36"/>
      <c r="H2201" s="36"/>
      <c r="I2201" s="29"/>
      <c r="J2201" s="29"/>
      <c r="K2201" s="29"/>
      <c r="L2201" s="36"/>
      <c r="M2201" s="36"/>
      <c r="N2201" s="36"/>
      <c r="O2201" s="36"/>
    </row>
    <row r="2202" spans="5:15">
      <c r="E2202" s="36"/>
      <c r="F2202" s="36"/>
      <c r="G2202" s="36"/>
      <c r="H2202" s="36"/>
      <c r="I2202" s="29"/>
      <c r="J2202" s="29"/>
      <c r="K2202" s="29"/>
      <c r="L2202" s="36"/>
      <c r="M2202" s="36"/>
      <c r="N2202" s="36"/>
      <c r="O2202" s="36"/>
    </row>
    <row r="2203" spans="5:15">
      <c r="E2203" s="36"/>
      <c r="F2203" s="36"/>
      <c r="G2203" s="36"/>
      <c r="H2203" s="36"/>
      <c r="I2203" s="29"/>
      <c r="J2203" s="29"/>
      <c r="K2203" s="29"/>
      <c r="L2203" s="36"/>
      <c r="M2203" s="36"/>
      <c r="N2203" s="36"/>
      <c r="O2203" s="36"/>
    </row>
    <row r="2204" spans="5:15">
      <c r="E2204" s="36"/>
      <c r="F2204" s="36"/>
      <c r="G2204" s="36"/>
      <c r="H2204" s="36"/>
      <c r="I2204" s="29"/>
      <c r="J2204" s="29"/>
      <c r="K2204" s="29"/>
      <c r="L2204" s="36"/>
      <c r="M2204" s="36"/>
      <c r="N2204" s="36"/>
      <c r="O2204" s="36"/>
    </row>
    <row r="2205" spans="5:15">
      <c r="E2205" s="36"/>
      <c r="F2205" s="36"/>
      <c r="G2205" s="36"/>
      <c r="H2205" s="36"/>
      <c r="I2205" s="29"/>
      <c r="J2205" s="29"/>
      <c r="K2205" s="29"/>
      <c r="L2205" s="36"/>
      <c r="M2205" s="36"/>
      <c r="N2205" s="36"/>
      <c r="O2205" s="36"/>
    </row>
    <row r="2206" spans="5:15">
      <c r="E2206" s="36"/>
      <c r="F2206" s="36"/>
      <c r="G2206" s="36"/>
      <c r="H2206" s="36"/>
      <c r="I2206" s="29"/>
      <c r="J2206" s="29"/>
      <c r="K2206" s="29"/>
      <c r="L2206" s="36"/>
      <c r="M2206" s="36"/>
      <c r="N2206" s="36"/>
      <c r="O2206" s="36"/>
    </row>
    <row r="2207" spans="5:15">
      <c r="E2207" s="36"/>
      <c r="F2207" s="36"/>
      <c r="G2207" s="36"/>
      <c r="H2207" s="36"/>
      <c r="I2207" s="29"/>
      <c r="J2207" s="29"/>
      <c r="K2207" s="29"/>
      <c r="L2207" s="36"/>
      <c r="M2207" s="36"/>
      <c r="N2207" s="36"/>
      <c r="O2207" s="36"/>
    </row>
    <row r="2208" spans="5:15">
      <c r="E2208" s="36"/>
      <c r="F2208" s="36"/>
      <c r="G2208" s="36"/>
      <c r="H2208" s="36"/>
      <c r="I2208" s="29"/>
      <c r="J2208" s="29"/>
      <c r="K2208" s="29"/>
      <c r="L2208" s="36"/>
      <c r="M2208" s="36"/>
      <c r="N2208" s="36"/>
      <c r="O2208" s="36"/>
    </row>
    <row r="2209" spans="5:15">
      <c r="E2209" s="36"/>
      <c r="F2209" s="36"/>
      <c r="G2209" s="36"/>
      <c r="H2209" s="36"/>
      <c r="I2209" s="29"/>
      <c r="J2209" s="29"/>
      <c r="K2209" s="29"/>
      <c r="L2209" s="36"/>
      <c r="M2209" s="36"/>
      <c r="N2209" s="36"/>
      <c r="O2209" s="36"/>
    </row>
    <row r="2210" spans="5:15">
      <c r="E2210" s="36"/>
      <c r="F2210" s="36"/>
      <c r="G2210" s="36"/>
      <c r="H2210" s="36"/>
      <c r="I2210" s="29"/>
      <c r="J2210" s="29"/>
      <c r="K2210" s="29"/>
      <c r="L2210" s="36"/>
      <c r="M2210" s="36"/>
      <c r="N2210" s="36"/>
      <c r="O2210" s="36"/>
    </row>
    <row r="2211" spans="5:15">
      <c r="E2211" s="36"/>
      <c r="F2211" s="36"/>
      <c r="G2211" s="36"/>
      <c r="H2211" s="36"/>
      <c r="I2211" s="29"/>
      <c r="J2211" s="29"/>
      <c r="K2211" s="29"/>
      <c r="L2211" s="36"/>
      <c r="M2211" s="36"/>
      <c r="N2211" s="36"/>
      <c r="O2211" s="36"/>
    </row>
    <row r="2212" spans="5:15">
      <c r="E2212" s="36"/>
      <c r="F2212" s="36"/>
      <c r="G2212" s="36"/>
      <c r="H2212" s="36"/>
      <c r="I2212" s="29"/>
      <c r="J2212" s="29"/>
      <c r="K2212" s="29"/>
      <c r="L2212" s="36"/>
      <c r="M2212" s="36"/>
      <c r="N2212" s="36"/>
      <c r="O2212" s="36"/>
    </row>
    <row r="2213" spans="5:15">
      <c r="E2213" s="36"/>
      <c r="F2213" s="36"/>
      <c r="G2213" s="36"/>
      <c r="H2213" s="36"/>
      <c r="I2213" s="29"/>
      <c r="J2213" s="29"/>
      <c r="K2213" s="29"/>
      <c r="L2213" s="36"/>
      <c r="M2213" s="36"/>
      <c r="N2213" s="36"/>
      <c r="O2213" s="36"/>
    </row>
    <row r="2214" spans="5:15">
      <c r="E2214" s="36"/>
      <c r="F2214" s="36"/>
      <c r="G2214" s="36"/>
      <c r="H2214" s="36"/>
      <c r="I2214" s="29"/>
      <c r="J2214" s="29"/>
      <c r="K2214" s="29"/>
      <c r="L2214" s="36"/>
      <c r="M2214" s="36"/>
      <c r="N2214" s="36"/>
      <c r="O2214" s="36"/>
    </row>
    <row r="2215" spans="5:15">
      <c r="E2215" s="36"/>
      <c r="F2215" s="36"/>
      <c r="G2215" s="36"/>
      <c r="H2215" s="36"/>
      <c r="I2215" s="29"/>
      <c r="J2215" s="29"/>
      <c r="K2215" s="29"/>
      <c r="L2215" s="36"/>
      <c r="M2215" s="36"/>
      <c r="N2215" s="36"/>
      <c r="O2215" s="36"/>
    </row>
    <row r="2216" spans="5:15">
      <c r="E2216" s="36"/>
      <c r="F2216" s="36"/>
      <c r="G2216" s="36"/>
      <c r="H2216" s="36"/>
      <c r="I2216" s="29"/>
      <c r="J2216" s="29"/>
      <c r="K2216" s="29"/>
      <c r="L2216" s="36"/>
      <c r="M2216" s="36"/>
      <c r="N2216" s="36"/>
      <c r="O2216" s="36"/>
    </row>
    <row r="2217" spans="5:15">
      <c r="E2217" s="36"/>
      <c r="F2217" s="36"/>
      <c r="G2217" s="36"/>
      <c r="H2217" s="36"/>
      <c r="I2217" s="29"/>
      <c r="J2217" s="29"/>
      <c r="K2217" s="29"/>
      <c r="L2217" s="36"/>
      <c r="M2217" s="36"/>
      <c r="N2217" s="36"/>
      <c r="O2217" s="36"/>
    </row>
    <row r="2218" spans="5:15">
      <c r="E2218" s="36"/>
      <c r="F2218" s="36"/>
      <c r="G2218" s="36"/>
      <c r="H2218" s="36"/>
      <c r="I2218" s="29"/>
      <c r="J2218" s="29"/>
      <c r="K2218" s="29"/>
      <c r="L2218" s="36"/>
      <c r="M2218" s="36"/>
      <c r="N2218" s="36"/>
      <c r="O2218" s="36"/>
    </row>
    <row r="2219" spans="5:15">
      <c r="E2219" s="36"/>
      <c r="F2219" s="36"/>
      <c r="G2219" s="36"/>
      <c r="H2219" s="36"/>
      <c r="I2219" s="29"/>
      <c r="J2219" s="29"/>
      <c r="K2219" s="29"/>
      <c r="L2219" s="36"/>
      <c r="M2219" s="36"/>
      <c r="N2219" s="36"/>
      <c r="O2219" s="36"/>
    </row>
    <row r="2220" spans="5:15">
      <c r="E2220" s="36"/>
      <c r="F2220" s="36"/>
      <c r="G2220" s="36"/>
      <c r="H2220" s="36"/>
      <c r="I2220" s="29"/>
      <c r="J2220" s="29"/>
      <c r="K2220" s="29"/>
      <c r="L2220" s="36"/>
      <c r="M2220" s="36"/>
      <c r="N2220" s="36"/>
      <c r="O2220" s="36"/>
    </row>
    <row r="2221" spans="5:15">
      <c r="E2221" s="36"/>
      <c r="F2221" s="36"/>
      <c r="G2221" s="36"/>
      <c r="H2221" s="36"/>
      <c r="I2221" s="29"/>
      <c r="J2221" s="29"/>
      <c r="K2221" s="29"/>
      <c r="L2221" s="36"/>
      <c r="M2221" s="36"/>
      <c r="N2221" s="36"/>
      <c r="O2221" s="36"/>
    </row>
    <row r="2222" spans="5:15">
      <c r="E2222" s="36"/>
      <c r="F2222" s="36"/>
      <c r="G2222" s="36"/>
      <c r="H2222" s="36"/>
      <c r="I2222" s="29"/>
      <c r="J2222" s="29"/>
      <c r="K2222" s="29"/>
      <c r="L2222" s="36"/>
      <c r="M2222" s="36"/>
      <c r="N2222" s="36"/>
      <c r="O2222" s="36"/>
    </row>
    <row r="2223" spans="5:15">
      <c r="E2223" s="36"/>
      <c r="F2223" s="36"/>
      <c r="G2223" s="36"/>
      <c r="H2223" s="36"/>
      <c r="I2223" s="29"/>
      <c r="J2223" s="29"/>
      <c r="K2223" s="29"/>
      <c r="L2223" s="36"/>
      <c r="M2223" s="36"/>
      <c r="N2223" s="36"/>
      <c r="O2223" s="36"/>
    </row>
    <row r="2224" spans="5:15">
      <c r="E2224" s="36"/>
      <c r="F2224" s="36"/>
      <c r="G2224" s="36"/>
      <c r="H2224" s="36"/>
      <c r="I2224" s="29"/>
      <c r="J2224" s="29"/>
      <c r="K2224" s="29"/>
      <c r="L2224" s="36"/>
      <c r="M2224" s="36"/>
      <c r="N2224" s="36"/>
      <c r="O2224" s="36"/>
    </row>
    <row r="2225" spans="5:15">
      <c r="E2225" s="36"/>
      <c r="F2225" s="36"/>
      <c r="G2225" s="36"/>
      <c r="H2225" s="36"/>
      <c r="I2225" s="29"/>
      <c r="J2225" s="29"/>
      <c r="K2225" s="29"/>
      <c r="L2225" s="36"/>
      <c r="M2225" s="36"/>
      <c r="N2225" s="36"/>
      <c r="O2225" s="36"/>
    </row>
    <row r="2226" spans="5:15">
      <c r="E2226" s="36"/>
      <c r="F2226" s="36"/>
      <c r="G2226" s="36"/>
      <c r="H2226" s="36"/>
      <c r="I2226" s="29"/>
      <c r="J2226" s="29"/>
      <c r="K2226" s="29"/>
      <c r="L2226" s="36"/>
      <c r="M2226" s="36"/>
      <c r="N2226" s="36"/>
      <c r="O2226" s="36"/>
    </row>
    <row r="2227" spans="5:15">
      <c r="E2227" s="36"/>
      <c r="F2227" s="36"/>
      <c r="G2227" s="36"/>
      <c r="H2227" s="36"/>
      <c r="I2227" s="29"/>
      <c r="J2227" s="29"/>
      <c r="K2227" s="29"/>
      <c r="L2227" s="36"/>
      <c r="M2227" s="36"/>
      <c r="N2227" s="36"/>
      <c r="O2227" s="36"/>
    </row>
    <row r="2228" spans="5:15">
      <c r="E2228" s="36"/>
      <c r="F2228" s="36"/>
      <c r="G2228" s="36"/>
      <c r="H2228" s="36"/>
      <c r="I2228" s="29"/>
      <c r="J2228" s="29"/>
      <c r="K2228" s="29"/>
      <c r="L2228" s="36"/>
      <c r="M2228" s="36"/>
      <c r="N2228" s="36"/>
      <c r="O2228" s="36"/>
    </row>
    <row r="2229" spans="5:15">
      <c r="E2229" s="36"/>
      <c r="F2229" s="36"/>
      <c r="G2229" s="36"/>
      <c r="H2229" s="36"/>
      <c r="I2229" s="29"/>
      <c r="J2229" s="29"/>
      <c r="K2229" s="29"/>
      <c r="L2229" s="36"/>
      <c r="M2229" s="36"/>
      <c r="N2229" s="36"/>
      <c r="O2229" s="36"/>
    </row>
    <row r="2230" spans="5:15">
      <c r="E2230" s="36"/>
      <c r="F2230" s="36"/>
      <c r="G2230" s="36"/>
      <c r="H2230" s="36"/>
      <c r="I2230" s="29"/>
      <c r="J2230" s="29"/>
      <c r="K2230" s="29"/>
      <c r="L2230" s="36"/>
      <c r="M2230" s="36"/>
      <c r="N2230" s="36"/>
      <c r="O2230" s="36"/>
    </row>
    <row r="2231" spans="5:15">
      <c r="E2231" s="36"/>
      <c r="F2231" s="36"/>
      <c r="G2231" s="36"/>
      <c r="H2231" s="36"/>
      <c r="I2231" s="29"/>
      <c r="J2231" s="29"/>
      <c r="K2231" s="29"/>
      <c r="L2231" s="36"/>
      <c r="M2231" s="36"/>
      <c r="N2231" s="36"/>
      <c r="O2231" s="36"/>
    </row>
    <row r="2232" spans="5:15">
      <c r="E2232" s="36"/>
      <c r="F2232" s="36"/>
      <c r="G2232" s="36"/>
      <c r="H2232" s="36"/>
      <c r="I2232" s="29"/>
      <c r="J2232" s="29"/>
      <c r="K2232" s="29"/>
      <c r="L2232" s="36"/>
      <c r="M2232" s="36"/>
      <c r="N2232" s="36"/>
      <c r="O2232" s="36"/>
    </row>
    <row r="2233" spans="5:15">
      <c r="E2233" s="36"/>
      <c r="F2233" s="36"/>
      <c r="G2233" s="36"/>
      <c r="H2233" s="36"/>
      <c r="I2233" s="29"/>
      <c r="J2233" s="29"/>
      <c r="K2233" s="29"/>
      <c r="L2233" s="36"/>
      <c r="M2233" s="36"/>
      <c r="N2233" s="36"/>
      <c r="O2233" s="36"/>
    </row>
    <row r="2234" spans="5:15">
      <c r="E2234" s="36"/>
      <c r="F2234" s="36"/>
      <c r="G2234" s="36"/>
      <c r="H2234" s="36"/>
      <c r="I2234" s="29"/>
      <c r="J2234" s="29"/>
      <c r="K2234" s="29"/>
      <c r="L2234" s="36"/>
      <c r="M2234" s="36"/>
      <c r="N2234" s="36"/>
      <c r="O2234" s="36"/>
    </row>
    <row r="2235" spans="5:15">
      <c r="E2235" s="36"/>
      <c r="F2235" s="36"/>
      <c r="G2235" s="36"/>
      <c r="H2235" s="36"/>
      <c r="I2235" s="29"/>
      <c r="J2235" s="29"/>
      <c r="K2235" s="29"/>
      <c r="L2235" s="36"/>
      <c r="M2235" s="36"/>
      <c r="N2235" s="36"/>
      <c r="O2235" s="36"/>
    </row>
    <row r="2236" spans="5:15">
      <c r="E2236" s="36"/>
      <c r="F2236" s="36"/>
      <c r="G2236" s="36"/>
      <c r="H2236" s="36"/>
      <c r="I2236" s="29"/>
      <c r="J2236" s="29"/>
      <c r="K2236" s="29"/>
      <c r="L2236" s="36"/>
      <c r="M2236" s="36"/>
      <c r="N2236" s="36"/>
      <c r="O2236" s="36"/>
    </row>
    <row r="2237" spans="5:15">
      <c r="E2237" s="36"/>
      <c r="F2237" s="36"/>
      <c r="G2237" s="36"/>
      <c r="H2237" s="36"/>
      <c r="I2237" s="29"/>
      <c r="J2237" s="29"/>
      <c r="K2237" s="29"/>
      <c r="L2237" s="36"/>
      <c r="M2237" s="36"/>
      <c r="N2237" s="36"/>
      <c r="O2237" s="36"/>
    </row>
    <row r="2238" spans="5:15">
      <c r="E2238" s="36"/>
      <c r="F2238" s="36"/>
      <c r="G2238" s="36"/>
      <c r="H2238" s="36"/>
      <c r="I2238" s="29"/>
      <c r="J2238" s="29"/>
      <c r="K2238" s="29"/>
      <c r="L2238" s="36"/>
      <c r="M2238" s="36"/>
      <c r="N2238" s="36"/>
      <c r="O2238" s="36"/>
    </row>
    <row r="2239" spans="5:15">
      <c r="E2239" s="36"/>
      <c r="F2239" s="36"/>
      <c r="G2239" s="36"/>
      <c r="H2239" s="36"/>
      <c r="I2239" s="29"/>
      <c r="J2239" s="29"/>
      <c r="K2239" s="29"/>
      <c r="L2239" s="36"/>
      <c r="M2239" s="36"/>
      <c r="N2239" s="36"/>
      <c r="O2239" s="36"/>
    </row>
    <row r="2240" spans="5:15">
      <c r="E2240" s="36"/>
      <c r="F2240" s="36"/>
      <c r="G2240" s="36"/>
      <c r="H2240" s="36"/>
      <c r="I2240" s="29"/>
      <c r="J2240" s="29"/>
      <c r="K2240" s="29"/>
      <c r="L2240" s="36"/>
      <c r="M2240" s="36"/>
      <c r="N2240" s="36"/>
      <c r="O2240" s="36"/>
    </row>
    <row r="2241" spans="5:15">
      <c r="E2241" s="36"/>
      <c r="F2241" s="36"/>
      <c r="G2241" s="36"/>
      <c r="H2241" s="36"/>
      <c r="I2241" s="29"/>
      <c r="J2241" s="29"/>
      <c r="K2241" s="29"/>
      <c r="L2241" s="36"/>
      <c r="M2241" s="36"/>
      <c r="N2241" s="36"/>
      <c r="O2241" s="36"/>
    </row>
    <row r="2242" spans="5:15">
      <c r="E2242" s="36"/>
      <c r="F2242" s="36"/>
      <c r="G2242" s="36"/>
      <c r="H2242" s="36"/>
      <c r="I2242" s="29"/>
      <c r="J2242" s="29"/>
      <c r="K2242" s="29"/>
      <c r="L2242" s="36"/>
      <c r="M2242" s="36"/>
      <c r="N2242" s="36"/>
      <c r="O2242" s="36"/>
    </row>
    <row r="2243" spans="5:15">
      <c r="E2243" s="36"/>
      <c r="F2243" s="36"/>
      <c r="G2243" s="36"/>
      <c r="H2243" s="36"/>
      <c r="I2243" s="29"/>
      <c r="J2243" s="29"/>
      <c r="K2243" s="29"/>
      <c r="L2243" s="36"/>
      <c r="M2243" s="36"/>
      <c r="N2243" s="36"/>
      <c r="O2243" s="36"/>
    </row>
    <row r="2244" spans="5:15">
      <c r="E2244" s="36"/>
      <c r="F2244" s="36"/>
      <c r="G2244" s="36"/>
      <c r="H2244" s="36"/>
      <c r="I2244" s="29"/>
      <c r="J2244" s="29"/>
      <c r="K2244" s="29"/>
      <c r="L2244" s="36"/>
      <c r="M2244" s="36"/>
      <c r="N2244" s="36"/>
      <c r="O2244" s="36"/>
    </row>
    <row r="2245" spans="5:15">
      <c r="E2245" s="36"/>
      <c r="F2245" s="36"/>
      <c r="G2245" s="36"/>
      <c r="H2245" s="36"/>
      <c r="I2245" s="29"/>
      <c r="J2245" s="29"/>
      <c r="K2245" s="29"/>
      <c r="L2245" s="36"/>
      <c r="M2245" s="36"/>
      <c r="N2245" s="36"/>
      <c r="O2245" s="36"/>
    </row>
    <row r="2246" spans="5:15">
      <c r="E2246" s="36"/>
      <c r="F2246" s="36"/>
      <c r="G2246" s="36"/>
      <c r="H2246" s="36"/>
      <c r="I2246" s="29"/>
      <c r="J2246" s="29"/>
      <c r="K2246" s="29"/>
      <c r="L2246" s="36"/>
      <c r="M2246" s="36"/>
      <c r="N2246" s="36"/>
      <c r="O2246" s="36"/>
    </row>
    <row r="2247" spans="5:15">
      <c r="E2247" s="36"/>
      <c r="F2247" s="36"/>
      <c r="G2247" s="36"/>
      <c r="H2247" s="36"/>
      <c r="I2247" s="29"/>
      <c r="J2247" s="29"/>
      <c r="K2247" s="29"/>
      <c r="L2247" s="36"/>
      <c r="M2247" s="36"/>
      <c r="N2247" s="36"/>
      <c r="O2247" s="36"/>
    </row>
    <row r="2248" spans="5:15">
      <c r="E2248" s="36"/>
      <c r="F2248" s="36"/>
      <c r="G2248" s="36"/>
      <c r="H2248" s="36"/>
      <c r="I2248" s="29"/>
      <c r="J2248" s="29"/>
      <c r="K2248" s="29"/>
      <c r="L2248" s="36"/>
      <c r="M2248" s="36"/>
      <c r="N2248" s="36"/>
      <c r="O2248" s="36"/>
    </row>
    <row r="2249" spans="5:15">
      <c r="E2249" s="36"/>
      <c r="F2249" s="36"/>
      <c r="G2249" s="36"/>
      <c r="H2249" s="36"/>
      <c r="I2249" s="29"/>
      <c r="J2249" s="29"/>
      <c r="K2249" s="29"/>
      <c r="L2249" s="36"/>
      <c r="M2249" s="36"/>
      <c r="N2249" s="36"/>
      <c r="O2249" s="36"/>
    </row>
    <row r="2250" spans="5:15">
      <c r="E2250" s="36"/>
      <c r="F2250" s="36"/>
      <c r="G2250" s="36"/>
      <c r="H2250" s="36"/>
      <c r="I2250" s="29"/>
      <c r="J2250" s="29"/>
      <c r="K2250" s="29"/>
      <c r="L2250" s="36"/>
      <c r="M2250" s="36"/>
      <c r="N2250" s="36"/>
      <c r="O2250" s="36"/>
    </row>
    <row r="2251" spans="5:15">
      <c r="E2251" s="36"/>
      <c r="F2251" s="36"/>
      <c r="G2251" s="36"/>
      <c r="H2251" s="36"/>
      <c r="I2251" s="29"/>
      <c r="J2251" s="29"/>
      <c r="K2251" s="29"/>
      <c r="L2251" s="36"/>
      <c r="M2251" s="36"/>
      <c r="N2251" s="36"/>
      <c r="O2251" s="36"/>
    </row>
    <row r="2252" spans="5:15">
      <c r="E2252" s="36"/>
      <c r="F2252" s="36"/>
      <c r="G2252" s="36"/>
      <c r="H2252" s="36"/>
      <c r="I2252" s="29"/>
      <c r="J2252" s="29"/>
      <c r="K2252" s="29"/>
      <c r="L2252" s="36"/>
      <c r="M2252" s="36"/>
      <c r="N2252" s="36"/>
      <c r="O2252" s="36"/>
    </row>
    <row r="2253" spans="5:15">
      <c r="E2253" s="36"/>
      <c r="F2253" s="36"/>
      <c r="G2253" s="36"/>
      <c r="H2253" s="36"/>
      <c r="I2253" s="29"/>
      <c r="J2253" s="29"/>
      <c r="K2253" s="29"/>
      <c r="L2253" s="36"/>
      <c r="M2253" s="36"/>
      <c r="N2253" s="36"/>
      <c r="O2253" s="36"/>
    </row>
    <row r="2254" spans="5:15">
      <c r="E2254" s="36"/>
      <c r="F2254" s="36"/>
      <c r="G2254" s="36"/>
      <c r="H2254" s="36"/>
      <c r="I2254" s="29"/>
      <c r="J2254" s="29"/>
      <c r="K2254" s="29"/>
      <c r="L2254" s="36"/>
      <c r="M2254" s="36"/>
      <c r="N2254" s="36"/>
      <c r="O2254" s="36"/>
    </row>
    <row r="2255" spans="5:15">
      <c r="E2255" s="36"/>
      <c r="F2255" s="36"/>
      <c r="G2255" s="36"/>
      <c r="H2255" s="36"/>
      <c r="I2255" s="29"/>
      <c r="J2255" s="29"/>
      <c r="K2255" s="29"/>
      <c r="L2255" s="36"/>
      <c r="M2255" s="36"/>
      <c r="N2255" s="36"/>
      <c r="O2255" s="36"/>
    </row>
    <row r="2256" spans="5:15">
      <c r="E2256" s="36"/>
      <c r="F2256" s="36"/>
      <c r="G2256" s="36"/>
      <c r="H2256" s="36"/>
      <c r="I2256" s="29"/>
      <c r="J2256" s="29"/>
      <c r="K2256" s="29"/>
      <c r="L2256" s="36"/>
      <c r="M2256" s="36"/>
      <c r="N2256" s="36"/>
      <c r="O2256" s="36"/>
    </row>
    <row r="2257" spans="5:15">
      <c r="E2257" s="36"/>
      <c r="F2257" s="36"/>
      <c r="G2257" s="36"/>
      <c r="H2257" s="36"/>
      <c r="I2257" s="29"/>
      <c r="J2257" s="29"/>
      <c r="K2257" s="29"/>
      <c r="L2257" s="36"/>
      <c r="M2257" s="36"/>
      <c r="N2257" s="36"/>
      <c r="O2257" s="36"/>
    </row>
    <row r="2258" spans="5:15">
      <c r="E2258" s="36"/>
      <c r="F2258" s="36"/>
      <c r="G2258" s="36"/>
      <c r="H2258" s="36"/>
      <c r="I2258" s="29"/>
      <c r="J2258" s="29"/>
      <c r="K2258" s="29"/>
      <c r="L2258" s="36"/>
      <c r="M2258" s="36"/>
      <c r="N2258" s="36"/>
      <c r="O2258" s="36"/>
    </row>
    <row r="2259" spans="5:15">
      <c r="E2259" s="36"/>
      <c r="F2259" s="36"/>
      <c r="G2259" s="36"/>
      <c r="H2259" s="36"/>
      <c r="I2259" s="29"/>
      <c r="J2259" s="29"/>
      <c r="K2259" s="29"/>
      <c r="L2259" s="36"/>
      <c r="M2259" s="36"/>
      <c r="N2259" s="36"/>
      <c r="O2259" s="36"/>
    </row>
    <row r="2260" spans="5:15">
      <c r="E2260" s="36"/>
      <c r="F2260" s="36"/>
      <c r="G2260" s="36"/>
      <c r="H2260" s="36"/>
      <c r="I2260" s="29"/>
      <c r="J2260" s="29"/>
      <c r="K2260" s="29"/>
      <c r="L2260" s="36"/>
      <c r="M2260" s="36"/>
      <c r="N2260" s="36"/>
      <c r="O2260" s="36"/>
    </row>
    <row r="2261" spans="5:15">
      <c r="E2261" s="36"/>
      <c r="F2261" s="36"/>
      <c r="G2261" s="36"/>
      <c r="H2261" s="36"/>
      <c r="I2261" s="29"/>
      <c r="J2261" s="29"/>
      <c r="K2261" s="29"/>
      <c r="L2261" s="36"/>
      <c r="M2261" s="36"/>
      <c r="N2261" s="36"/>
      <c r="O2261" s="36"/>
    </row>
    <row r="2262" spans="5:15">
      <c r="E2262" s="36"/>
      <c r="F2262" s="36"/>
      <c r="G2262" s="36"/>
      <c r="H2262" s="36"/>
      <c r="I2262" s="29"/>
      <c r="J2262" s="29"/>
      <c r="K2262" s="29"/>
      <c r="L2262" s="36"/>
      <c r="M2262" s="36"/>
      <c r="N2262" s="36"/>
      <c r="O2262" s="36"/>
    </row>
    <row r="2263" spans="5:15">
      <c r="E2263" s="36"/>
      <c r="F2263" s="36"/>
      <c r="G2263" s="36"/>
      <c r="H2263" s="36"/>
      <c r="I2263" s="29"/>
      <c r="J2263" s="29"/>
      <c r="K2263" s="29"/>
      <c r="L2263" s="36"/>
      <c r="M2263" s="36"/>
      <c r="N2263" s="36"/>
      <c r="O2263" s="36"/>
    </row>
    <row r="2264" spans="5:15">
      <c r="E2264" s="36"/>
      <c r="F2264" s="36"/>
      <c r="G2264" s="36"/>
      <c r="H2264" s="36"/>
      <c r="I2264" s="29"/>
      <c r="J2264" s="29"/>
      <c r="K2264" s="29"/>
      <c r="L2264" s="36"/>
      <c r="M2264" s="36"/>
      <c r="N2264" s="36"/>
      <c r="O2264" s="36"/>
    </row>
    <row r="2265" spans="5:15">
      <c r="E2265" s="36"/>
      <c r="F2265" s="36"/>
      <c r="G2265" s="36"/>
      <c r="H2265" s="36"/>
      <c r="I2265" s="29"/>
      <c r="J2265" s="29"/>
      <c r="K2265" s="29"/>
      <c r="L2265" s="36"/>
      <c r="M2265" s="36"/>
      <c r="N2265" s="36"/>
      <c r="O2265" s="36"/>
    </row>
    <row r="2266" spans="5:15">
      <c r="E2266" s="36"/>
      <c r="F2266" s="36"/>
      <c r="G2266" s="36"/>
      <c r="H2266" s="36"/>
      <c r="I2266" s="29"/>
      <c r="J2266" s="29"/>
      <c r="K2266" s="29"/>
      <c r="L2266" s="36"/>
      <c r="M2266" s="36"/>
      <c r="N2266" s="36"/>
      <c r="O2266" s="36"/>
    </row>
    <row r="2267" spans="5:15">
      <c r="E2267" s="36"/>
      <c r="F2267" s="36"/>
      <c r="G2267" s="36"/>
      <c r="H2267" s="36"/>
      <c r="I2267" s="29"/>
      <c r="J2267" s="29"/>
      <c r="K2267" s="29"/>
      <c r="L2267" s="36"/>
      <c r="M2267" s="36"/>
      <c r="N2267" s="36"/>
      <c r="O2267" s="36"/>
    </row>
    <row r="2268" spans="5:15">
      <c r="E2268" s="36"/>
      <c r="F2268" s="36"/>
      <c r="G2268" s="36"/>
      <c r="H2268" s="36"/>
      <c r="I2268" s="29"/>
      <c r="J2268" s="29"/>
      <c r="K2268" s="29"/>
      <c r="L2268" s="36"/>
      <c r="M2268" s="36"/>
      <c r="N2268" s="36"/>
      <c r="O2268" s="36"/>
    </row>
    <row r="2269" spans="5:15">
      <c r="E2269" s="36"/>
      <c r="F2269" s="36"/>
      <c r="G2269" s="36"/>
      <c r="H2269" s="36"/>
      <c r="I2269" s="29"/>
      <c r="J2269" s="29"/>
      <c r="K2269" s="29"/>
      <c r="L2269" s="36"/>
      <c r="M2269" s="36"/>
      <c r="N2269" s="36"/>
      <c r="O2269" s="36"/>
    </row>
    <row r="2270" spans="5:15">
      <c r="E2270" s="36"/>
      <c r="F2270" s="36"/>
      <c r="G2270" s="36"/>
      <c r="H2270" s="36"/>
      <c r="I2270" s="29"/>
      <c r="J2270" s="29"/>
      <c r="K2270" s="29"/>
      <c r="L2270" s="36"/>
      <c r="M2270" s="36"/>
      <c r="N2270" s="36"/>
      <c r="O2270" s="36"/>
    </row>
    <row r="2271" spans="5:15">
      <c r="E2271" s="36"/>
      <c r="F2271" s="36"/>
      <c r="G2271" s="36"/>
      <c r="H2271" s="36"/>
      <c r="I2271" s="29"/>
      <c r="J2271" s="29"/>
      <c r="K2271" s="29"/>
      <c r="L2271" s="36"/>
      <c r="M2271" s="36"/>
      <c r="N2271" s="36"/>
      <c r="O2271" s="36"/>
    </row>
    <row r="2272" spans="5:15">
      <c r="E2272" s="36"/>
      <c r="F2272" s="36"/>
      <c r="G2272" s="36"/>
      <c r="H2272" s="36"/>
      <c r="I2272" s="29"/>
      <c r="J2272" s="29"/>
      <c r="K2272" s="29"/>
      <c r="L2272" s="36"/>
      <c r="M2272" s="36"/>
      <c r="N2272" s="36"/>
      <c r="O2272" s="36"/>
    </row>
    <row r="2273" spans="5:15">
      <c r="E2273" s="36"/>
      <c r="F2273" s="36"/>
      <c r="G2273" s="36"/>
      <c r="H2273" s="36"/>
      <c r="I2273" s="29"/>
      <c r="J2273" s="29"/>
      <c r="K2273" s="29"/>
      <c r="L2273" s="36"/>
      <c r="M2273" s="36"/>
      <c r="N2273" s="36"/>
      <c r="O2273" s="36"/>
    </row>
    <row r="2274" spans="5:15">
      <c r="E2274" s="36"/>
      <c r="F2274" s="36"/>
      <c r="G2274" s="36"/>
      <c r="H2274" s="36"/>
      <c r="I2274" s="29"/>
      <c r="J2274" s="29"/>
      <c r="K2274" s="29"/>
      <c r="L2274" s="36"/>
      <c r="M2274" s="36"/>
      <c r="N2274" s="36"/>
      <c r="O2274" s="36"/>
    </row>
    <row r="2275" spans="5:15">
      <c r="E2275" s="36"/>
      <c r="F2275" s="36"/>
      <c r="G2275" s="36"/>
      <c r="H2275" s="36"/>
      <c r="I2275" s="29"/>
      <c r="J2275" s="29"/>
      <c r="K2275" s="29"/>
      <c r="L2275" s="36"/>
      <c r="M2275" s="36"/>
      <c r="N2275" s="36"/>
      <c r="O2275" s="36"/>
    </row>
    <row r="2276" spans="5:15">
      <c r="E2276" s="36"/>
      <c r="F2276" s="36"/>
      <c r="G2276" s="36"/>
      <c r="H2276" s="36"/>
      <c r="I2276" s="29"/>
      <c r="J2276" s="29"/>
      <c r="K2276" s="29"/>
      <c r="L2276" s="36"/>
      <c r="M2276" s="36"/>
      <c r="N2276" s="36"/>
      <c r="O2276" s="36"/>
    </row>
    <row r="2277" spans="5:15">
      <c r="E2277" s="36"/>
      <c r="F2277" s="36"/>
      <c r="G2277" s="36"/>
      <c r="H2277" s="36"/>
      <c r="I2277" s="29"/>
      <c r="J2277" s="29"/>
      <c r="K2277" s="29"/>
      <c r="L2277" s="36"/>
      <c r="M2277" s="36"/>
      <c r="N2277" s="36"/>
      <c r="O2277" s="36"/>
    </row>
    <row r="2278" spans="5:15">
      <c r="E2278" s="36"/>
      <c r="F2278" s="36"/>
      <c r="G2278" s="36"/>
      <c r="H2278" s="36"/>
      <c r="I2278" s="29"/>
      <c r="J2278" s="29"/>
      <c r="K2278" s="29"/>
      <c r="L2278" s="36"/>
      <c r="M2278" s="36"/>
      <c r="N2278" s="36"/>
      <c r="O2278" s="36"/>
    </row>
    <row r="2279" spans="5:15">
      <c r="E2279" s="36"/>
      <c r="F2279" s="36"/>
      <c r="G2279" s="36"/>
      <c r="H2279" s="36"/>
      <c r="I2279" s="29"/>
      <c r="J2279" s="29"/>
      <c r="K2279" s="29"/>
      <c r="L2279" s="36"/>
      <c r="M2279" s="36"/>
      <c r="N2279" s="36"/>
      <c r="O2279" s="36"/>
    </row>
    <row r="2280" spans="5:15">
      <c r="E2280" s="36"/>
      <c r="F2280" s="36"/>
      <c r="G2280" s="36"/>
      <c r="H2280" s="36"/>
      <c r="I2280" s="29"/>
      <c r="J2280" s="29"/>
      <c r="K2280" s="29"/>
      <c r="L2280" s="36"/>
      <c r="M2280" s="36"/>
      <c r="N2280" s="36"/>
      <c r="O2280" s="36"/>
    </row>
    <row r="2281" spans="5:15">
      <c r="E2281" s="36"/>
      <c r="F2281" s="36"/>
      <c r="G2281" s="36"/>
      <c r="H2281" s="36"/>
      <c r="I2281" s="29"/>
      <c r="J2281" s="29"/>
      <c r="K2281" s="29"/>
      <c r="L2281" s="36"/>
      <c r="M2281" s="36"/>
      <c r="N2281" s="36"/>
      <c r="O2281" s="36"/>
    </row>
    <row r="2282" spans="5:15">
      <c r="E2282" s="36"/>
      <c r="F2282" s="36"/>
      <c r="G2282" s="36"/>
      <c r="H2282" s="36"/>
      <c r="I2282" s="29"/>
      <c r="J2282" s="29"/>
      <c r="K2282" s="29"/>
      <c r="L2282" s="36"/>
      <c r="M2282" s="36"/>
      <c r="N2282" s="36"/>
      <c r="O2282" s="36"/>
    </row>
    <row r="2283" spans="5:15">
      <c r="E2283" s="36"/>
      <c r="F2283" s="36"/>
      <c r="G2283" s="36"/>
      <c r="H2283" s="36"/>
      <c r="I2283" s="29"/>
      <c r="J2283" s="29"/>
      <c r="K2283" s="29"/>
      <c r="L2283" s="36"/>
      <c r="M2283" s="36"/>
      <c r="N2283" s="36"/>
      <c r="O2283" s="36"/>
    </row>
    <row r="2284" spans="5:15">
      <c r="E2284" s="36"/>
      <c r="F2284" s="36"/>
      <c r="G2284" s="36"/>
      <c r="H2284" s="36"/>
      <c r="I2284" s="29"/>
      <c r="J2284" s="29"/>
      <c r="K2284" s="29"/>
      <c r="L2284" s="36"/>
      <c r="M2284" s="36"/>
      <c r="N2284" s="36"/>
      <c r="O2284" s="36"/>
    </row>
    <row r="2285" spans="5:15">
      <c r="E2285" s="36"/>
      <c r="F2285" s="36"/>
      <c r="G2285" s="36"/>
      <c r="H2285" s="36"/>
      <c r="I2285" s="29"/>
      <c r="J2285" s="29"/>
      <c r="K2285" s="29"/>
      <c r="L2285" s="36"/>
      <c r="M2285" s="36"/>
      <c r="N2285" s="36"/>
      <c r="O2285" s="36"/>
    </row>
    <row r="2286" spans="5:15">
      <c r="E2286" s="36"/>
      <c r="F2286" s="36"/>
      <c r="G2286" s="36"/>
      <c r="H2286" s="36"/>
      <c r="I2286" s="29"/>
      <c r="J2286" s="29"/>
      <c r="K2286" s="29"/>
      <c r="L2286" s="36"/>
      <c r="M2286" s="36"/>
      <c r="N2286" s="36"/>
      <c r="O2286" s="36"/>
    </row>
    <row r="2287" spans="5:15">
      <c r="E2287" s="36"/>
      <c r="F2287" s="36"/>
      <c r="G2287" s="36"/>
      <c r="H2287" s="36"/>
      <c r="I2287" s="29"/>
      <c r="J2287" s="29"/>
      <c r="K2287" s="29"/>
      <c r="L2287" s="36"/>
      <c r="M2287" s="36"/>
      <c r="N2287" s="36"/>
      <c r="O2287" s="36"/>
    </row>
    <row r="2288" spans="5:15">
      <c r="E2288" s="36"/>
      <c r="F2288" s="36"/>
      <c r="G2288" s="36"/>
      <c r="H2288" s="36"/>
      <c r="I2288" s="29"/>
      <c r="J2288" s="29"/>
      <c r="K2288" s="29"/>
      <c r="L2288" s="36"/>
      <c r="M2288" s="36"/>
      <c r="N2288" s="36"/>
      <c r="O2288" s="36"/>
    </row>
    <row r="2289" spans="5:15">
      <c r="E2289" s="36"/>
      <c r="F2289" s="36"/>
      <c r="G2289" s="36"/>
      <c r="H2289" s="36"/>
      <c r="I2289" s="29"/>
      <c r="J2289" s="29"/>
      <c r="K2289" s="29"/>
      <c r="L2289" s="36"/>
      <c r="M2289" s="36"/>
      <c r="N2289" s="36"/>
      <c r="O2289" s="36"/>
    </row>
    <row r="2290" spans="5:15">
      <c r="E2290" s="36"/>
      <c r="F2290" s="36"/>
      <c r="G2290" s="36"/>
      <c r="H2290" s="36"/>
      <c r="I2290" s="29"/>
      <c r="J2290" s="29"/>
      <c r="K2290" s="29"/>
      <c r="L2290" s="36"/>
      <c r="M2290" s="36"/>
      <c r="N2290" s="36"/>
      <c r="O2290" s="36"/>
    </row>
    <row r="2291" spans="5:15">
      <c r="E2291" s="36"/>
      <c r="F2291" s="36"/>
      <c r="G2291" s="36"/>
      <c r="H2291" s="36"/>
      <c r="I2291" s="29"/>
      <c r="J2291" s="29"/>
      <c r="K2291" s="29"/>
      <c r="L2291" s="36"/>
      <c r="M2291" s="36"/>
      <c r="N2291" s="36"/>
      <c r="O2291" s="36"/>
    </row>
    <row r="2292" spans="5:15">
      <c r="E2292" s="36"/>
      <c r="F2292" s="36"/>
      <c r="G2292" s="36"/>
      <c r="H2292" s="36"/>
      <c r="I2292" s="29"/>
      <c r="J2292" s="29"/>
      <c r="K2292" s="29"/>
      <c r="L2292" s="36"/>
      <c r="M2292" s="36"/>
      <c r="N2292" s="36"/>
      <c r="O2292" s="36"/>
    </row>
    <row r="2293" spans="5:15">
      <c r="E2293" s="36"/>
      <c r="F2293" s="36"/>
      <c r="G2293" s="36"/>
      <c r="H2293" s="36"/>
      <c r="I2293" s="29"/>
      <c r="J2293" s="29"/>
      <c r="K2293" s="29"/>
      <c r="L2293" s="36"/>
      <c r="M2293" s="36"/>
      <c r="N2293" s="36"/>
      <c r="O2293" s="36"/>
    </row>
    <row r="2294" spans="5:15">
      <c r="E2294" s="36"/>
      <c r="F2294" s="36"/>
      <c r="G2294" s="36"/>
      <c r="H2294" s="36"/>
      <c r="I2294" s="29"/>
      <c r="J2294" s="29"/>
      <c r="K2294" s="29"/>
      <c r="L2294" s="36"/>
      <c r="M2294" s="36"/>
      <c r="N2294" s="36"/>
      <c r="O2294" s="36"/>
    </row>
    <row r="2295" spans="5:15">
      <c r="E2295" s="36"/>
      <c r="F2295" s="36"/>
      <c r="G2295" s="36"/>
      <c r="H2295" s="36"/>
      <c r="I2295" s="29"/>
      <c r="J2295" s="29"/>
      <c r="K2295" s="29"/>
      <c r="L2295" s="36"/>
      <c r="M2295" s="36"/>
      <c r="N2295" s="36"/>
      <c r="O2295" s="36"/>
    </row>
    <row r="2296" spans="5:15">
      <c r="E2296" s="36"/>
      <c r="F2296" s="36"/>
      <c r="G2296" s="36"/>
      <c r="H2296" s="36"/>
      <c r="I2296" s="29"/>
      <c r="J2296" s="29"/>
      <c r="K2296" s="29"/>
      <c r="L2296" s="36"/>
      <c r="M2296" s="36"/>
      <c r="N2296" s="36"/>
      <c r="O2296" s="36"/>
    </row>
    <row r="2297" spans="5:15">
      <c r="E2297" s="36"/>
      <c r="F2297" s="36"/>
      <c r="G2297" s="36"/>
      <c r="H2297" s="36"/>
      <c r="I2297" s="29"/>
      <c r="J2297" s="29"/>
      <c r="K2297" s="29"/>
      <c r="L2297" s="36"/>
      <c r="M2297" s="36"/>
      <c r="N2297" s="36"/>
      <c r="O2297" s="36"/>
    </row>
    <row r="2298" spans="5:15">
      <c r="E2298" s="36"/>
      <c r="F2298" s="36"/>
      <c r="G2298" s="36"/>
      <c r="H2298" s="36"/>
      <c r="I2298" s="29"/>
      <c r="J2298" s="29"/>
      <c r="K2298" s="29"/>
      <c r="L2298" s="36"/>
      <c r="M2298" s="36"/>
      <c r="N2298" s="36"/>
      <c r="O2298" s="36"/>
    </row>
    <row r="2299" spans="5:15">
      <c r="E2299" s="36"/>
      <c r="F2299" s="36"/>
      <c r="G2299" s="36"/>
      <c r="H2299" s="36"/>
      <c r="I2299" s="29"/>
      <c r="J2299" s="29"/>
      <c r="K2299" s="29"/>
      <c r="L2299" s="36"/>
      <c r="M2299" s="36"/>
      <c r="N2299" s="36"/>
      <c r="O2299" s="36"/>
    </row>
    <row r="2300" spans="5:15">
      <c r="E2300" s="36"/>
      <c r="F2300" s="36"/>
      <c r="G2300" s="36"/>
      <c r="H2300" s="36"/>
      <c r="I2300" s="29"/>
      <c r="J2300" s="29"/>
      <c r="K2300" s="29"/>
      <c r="L2300" s="36"/>
      <c r="M2300" s="36"/>
      <c r="N2300" s="36"/>
      <c r="O2300" s="36"/>
    </row>
    <row r="2301" spans="5:15">
      <c r="E2301" s="36"/>
      <c r="F2301" s="36"/>
      <c r="G2301" s="36"/>
      <c r="H2301" s="36"/>
      <c r="I2301" s="29"/>
      <c r="J2301" s="29"/>
      <c r="K2301" s="29"/>
      <c r="L2301" s="36"/>
      <c r="M2301" s="36"/>
      <c r="N2301" s="36"/>
      <c r="O2301" s="36"/>
    </row>
    <row r="2302" spans="5:15">
      <c r="E2302" s="36"/>
      <c r="F2302" s="36"/>
      <c r="G2302" s="36"/>
      <c r="H2302" s="36"/>
      <c r="I2302" s="29"/>
      <c r="J2302" s="29"/>
      <c r="K2302" s="29"/>
      <c r="L2302" s="36"/>
      <c r="M2302" s="36"/>
      <c r="N2302" s="36"/>
      <c r="O2302" s="36"/>
    </row>
    <row r="2303" spans="5:15">
      <c r="E2303" s="36"/>
      <c r="F2303" s="36"/>
      <c r="G2303" s="36"/>
      <c r="H2303" s="36"/>
      <c r="I2303" s="29"/>
      <c r="J2303" s="29"/>
      <c r="K2303" s="29"/>
      <c r="L2303" s="36"/>
      <c r="M2303" s="36"/>
      <c r="N2303" s="36"/>
      <c r="O2303" s="36"/>
    </row>
    <row r="2304" spans="5:15">
      <c r="E2304" s="36"/>
      <c r="F2304" s="36"/>
      <c r="G2304" s="36"/>
      <c r="H2304" s="36"/>
      <c r="I2304" s="29"/>
      <c r="J2304" s="29"/>
      <c r="K2304" s="29"/>
      <c r="L2304" s="36"/>
      <c r="M2304" s="36"/>
      <c r="N2304" s="36"/>
      <c r="O2304" s="36"/>
    </row>
    <row r="2305" spans="5:15">
      <c r="E2305" s="36"/>
      <c r="F2305" s="36"/>
      <c r="G2305" s="36"/>
      <c r="H2305" s="36"/>
      <c r="I2305" s="29"/>
      <c r="J2305" s="29"/>
      <c r="K2305" s="29"/>
      <c r="L2305" s="36"/>
      <c r="M2305" s="36"/>
      <c r="N2305" s="36"/>
      <c r="O2305" s="36"/>
    </row>
    <row r="2306" spans="5:15">
      <c r="E2306" s="36"/>
      <c r="F2306" s="36"/>
      <c r="G2306" s="36"/>
      <c r="H2306" s="36"/>
      <c r="I2306" s="29"/>
      <c r="J2306" s="29"/>
      <c r="K2306" s="29"/>
      <c r="L2306" s="36"/>
      <c r="M2306" s="36"/>
      <c r="N2306" s="36"/>
      <c r="O2306" s="36"/>
    </row>
    <row r="2307" spans="5:15">
      <c r="E2307" s="36"/>
      <c r="F2307" s="36"/>
      <c r="G2307" s="36"/>
      <c r="H2307" s="36"/>
      <c r="I2307" s="29"/>
      <c r="J2307" s="29"/>
      <c r="K2307" s="29"/>
      <c r="L2307" s="36"/>
      <c r="M2307" s="36"/>
      <c r="N2307" s="36"/>
      <c r="O2307" s="36"/>
    </row>
    <row r="2308" spans="5:15">
      <c r="E2308" s="36"/>
      <c r="F2308" s="36"/>
      <c r="G2308" s="36"/>
      <c r="H2308" s="36"/>
      <c r="I2308" s="29"/>
      <c r="J2308" s="29"/>
      <c r="K2308" s="29"/>
      <c r="L2308" s="36"/>
      <c r="M2308" s="36"/>
      <c r="N2308" s="36"/>
      <c r="O2308" s="36"/>
    </row>
    <row r="2309" spans="5:15">
      <c r="E2309" s="36"/>
      <c r="F2309" s="36"/>
      <c r="G2309" s="36"/>
      <c r="H2309" s="36"/>
      <c r="I2309" s="29"/>
      <c r="J2309" s="29"/>
      <c r="K2309" s="29"/>
      <c r="L2309" s="36"/>
      <c r="M2309" s="36"/>
      <c r="N2309" s="36"/>
      <c r="O2309" s="36"/>
    </row>
    <row r="2310" spans="5:15">
      <c r="E2310" s="36"/>
      <c r="F2310" s="36"/>
      <c r="G2310" s="36"/>
      <c r="H2310" s="36"/>
      <c r="I2310" s="29"/>
      <c r="J2310" s="29"/>
      <c r="K2310" s="29"/>
      <c r="L2310" s="36"/>
      <c r="M2310" s="36"/>
      <c r="N2310" s="36"/>
      <c r="O2310" s="36"/>
    </row>
    <row r="2311" spans="5:15">
      <c r="E2311" s="36"/>
      <c r="F2311" s="36"/>
      <c r="G2311" s="36"/>
      <c r="H2311" s="36"/>
      <c r="I2311" s="29"/>
      <c r="J2311" s="29"/>
      <c r="K2311" s="29"/>
      <c r="L2311" s="36"/>
      <c r="M2311" s="36"/>
      <c r="N2311" s="36"/>
      <c r="O2311" s="36"/>
    </row>
    <row r="2312" spans="5:15">
      <c r="E2312" s="36"/>
      <c r="F2312" s="36"/>
      <c r="G2312" s="36"/>
      <c r="H2312" s="36"/>
      <c r="I2312" s="29"/>
      <c r="J2312" s="29"/>
      <c r="K2312" s="29"/>
      <c r="L2312" s="36"/>
      <c r="M2312" s="36"/>
      <c r="N2312" s="36"/>
      <c r="O2312" s="36"/>
    </row>
    <row r="2313" spans="5:15">
      <c r="E2313" s="36"/>
      <c r="F2313" s="36"/>
      <c r="G2313" s="36"/>
      <c r="H2313" s="36"/>
      <c r="I2313" s="29"/>
      <c r="J2313" s="29"/>
      <c r="K2313" s="29"/>
      <c r="L2313" s="36"/>
      <c r="M2313" s="36"/>
      <c r="N2313" s="36"/>
      <c r="O2313" s="36"/>
    </row>
    <row r="2314" spans="5:15">
      <c r="E2314" s="36"/>
      <c r="F2314" s="36"/>
      <c r="G2314" s="36"/>
      <c r="H2314" s="36"/>
      <c r="I2314" s="29"/>
      <c r="J2314" s="29"/>
      <c r="K2314" s="29"/>
      <c r="L2314" s="36"/>
      <c r="M2314" s="36"/>
      <c r="N2314" s="36"/>
      <c r="O2314" s="36"/>
    </row>
    <row r="2315" spans="5:15">
      <c r="E2315" s="36"/>
      <c r="F2315" s="36"/>
      <c r="G2315" s="36"/>
      <c r="H2315" s="36"/>
      <c r="I2315" s="29"/>
      <c r="J2315" s="29"/>
      <c r="K2315" s="29"/>
      <c r="L2315" s="36"/>
      <c r="M2315" s="36"/>
      <c r="N2315" s="36"/>
      <c r="O2315" s="36"/>
    </row>
    <row r="2316" spans="5:15">
      <c r="E2316" s="36"/>
      <c r="F2316" s="36"/>
      <c r="G2316" s="36"/>
      <c r="H2316" s="36"/>
      <c r="I2316" s="29"/>
      <c r="J2316" s="29"/>
      <c r="K2316" s="29"/>
      <c r="L2316" s="36"/>
      <c r="M2316" s="36"/>
      <c r="N2316" s="36"/>
      <c r="O2316" s="36"/>
    </row>
    <row r="2317" spans="5:15">
      <c r="E2317" s="36"/>
      <c r="F2317" s="36"/>
      <c r="G2317" s="36"/>
      <c r="H2317" s="36"/>
      <c r="I2317" s="29"/>
      <c r="J2317" s="29"/>
      <c r="K2317" s="29"/>
      <c r="L2317" s="36"/>
      <c r="M2317" s="36"/>
      <c r="N2317" s="36"/>
      <c r="O2317" s="36"/>
    </row>
    <row r="2318" spans="5:15">
      <c r="E2318" s="36"/>
      <c r="F2318" s="36"/>
      <c r="G2318" s="36"/>
      <c r="H2318" s="36"/>
      <c r="I2318" s="29"/>
      <c r="J2318" s="29"/>
      <c r="K2318" s="29"/>
      <c r="L2318" s="36"/>
      <c r="M2318" s="36"/>
      <c r="N2318" s="36"/>
      <c r="O2318" s="36"/>
    </row>
    <row r="2319" spans="5:15">
      <c r="E2319" s="36"/>
      <c r="F2319" s="36"/>
      <c r="G2319" s="36"/>
      <c r="H2319" s="36"/>
      <c r="I2319" s="29"/>
      <c r="J2319" s="29"/>
      <c r="K2319" s="29"/>
      <c r="L2319" s="36"/>
      <c r="M2319" s="36"/>
      <c r="N2319" s="36"/>
      <c r="O2319" s="36"/>
    </row>
    <row r="2320" spans="5:15">
      <c r="E2320" s="36"/>
      <c r="F2320" s="36"/>
      <c r="G2320" s="36"/>
      <c r="H2320" s="36"/>
      <c r="I2320" s="29"/>
      <c r="J2320" s="29"/>
      <c r="K2320" s="29"/>
      <c r="L2320" s="36"/>
      <c r="M2320" s="36"/>
      <c r="N2320" s="36"/>
      <c r="O2320" s="36"/>
    </row>
    <row r="2321" spans="5:15">
      <c r="E2321" s="36"/>
      <c r="F2321" s="36"/>
      <c r="G2321" s="36"/>
      <c r="H2321" s="36"/>
      <c r="I2321" s="29"/>
      <c r="J2321" s="29"/>
      <c r="K2321" s="29"/>
      <c r="L2321" s="36"/>
      <c r="M2321" s="36"/>
      <c r="N2321" s="36"/>
      <c r="O2321" s="36"/>
    </row>
    <row r="2322" spans="5:15">
      <c r="E2322" s="36"/>
      <c r="F2322" s="36"/>
      <c r="G2322" s="36"/>
      <c r="H2322" s="36"/>
      <c r="I2322" s="29"/>
      <c r="J2322" s="29"/>
      <c r="K2322" s="29"/>
      <c r="L2322" s="36"/>
      <c r="M2322" s="36"/>
      <c r="N2322" s="36"/>
      <c r="O2322" s="36"/>
    </row>
    <row r="2323" spans="5:15">
      <c r="E2323" s="36"/>
      <c r="F2323" s="36"/>
      <c r="G2323" s="36"/>
      <c r="H2323" s="36"/>
      <c r="I2323" s="29"/>
      <c r="J2323" s="29"/>
      <c r="K2323" s="29"/>
      <c r="L2323" s="36"/>
      <c r="M2323" s="36"/>
      <c r="N2323" s="36"/>
      <c r="O2323" s="36"/>
    </row>
    <row r="2324" spans="5:15">
      <c r="E2324" s="36"/>
      <c r="F2324" s="36"/>
      <c r="G2324" s="36"/>
      <c r="H2324" s="36"/>
      <c r="I2324" s="29"/>
      <c r="J2324" s="29"/>
      <c r="K2324" s="29"/>
      <c r="L2324" s="36"/>
      <c r="M2324" s="36"/>
      <c r="N2324" s="36"/>
      <c r="O2324" s="36"/>
    </row>
    <row r="2325" spans="5:15">
      <c r="E2325" s="36"/>
      <c r="F2325" s="36"/>
      <c r="G2325" s="36"/>
      <c r="H2325" s="36"/>
      <c r="I2325" s="29"/>
      <c r="J2325" s="29"/>
      <c r="K2325" s="29"/>
      <c r="L2325" s="36"/>
      <c r="M2325" s="36"/>
      <c r="N2325" s="36"/>
      <c r="O2325" s="36"/>
    </row>
    <row r="2326" spans="5:15">
      <c r="E2326" s="36"/>
      <c r="F2326" s="36"/>
      <c r="G2326" s="36"/>
      <c r="H2326" s="36"/>
      <c r="I2326" s="29"/>
      <c r="J2326" s="29"/>
      <c r="K2326" s="29"/>
      <c r="L2326" s="36"/>
      <c r="M2326" s="36"/>
      <c r="N2326" s="36"/>
      <c r="O2326" s="36"/>
    </row>
    <row r="2327" spans="5:15">
      <c r="E2327" s="36"/>
      <c r="F2327" s="36"/>
      <c r="G2327" s="36"/>
      <c r="H2327" s="36"/>
      <c r="I2327" s="29"/>
      <c r="J2327" s="29"/>
      <c r="K2327" s="29"/>
      <c r="L2327" s="36"/>
      <c r="M2327" s="36"/>
      <c r="N2327" s="36"/>
      <c r="O2327" s="36"/>
    </row>
    <row r="2328" spans="5:15">
      <c r="E2328" s="36"/>
      <c r="F2328" s="36"/>
      <c r="G2328" s="36"/>
      <c r="H2328" s="36"/>
      <c r="I2328" s="29"/>
      <c r="J2328" s="29"/>
      <c r="K2328" s="29"/>
      <c r="L2328" s="36"/>
      <c r="M2328" s="36"/>
      <c r="N2328" s="36"/>
      <c r="O2328" s="36"/>
    </row>
    <row r="2329" spans="5:15">
      <c r="E2329" s="36"/>
      <c r="F2329" s="36"/>
      <c r="G2329" s="36"/>
      <c r="H2329" s="36"/>
      <c r="I2329" s="29"/>
      <c r="J2329" s="29"/>
      <c r="K2329" s="29"/>
      <c r="L2329" s="36"/>
      <c r="M2329" s="36"/>
      <c r="N2329" s="36"/>
      <c r="O2329" s="36"/>
    </row>
    <row r="2330" spans="5:15">
      <c r="E2330" s="36"/>
      <c r="F2330" s="36"/>
      <c r="G2330" s="36"/>
      <c r="H2330" s="36"/>
      <c r="I2330" s="29"/>
      <c r="J2330" s="29"/>
      <c r="K2330" s="29"/>
      <c r="L2330" s="36"/>
      <c r="M2330" s="36"/>
      <c r="N2330" s="36"/>
      <c r="O2330" s="36"/>
    </row>
    <row r="2331" spans="5:15">
      <c r="E2331" s="36"/>
      <c r="F2331" s="36"/>
      <c r="G2331" s="36"/>
      <c r="H2331" s="36"/>
      <c r="I2331" s="29"/>
      <c r="J2331" s="29"/>
      <c r="K2331" s="29"/>
      <c r="L2331" s="36"/>
      <c r="M2331" s="36"/>
      <c r="N2331" s="36"/>
      <c r="O2331" s="36"/>
    </row>
    <row r="2332" spans="5:15">
      <c r="E2332" s="36"/>
      <c r="F2332" s="36"/>
      <c r="G2332" s="36"/>
      <c r="H2332" s="36"/>
      <c r="I2332" s="29"/>
      <c r="J2332" s="29"/>
      <c r="K2332" s="29"/>
      <c r="L2332" s="36"/>
      <c r="M2332" s="36"/>
      <c r="N2332" s="36"/>
      <c r="O2332" s="36"/>
    </row>
    <row r="2333" spans="5:15">
      <c r="E2333" s="36"/>
      <c r="F2333" s="36"/>
      <c r="G2333" s="36"/>
      <c r="H2333" s="36"/>
      <c r="I2333" s="29"/>
      <c r="J2333" s="29"/>
      <c r="K2333" s="29"/>
      <c r="L2333" s="36"/>
      <c r="M2333" s="36"/>
      <c r="N2333" s="36"/>
      <c r="O2333" s="36"/>
    </row>
    <row r="2334" spans="5:15">
      <c r="E2334" s="36"/>
      <c r="F2334" s="36"/>
      <c r="G2334" s="36"/>
      <c r="H2334" s="36"/>
      <c r="I2334" s="29"/>
      <c r="J2334" s="29"/>
      <c r="K2334" s="29"/>
      <c r="L2334" s="36"/>
      <c r="M2334" s="36"/>
      <c r="N2334" s="36"/>
      <c r="O2334" s="36"/>
    </row>
    <row r="2335" spans="5:15">
      <c r="E2335" s="36"/>
      <c r="F2335" s="36"/>
      <c r="G2335" s="36"/>
      <c r="H2335" s="36"/>
      <c r="I2335" s="29"/>
      <c r="J2335" s="29"/>
      <c r="K2335" s="29"/>
      <c r="L2335" s="36"/>
      <c r="M2335" s="36"/>
      <c r="N2335" s="36"/>
      <c r="O2335" s="36"/>
    </row>
    <row r="2336" spans="5:15">
      <c r="E2336" s="36"/>
      <c r="F2336" s="36"/>
      <c r="G2336" s="36"/>
      <c r="H2336" s="36"/>
      <c r="I2336" s="29"/>
      <c r="J2336" s="29"/>
      <c r="K2336" s="29"/>
      <c r="L2336" s="36"/>
      <c r="M2336" s="36"/>
      <c r="N2336" s="36"/>
      <c r="O2336" s="36"/>
    </row>
    <row r="2337" spans="5:15">
      <c r="E2337" s="36"/>
      <c r="F2337" s="36"/>
      <c r="G2337" s="36"/>
      <c r="H2337" s="36"/>
      <c r="I2337" s="29"/>
      <c r="J2337" s="29"/>
      <c r="K2337" s="29"/>
      <c r="L2337" s="36"/>
      <c r="M2337" s="36"/>
      <c r="N2337" s="36"/>
      <c r="O2337" s="36"/>
    </row>
    <row r="2338" spans="5:15">
      <c r="E2338" s="36"/>
      <c r="F2338" s="36"/>
      <c r="G2338" s="36"/>
      <c r="H2338" s="36"/>
      <c r="I2338" s="29"/>
      <c r="J2338" s="29"/>
      <c r="K2338" s="29"/>
      <c r="L2338" s="36"/>
      <c r="M2338" s="36"/>
      <c r="N2338" s="36"/>
      <c r="O2338" s="36"/>
    </row>
    <row r="2339" spans="5:15">
      <c r="E2339" s="36"/>
      <c r="F2339" s="36"/>
      <c r="G2339" s="36"/>
      <c r="H2339" s="36"/>
      <c r="I2339" s="29"/>
      <c r="J2339" s="29"/>
      <c r="K2339" s="29"/>
      <c r="L2339" s="36"/>
      <c r="M2339" s="36"/>
      <c r="N2339" s="36"/>
      <c r="O2339" s="36"/>
    </row>
    <row r="2340" spans="5:15">
      <c r="E2340" s="36"/>
      <c r="F2340" s="36"/>
      <c r="G2340" s="36"/>
      <c r="H2340" s="36"/>
      <c r="I2340" s="29"/>
      <c r="J2340" s="29"/>
      <c r="K2340" s="29"/>
      <c r="L2340" s="36"/>
      <c r="M2340" s="36"/>
      <c r="N2340" s="36"/>
      <c r="O2340" s="36"/>
    </row>
    <row r="2341" spans="5:15">
      <c r="E2341" s="36"/>
      <c r="F2341" s="36"/>
      <c r="G2341" s="36"/>
      <c r="H2341" s="36"/>
      <c r="I2341" s="29"/>
      <c r="J2341" s="29"/>
      <c r="K2341" s="29"/>
      <c r="L2341" s="36"/>
      <c r="M2341" s="36"/>
      <c r="N2341" s="36"/>
      <c r="O2341" s="36"/>
    </row>
    <row r="2342" spans="5:15">
      <c r="E2342" s="36"/>
      <c r="F2342" s="36"/>
      <c r="G2342" s="36"/>
      <c r="H2342" s="36"/>
      <c r="I2342" s="29"/>
      <c r="J2342" s="29"/>
      <c r="K2342" s="29"/>
      <c r="L2342" s="36"/>
      <c r="M2342" s="36"/>
      <c r="N2342" s="36"/>
      <c r="O2342" s="36"/>
    </row>
    <row r="2343" spans="5:15">
      <c r="E2343" s="36"/>
      <c r="F2343" s="36"/>
      <c r="G2343" s="36"/>
      <c r="H2343" s="36"/>
      <c r="I2343" s="29"/>
      <c r="J2343" s="29"/>
      <c r="K2343" s="29"/>
      <c r="L2343" s="36"/>
      <c r="M2343" s="36"/>
      <c r="N2343" s="36"/>
      <c r="O2343" s="36"/>
    </row>
    <row r="2344" spans="5:15">
      <c r="E2344" s="36"/>
      <c r="F2344" s="36"/>
      <c r="G2344" s="36"/>
      <c r="H2344" s="36"/>
      <c r="I2344" s="29"/>
      <c r="J2344" s="29"/>
      <c r="K2344" s="29"/>
      <c r="L2344" s="36"/>
      <c r="M2344" s="36"/>
      <c r="N2344" s="36"/>
      <c r="O2344" s="36"/>
    </row>
    <row r="2345" spans="5:15">
      <c r="E2345" s="36"/>
      <c r="F2345" s="36"/>
      <c r="G2345" s="36"/>
      <c r="H2345" s="36"/>
      <c r="I2345" s="29"/>
      <c r="J2345" s="29"/>
      <c r="K2345" s="29"/>
      <c r="L2345" s="36"/>
      <c r="M2345" s="36"/>
      <c r="N2345" s="36"/>
      <c r="O2345" s="36"/>
    </row>
    <row r="2346" spans="5:15">
      <c r="E2346" s="36"/>
      <c r="F2346" s="36"/>
      <c r="G2346" s="36"/>
      <c r="H2346" s="36"/>
      <c r="I2346" s="29"/>
      <c r="J2346" s="29"/>
      <c r="K2346" s="29"/>
      <c r="L2346" s="36"/>
      <c r="M2346" s="36"/>
      <c r="N2346" s="36"/>
      <c r="O2346" s="36"/>
    </row>
    <row r="2347" spans="5:15">
      <c r="E2347" s="36"/>
      <c r="F2347" s="36"/>
      <c r="G2347" s="36"/>
      <c r="H2347" s="36"/>
      <c r="I2347" s="29"/>
      <c r="J2347" s="29"/>
      <c r="K2347" s="29"/>
      <c r="L2347" s="36"/>
      <c r="M2347" s="36"/>
      <c r="N2347" s="36"/>
      <c r="O2347" s="36"/>
    </row>
    <row r="2348" spans="5:15">
      <c r="E2348" s="36"/>
      <c r="F2348" s="36"/>
      <c r="G2348" s="36"/>
      <c r="H2348" s="36"/>
      <c r="I2348" s="29"/>
      <c r="J2348" s="29"/>
      <c r="K2348" s="29"/>
      <c r="L2348" s="36"/>
      <c r="M2348" s="36"/>
      <c r="N2348" s="36"/>
      <c r="O2348" s="36"/>
    </row>
    <row r="2349" spans="5:15">
      <c r="E2349" s="36"/>
      <c r="F2349" s="36"/>
      <c r="G2349" s="36"/>
      <c r="H2349" s="36"/>
      <c r="I2349" s="29"/>
      <c r="J2349" s="29"/>
      <c r="K2349" s="29"/>
      <c r="L2349" s="36"/>
      <c r="M2349" s="36"/>
      <c r="N2349" s="36"/>
      <c r="O2349" s="36"/>
    </row>
    <row r="2350" spans="5:15">
      <c r="E2350" s="36"/>
      <c r="F2350" s="36"/>
      <c r="G2350" s="36"/>
      <c r="H2350" s="36"/>
      <c r="I2350" s="29"/>
      <c r="J2350" s="29"/>
      <c r="K2350" s="29"/>
      <c r="L2350" s="36"/>
      <c r="M2350" s="36"/>
      <c r="N2350" s="36"/>
      <c r="O2350" s="36"/>
    </row>
    <row r="2351" spans="5:15">
      <c r="E2351" s="36"/>
      <c r="F2351" s="36"/>
      <c r="G2351" s="36"/>
      <c r="H2351" s="36"/>
      <c r="I2351" s="29"/>
      <c r="J2351" s="29"/>
      <c r="K2351" s="29"/>
      <c r="L2351" s="36"/>
      <c r="M2351" s="36"/>
      <c r="N2351" s="36"/>
      <c r="O2351" s="36"/>
    </row>
    <row r="2352" spans="5:15">
      <c r="E2352" s="36"/>
      <c r="F2352" s="36"/>
      <c r="G2352" s="36"/>
      <c r="H2352" s="36"/>
      <c r="I2352" s="29"/>
      <c r="J2352" s="29"/>
      <c r="K2352" s="29"/>
      <c r="L2352" s="36"/>
      <c r="M2352" s="36"/>
      <c r="N2352" s="36"/>
      <c r="O2352" s="36"/>
    </row>
    <row r="2353" spans="5:15">
      <c r="E2353" s="36"/>
      <c r="F2353" s="36"/>
      <c r="G2353" s="36"/>
      <c r="H2353" s="36"/>
      <c r="I2353" s="29"/>
      <c r="J2353" s="29"/>
      <c r="K2353" s="29"/>
      <c r="L2353" s="36"/>
      <c r="M2353" s="36"/>
      <c r="N2353" s="36"/>
      <c r="O2353" s="36"/>
    </row>
    <row r="2354" spans="5:15">
      <c r="E2354" s="36"/>
      <c r="F2354" s="36"/>
      <c r="G2354" s="36"/>
      <c r="H2354" s="36"/>
      <c r="I2354" s="29"/>
      <c r="J2354" s="29"/>
      <c r="K2354" s="29"/>
      <c r="L2354" s="36"/>
      <c r="M2354" s="36"/>
      <c r="N2354" s="36"/>
      <c r="O2354" s="36"/>
    </row>
    <row r="2355" spans="5:15">
      <c r="E2355" s="36"/>
      <c r="F2355" s="36"/>
      <c r="G2355" s="36"/>
      <c r="H2355" s="36"/>
      <c r="I2355" s="29"/>
      <c r="J2355" s="29"/>
      <c r="K2355" s="29"/>
      <c r="L2355" s="36"/>
      <c r="M2355" s="36"/>
      <c r="N2355" s="36"/>
      <c r="O2355" s="36"/>
    </row>
    <row r="2356" spans="5:15">
      <c r="E2356" s="36"/>
      <c r="F2356" s="36"/>
      <c r="G2356" s="36"/>
      <c r="H2356" s="36"/>
      <c r="I2356" s="29"/>
      <c r="J2356" s="29"/>
      <c r="K2356" s="29"/>
      <c r="L2356" s="36"/>
      <c r="M2356" s="36"/>
      <c r="N2356" s="36"/>
      <c r="O2356" s="36"/>
    </row>
    <row r="2357" spans="5:15">
      <c r="E2357" s="36"/>
      <c r="F2357" s="36"/>
      <c r="G2357" s="36"/>
      <c r="H2357" s="36"/>
      <c r="I2357" s="29"/>
      <c r="J2357" s="29"/>
      <c r="K2357" s="29"/>
      <c r="L2357" s="36"/>
      <c r="M2357" s="36"/>
      <c r="N2357" s="36"/>
      <c r="O2357" s="36"/>
    </row>
    <row r="2358" spans="5:15">
      <c r="E2358" s="36"/>
      <c r="F2358" s="36"/>
      <c r="G2358" s="36"/>
      <c r="H2358" s="36"/>
      <c r="I2358" s="29"/>
      <c r="J2358" s="29"/>
      <c r="K2358" s="29"/>
      <c r="L2358" s="36"/>
      <c r="M2358" s="36"/>
      <c r="N2358" s="36"/>
      <c r="O2358" s="36"/>
    </row>
    <row r="2359" spans="5:15">
      <c r="E2359" s="36"/>
      <c r="F2359" s="36"/>
      <c r="G2359" s="36"/>
      <c r="H2359" s="36"/>
      <c r="I2359" s="29"/>
      <c r="J2359" s="29"/>
      <c r="K2359" s="29"/>
      <c r="L2359" s="36"/>
      <c r="M2359" s="36"/>
      <c r="N2359" s="36"/>
      <c r="O2359" s="36"/>
    </row>
    <row r="2360" spans="5:15">
      <c r="E2360" s="36"/>
      <c r="F2360" s="36"/>
      <c r="G2360" s="36"/>
      <c r="H2360" s="36"/>
      <c r="I2360" s="29"/>
      <c r="J2360" s="29"/>
      <c r="K2360" s="29"/>
      <c r="L2360" s="36"/>
      <c r="M2360" s="36"/>
      <c r="N2360" s="36"/>
      <c r="O2360" s="36"/>
    </row>
    <row r="2361" spans="5:15">
      <c r="E2361" s="36"/>
      <c r="F2361" s="36"/>
      <c r="G2361" s="36"/>
      <c r="H2361" s="36"/>
      <c r="I2361" s="29"/>
      <c r="J2361" s="29"/>
      <c r="K2361" s="29"/>
      <c r="L2361" s="36"/>
      <c r="M2361" s="36"/>
      <c r="N2361" s="36"/>
      <c r="O2361" s="36"/>
    </row>
    <row r="2362" spans="5:15">
      <c r="E2362" s="36"/>
      <c r="F2362" s="36"/>
      <c r="G2362" s="36"/>
      <c r="H2362" s="36"/>
      <c r="I2362" s="29"/>
      <c r="J2362" s="29"/>
      <c r="K2362" s="29"/>
      <c r="L2362" s="36"/>
      <c r="M2362" s="36"/>
      <c r="N2362" s="36"/>
      <c r="O2362" s="36"/>
    </row>
    <row r="2363" spans="5:15">
      <c r="E2363" s="36"/>
      <c r="F2363" s="36"/>
      <c r="G2363" s="36"/>
      <c r="H2363" s="36"/>
      <c r="I2363" s="29"/>
      <c r="J2363" s="29"/>
      <c r="K2363" s="29"/>
      <c r="L2363" s="36"/>
      <c r="M2363" s="36"/>
      <c r="N2363" s="36"/>
      <c r="O2363" s="36"/>
    </row>
    <row r="2364" spans="5:15">
      <c r="E2364" s="36"/>
      <c r="F2364" s="36"/>
      <c r="G2364" s="36"/>
      <c r="H2364" s="36"/>
      <c r="I2364" s="29"/>
      <c r="J2364" s="29"/>
      <c r="K2364" s="29"/>
      <c r="L2364" s="36"/>
      <c r="M2364" s="36"/>
      <c r="N2364" s="36"/>
      <c r="O2364" s="36"/>
    </row>
    <row r="2365" spans="5:15">
      <c r="E2365" s="36"/>
      <c r="F2365" s="36"/>
      <c r="G2365" s="36"/>
      <c r="H2365" s="36"/>
      <c r="I2365" s="29"/>
      <c r="J2365" s="29"/>
      <c r="K2365" s="29"/>
      <c r="L2365" s="36"/>
      <c r="M2365" s="36"/>
      <c r="N2365" s="36"/>
      <c r="O2365" s="36"/>
    </row>
    <row r="2366" spans="5:15">
      <c r="E2366" s="36"/>
      <c r="F2366" s="36"/>
      <c r="G2366" s="36"/>
      <c r="H2366" s="36"/>
      <c r="I2366" s="29"/>
      <c r="J2366" s="29"/>
      <c r="K2366" s="29"/>
      <c r="L2366" s="36"/>
      <c r="M2366" s="36"/>
      <c r="N2366" s="36"/>
      <c r="O2366" s="36"/>
    </row>
    <row r="2367" spans="5:15">
      <c r="E2367" s="36"/>
      <c r="F2367" s="36"/>
      <c r="G2367" s="36"/>
      <c r="H2367" s="36"/>
      <c r="I2367" s="29"/>
      <c r="J2367" s="29"/>
      <c r="K2367" s="29"/>
      <c r="L2367" s="36"/>
      <c r="M2367" s="36"/>
      <c r="N2367" s="36"/>
      <c r="O2367" s="36"/>
    </row>
    <row r="2368" spans="5:15">
      <c r="E2368" s="36"/>
      <c r="F2368" s="36"/>
      <c r="G2368" s="36"/>
      <c r="H2368" s="36"/>
      <c r="I2368" s="29"/>
      <c r="J2368" s="29"/>
      <c r="K2368" s="29"/>
      <c r="L2368" s="36"/>
      <c r="M2368" s="36"/>
      <c r="N2368" s="36"/>
      <c r="O2368" s="36"/>
    </row>
    <row r="2369" spans="5:15">
      <c r="E2369" s="36"/>
      <c r="F2369" s="36"/>
      <c r="G2369" s="36"/>
      <c r="H2369" s="36"/>
      <c r="I2369" s="29"/>
      <c r="J2369" s="29"/>
      <c r="K2369" s="29"/>
      <c r="L2369" s="36"/>
      <c r="M2369" s="36"/>
      <c r="N2369" s="36"/>
      <c r="O2369" s="36"/>
    </row>
    <row r="2370" spans="5:15">
      <c r="E2370" s="36"/>
      <c r="F2370" s="36"/>
      <c r="G2370" s="36"/>
      <c r="H2370" s="36"/>
      <c r="I2370" s="29"/>
      <c r="J2370" s="29"/>
      <c r="K2370" s="29"/>
      <c r="L2370" s="36"/>
      <c r="M2370" s="36"/>
      <c r="N2370" s="36"/>
      <c r="O2370" s="36"/>
    </row>
    <row r="2371" spans="5:15">
      <c r="E2371" s="36"/>
      <c r="F2371" s="36"/>
      <c r="G2371" s="36"/>
      <c r="H2371" s="36"/>
      <c r="I2371" s="29"/>
      <c r="J2371" s="29"/>
      <c r="K2371" s="29"/>
      <c r="L2371" s="36"/>
      <c r="M2371" s="36"/>
      <c r="N2371" s="36"/>
      <c r="O2371" s="36"/>
    </row>
    <row r="2372" spans="5:15">
      <c r="E2372" s="36"/>
      <c r="F2372" s="36"/>
      <c r="G2372" s="36"/>
      <c r="H2372" s="36"/>
      <c r="I2372" s="29"/>
      <c r="J2372" s="29"/>
      <c r="K2372" s="29"/>
      <c r="L2372" s="36"/>
      <c r="M2372" s="36"/>
      <c r="N2372" s="36"/>
      <c r="O2372" s="36"/>
    </row>
    <row r="2373" spans="5:15">
      <c r="E2373" s="36"/>
      <c r="F2373" s="36"/>
      <c r="G2373" s="36"/>
      <c r="H2373" s="36"/>
      <c r="I2373" s="29"/>
      <c r="J2373" s="29"/>
      <c r="K2373" s="29"/>
      <c r="L2373" s="36"/>
      <c r="M2373" s="36"/>
      <c r="N2373" s="36"/>
      <c r="O2373" s="36"/>
    </row>
    <row r="2374" spans="5:15">
      <c r="E2374" s="36"/>
      <c r="F2374" s="36"/>
      <c r="G2374" s="36"/>
      <c r="H2374" s="36"/>
      <c r="I2374" s="29"/>
      <c r="J2374" s="29"/>
      <c r="K2374" s="29"/>
      <c r="L2374" s="36"/>
      <c r="M2374" s="36"/>
      <c r="N2374" s="36"/>
      <c r="O2374" s="36"/>
    </row>
    <row r="2375" spans="5:15">
      <c r="E2375" s="36"/>
      <c r="F2375" s="36"/>
      <c r="G2375" s="36"/>
      <c r="H2375" s="36"/>
      <c r="I2375" s="29"/>
      <c r="J2375" s="29"/>
      <c r="K2375" s="29"/>
      <c r="L2375" s="36"/>
      <c r="M2375" s="36"/>
      <c r="N2375" s="36"/>
      <c r="O2375" s="36"/>
    </row>
    <row r="2376" spans="5:15">
      <c r="E2376" s="36"/>
      <c r="F2376" s="36"/>
      <c r="G2376" s="36"/>
      <c r="H2376" s="36"/>
      <c r="I2376" s="29"/>
      <c r="J2376" s="29"/>
      <c r="K2376" s="29"/>
      <c r="L2376" s="36"/>
      <c r="M2376" s="36"/>
      <c r="N2376" s="36"/>
      <c r="O2376" s="36"/>
    </row>
    <row r="2377" spans="5:15">
      <c r="E2377" s="36"/>
      <c r="F2377" s="36"/>
      <c r="G2377" s="36"/>
      <c r="H2377" s="36"/>
      <c r="I2377" s="29"/>
      <c r="J2377" s="29"/>
      <c r="K2377" s="29"/>
      <c r="L2377" s="36"/>
      <c r="M2377" s="36"/>
      <c r="N2377" s="36"/>
      <c r="O2377" s="36"/>
    </row>
    <row r="2378" spans="5:15">
      <c r="E2378" s="36"/>
      <c r="F2378" s="36"/>
      <c r="G2378" s="36"/>
      <c r="H2378" s="36"/>
      <c r="I2378" s="29"/>
      <c r="J2378" s="29"/>
      <c r="K2378" s="29"/>
      <c r="L2378" s="36"/>
      <c r="M2378" s="36"/>
      <c r="N2378" s="36"/>
      <c r="O2378" s="36"/>
    </row>
    <row r="2379" spans="5:15">
      <c r="E2379" s="36"/>
      <c r="F2379" s="36"/>
      <c r="G2379" s="36"/>
      <c r="H2379" s="36"/>
      <c r="I2379" s="29"/>
      <c r="J2379" s="29"/>
      <c r="K2379" s="29"/>
      <c r="L2379" s="36"/>
      <c r="M2379" s="36"/>
      <c r="N2379" s="36"/>
      <c r="O2379" s="36"/>
    </row>
    <row r="2380" spans="5:15">
      <c r="E2380" s="36"/>
      <c r="F2380" s="36"/>
      <c r="G2380" s="36"/>
      <c r="H2380" s="36"/>
      <c r="I2380" s="29"/>
      <c r="J2380" s="29"/>
      <c r="K2380" s="29"/>
      <c r="L2380" s="36"/>
      <c r="M2380" s="36"/>
      <c r="N2380" s="36"/>
      <c r="O2380" s="36"/>
    </row>
    <row r="2381" spans="5:15">
      <c r="E2381" s="36"/>
      <c r="F2381" s="36"/>
      <c r="G2381" s="36"/>
      <c r="H2381" s="36"/>
      <c r="I2381" s="29"/>
      <c r="J2381" s="29"/>
      <c r="K2381" s="29"/>
      <c r="L2381" s="36"/>
      <c r="M2381" s="36"/>
      <c r="N2381" s="36"/>
      <c r="O2381" s="36"/>
    </row>
    <row r="2382" spans="5:15">
      <c r="E2382" s="36"/>
      <c r="F2382" s="36"/>
      <c r="G2382" s="36"/>
      <c r="H2382" s="36"/>
      <c r="I2382" s="29"/>
      <c r="J2382" s="29"/>
      <c r="K2382" s="29"/>
      <c r="L2382" s="36"/>
      <c r="M2382" s="36"/>
      <c r="N2382" s="36"/>
      <c r="O2382" s="36"/>
    </row>
    <row r="2383" spans="5:15">
      <c r="E2383" s="36"/>
      <c r="F2383" s="36"/>
      <c r="G2383" s="36"/>
      <c r="H2383" s="36"/>
      <c r="I2383" s="29"/>
      <c r="J2383" s="29"/>
      <c r="K2383" s="29"/>
      <c r="L2383" s="36"/>
      <c r="M2383" s="36"/>
      <c r="N2383" s="36"/>
      <c r="O2383" s="36"/>
    </row>
    <row r="2384" spans="5:15">
      <c r="E2384" s="36"/>
      <c r="F2384" s="36"/>
      <c r="G2384" s="36"/>
      <c r="H2384" s="36"/>
      <c r="I2384" s="29"/>
      <c r="J2384" s="29"/>
      <c r="K2384" s="29"/>
      <c r="L2384" s="36"/>
      <c r="M2384" s="36"/>
      <c r="N2384" s="36"/>
      <c r="O2384" s="36"/>
    </row>
    <row r="2385" spans="5:15">
      <c r="E2385" s="36"/>
      <c r="F2385" s="36"/>
      <c r="G2385" s="36"/>
      <c r="H2385" s="36"/>
      <c r="I2385" s="29"/>
      <c r="J2385" s="29"/>
      <c r="K2385" s="29"/>
      <c r="L2385" s="36"/>
      <c r="M2385" s="36"/>
      <c r="N2385" s="36"/>
      <c r="O2385" s="36"/>
    </row>
    <row r="2386" spans="5:15">
      <c r="E2386" s="36"/>
      <c r="F2386" s="36"/>
      <c r="G2386" s="36"/>
      <c r="H2386" s="36"/>
      <c r="I2386" s="29"/>
      <c r="J2386" s="29"/>
      <c r="K2386" s="29"/>
      <c r="L2386" s="36"/>
      <c r="M2386" s="36"/>
      <c r="N2386" s="36"/>
      <c r="O2386" s="36"/>
    </row>
    <row r="2387" spans="5:15">
      <c r="E2387" s="36"/>
      <c r="F2387" s="36"/>
      <c r="G2387" s="36"/>
      <c r="H2387" s="36"/>
      <c r="I2387" s="29"/>
      <c r="J2387" s="29"/>
      <c r="K2387" s="29"/>
      <c r="L2387" s="36"/>
      <c r="M2387" s="36"/>
      <c r="N2387" s="36"/>
      <c r="O2387" s="36"/>
    </row>
    <row r="2388" spans="5:15">
      <c r="E2388" s="36"/>
      <c r="F2388" s="36"/>
      <c r="G2388" s="36"/>
      <c r="H2388" s="36"/>
      <c r="I2388" s="29"/>
      <c r="J2388" s="29"/>
      <c r="K2388" s="29"/>
      <c r="L2388" s="36"/>
      <c r="M2388" s="36"/>
      <c r="N2388" s="36"/>
      <c r="O2388" s="36"/>
    </row>
    <row r="2389" spans="5:15">
      <c r="E2389" s="36"/>
      <c r="F2389" s="36"/>
      <c r="G2389" s="36"/>
      <c r="H2389" s="36"/>
      <c r="I2389" s="29"/>
      <c r="J2389" s="29"/>
      <c r="K2389" s="29"/>
      <c r="L2389" s="36"/>
      <c r="M2389" s="36"/>
      <c r="N2389" s="36"/>
      <c r="O2389" s="36"/>
    </row>
    <row r="2390" spans="5:15">
      <c r="E2390" s="36"/>
      <c r="F2390" s="36"/>
      <c r="G2390" s="36"/>
      <c r="H2390" s="36"/>
      <c r="I2390" s="29"/>
      <c r="J2390" s="29"/>
      <c r="K2390" s="29"/>
      <c r="L2390" s="36"/>
      <c r="M2390" s="36"/>
      <c r="N2390" s="36"/>
      <c r="O2390" s="36"/>
    </row>
    <row r="2391" spans="5:15">
      <c r="E2391" s="36"/>
      <c r="F2391" s="36"/>
      <c r="G2391" s="36"/>
      <c r="H2391" s="36"/>
      <c r="I2391" s="29"/>
      <c r="J2391" s="29"/>
      <c r="K2391" s="29"/>
      <c r="L2391" s="36"/>
      <c r="M2391" s="36"/>
      <c r="N2391" s="36"/>
      <c r="O2391" s="36"/>
    </row>
    <row r="2392" spans="5:15">
      <c r="E2392" s="36"/>
      <c r="F2392" s="36"/>
      <c r="G2392" s="36"/>
      <c r="H2392" s="36"/>
      <c r="I2392" s="29"/>
      <c r="J2392" s="29"/>
      <c r="K2392" s="29"/>
      <c r="L2392" s="36"/>
      <c r="M2392" s="36"/>
      <c r="N2392" s="36"/>
      <c r="O2392" s="36"/>
    </row>
    <row r="2393" spans="5:15">
      <c r="E2393" s="36"/>
      <c r="F2393" s="36"/>
      <c r="G2393" s="36"/>
      <c r="H2393" s="36"/>
      <c r="I2393" s="29"/>
      <c r="J2393" s="29"/>
      <c r="K2393" s="29"/>
      <c r="L2393" s="36"/>
      <c r="M2393" s="36"/>
      <c r="N2393" s="36"/>
      <c r="O2393" s="36"/>
    </row>
    <row r="2394" spans="5:15">
      <c r="E2394" s="36"/>
      <c r="F2394" s="36"/>
      <c r="G2394" s="36"/>
      <c r="H2394" s="36"/>
      <c r="I2394" s="29"/>
      <c r="J2394" s="29"/>
      <c r="K2394" s="29"/>
      <c r="L2394" s="36"/>
      <c r="M2394" s="36"/>
      <c r="N2394" s="36"/>
      <c r="O2394" s="36"/>
    </row>
    <row r="2395" spans="5:15">
      <c r="E2395" s="36"/>
      <c r="F2395" s="36"/>
      <c r="G2395" s="36"/>
      <c r="H2395" s="36"/>
      <c r="I2395" s="29"/>
      <c r="J2395" s="29"/>
      <c r="K2395" s="29"/>
      <c r="L2395" s="36"/>
      <c r="M2395" s="36"/>
      <c r="N2395" s="36"/>
      <c r="O2395" s="36"/>
    </row>
    <row r="2396" spans="5:15">
      <c r="E2396" s="36"/>
      <c r="F2396" s="36"/>
      <c r="G2396" s="36"/>
      <c r="H2396" s="36"/>
      <c r="I2396" s="29"/>
      <c r="J2396" s="29"/>
      <c r="K2396" s="29"/>
      <c r="L2396" s="36"/>
      <c r="M2396" s="36"/>
      <c r="N2396" s="36"/>
      <c r="O2396" s="36"/>
    </row>
    <row r="2397" spans="5:15">
      <c r="E2397" s="36"/>
      <c r="F2397" s="36"/>
      <c r="G2397" s="36"/>
      <c r="H2397" s="36"/>
      <c r="I2397" s="29"/>
      <c r="J2397" s="29"/>
      <c r="K2397" s="29"/>
      <c r="L2397" s="36"/>
      <c r="M2397" s="36"/>
      <c r="N2397" s="36"/>
      <c r="O2397" s="36"/>
    </row>
    <row r="2398" spans="5:15">
      <c r="E2398" s="36"/>
      <c r="F2398" s="36"/>
      <c r="G2398" s="36"/>
      <c r="H2398" s="36"/>
      <c r="I2398" s="29"/>
      <c r="J2398" s="29"/>
      <c r="K2398" s="29"/>
      <c r="L2398" s="36"/>
      <c r="M2398" s="36"/>
      <c r="N2398" s="36"/>
      <c r="O2398" s="36"/>
    </row>
    <row r="2399" spans="5:15">
      <c r="E2399" s="36"/>
      <c r="F2399" s="36"/>
      <c r="G2399" s="36"/>
      <c r="H2399" s="36"/>
      <c r="I2399" s="29"/>
      <c r="J2399" s="29"/>
      <c r="K2399" s="29"/>
      <c r="L2399" s="36"/>
      <c r="M2399" s="36"/>
      <c r="N2399" s="36"/>
      <c r="O2399" s="36"/>
    </row>
    <row r="2400" spans="5:15">
      <c r="E2400" s="36"/>
      <c r="F2400" s="36"/>
      <c r="G2400" s="36"/>
      <c r="H2400" s="36"/>
      <c r="I2400" s="29"/>
      <c r="J2400" s="29"/>
      <c r="K2400" s="29"/>
      <c r="L2400" s="36"/>
      <c r="M2400" s="36"/>
      <c r="N2400" s="36"/>
      <c r="O2400" s="36"/>
    </row>
    <row r="2401" spans="5:15">
      <c r="E2401" s="36"/>
      <c r="F2401" s="36"/>
      <c r="G2401" s="36"/>
      <c r="H2401" s="36"/>
      <c r="I2401" s="29"/>
      <c r="J2401" s="29"/>
      <c r="K2401" s="29"/>
      <c r="L2401" s="36"/>
      <c r="M2401" s="36"/>
      <c r="N2401" s="36"/>
      <c r="O2401" s="36"/>
    </row>
    <row r="2402" spans="5:15">
      <c r="E2402" s="36"/>
      <c r="F2402" s="36"/>
      <c r="G2402" s="36"/>
      <c r="H2402" s="36"/>
      <c r="I2402" s="29"/>
      <c r="J2402" s="29"/>
      <c r="K2402" s="29"/>
      <c r="L2402" s="36"/>
      <c r="M2402" s="36"/>
      <c r="N2402" s="36"/>
      <c r="O2402" s="36"/>
    </row>
    <row r="2403" spans="5:15">
      <c r="E2403" s="36"/>
      <c r="F2403" s="36"/>
      <c r="G2403" s="36"/>
      <c r="H2403" s="36"/>
      <c r="I2403" s="29"/>
      <c r="J2403" s="29"/>
      <c r="K2403" s="29"/>
      <c r="L2403" s="36"/>
      <c r="M2403" s="36"/>
      <c r="N2403" s="36"/>
      <c r="O2403" s="36"/>
    </row>
    <row r="2404" spans="5:15">
      <c r="E2404" s="36"/>
      <c r="F2404" s="36"/>
      <c r="G2404" s="36"/>
      <c r="H2404" s="36"/>
      <c r="I2404" s="29"/>
      <c r="J2404" s="29"/>
      <c r="K2404" s="29"/>
      <c r="L2404" s="36"/>
      <c r="M2404" s="36"/>
      <c r="N2404" s="36"/>
      <c r="O2404" s="36"/>
    </row>
    <row r="2405" spans="5:15">
      <c r="E2405" s="36"/>
      <c r="F2405" s="36"/>
      <c r="G2405" s="36"/>
      <c r="H2405" s="36"/>
      <c r="I2405" s="29"/>
      <c r="J2405" s="29"/>
      <c r="K2405" s="29"/>
      <c r="L2405" s="36"/>
      <c r="M2405" s="36"/>
      <c r="N2405" s="36"/>
      <c r="O2405" s="36"/>
    </row>
    <row r="2406" spans="5:15">
      <c r="E2406" s="36"/>
      <c r="F2406" s="36"/>
      <c r="G2406" s="36"/>
      <c r="H2406" s="36"/>
      <c r="I2406" s="29"/>
      <c r="J2406" s="29"/>
      <c r="K2406" s="29"/>
      <c r="L2406" s="36"/>
      <c r="M2406" s="36"/>
      <c r="N2406" s="36"/>
      <c r="O2406" s="36"/>
    </row>
    <row r="2407" spans="5:15">
      <c r="E2407" s="36"/>
      <c r="F2407" s="36"/>
      <c r="G2407" s="36"/>
      <c r="H2407" s="36"/>
      <c r="I2407" s="29"/>
      <c r="J2407" s="29"/>
      <c r="K2407" s="29"/>
      <c r="L2407" s="36"/>
      <c r="M2407" s="36"/>
      <c r="N2407" s="36"/>
      <c r="O2407" s="36"/>
    </row>
    <row r="2408" spans="5:15">
      <c r="E2408" s="36"/>
      <c r="F2408" s="36"/>
      <c r="G2408" s="36"/>
      <c r="H2408" s="36"/>
      <c r="I2408" s="29"/>
      <c r="J2408" s="29"/>
      <c r="K2408" s="29"/>
      <c r="L2408" s="36"/>
      <c r="M2408" s="36"/>
      <c r="N2408" s="36"/>
      <c r="O2408" s="36"/>
    </row>
    <row r="2409" spans="5:15">
      <c r="E2409" s="36"/>
      <c r="F2409" s="36"/>
      <c r="G2409" s="36"/>
      <c r="H2409" s="36"/>
      <c r="I2409" s="29"/>
      <c r="J2409" s="29"/>
      <c r="K2409" s="29"/>
      <c r="L2409" s="36"/>
      <c r="M2409" s="36"/>
      <c r="N2409" s="36"/>
      <c r="O2409" s="36"/>
    </row>
    <row r="2410" spans="5:15">
      <c r="E2410" s="36"/>
      <c r="F2410" s="36"/>
      <c r="G2410" s="36"/>
      <c r="H2410" s="36"/>
      <c r="I2410" s="29"/>
      <c r="J2410" s="29"/>
      <c r="K2410" s="29"/>
      <c r="L2410" s="36"/>
      <c r="M2410" s="36"/>
      <c r="N2410" s="36"/>
      <c r="O2410" s="36"/>
    </row>
    <row r="2411" spans="5:15">
      <c r="E2411" s="36"/>
      <c r="F2411" s="36"/>
      <c r="G2411" s="36"/>
      <c r="H2411" s="36"/>
      <c r="I2411" s="29"/>
      <c r="J2411" s="29"/>
      <c r="K2411" s="29"/>
      <c r="L2411" s="36"/>
      <c r="M2411" s="36"/>
      <c r="N2411" s="36"/>
      <c r="O2411" s="36"/>
    </row>
    <row r="2412" spans="5:15">
      <c r="E2412" s="36"/>
      <c r="F2412" s="36"/>
      <c r="G2412" s="36"/>
      <c r="H2412" s="36"/>
      <c r="I2412" s="29"/>
      <c r="J2412" s="29"/>
      <c r="K2412" s="29"/>
      <c r="L2412" s="36"/>
      <c r="M2412" s="36"/>
      <c r="N2412" s="36"/>
      <c r="O2412" s="36"/>
    </row>
    <row r="2413" spans="5:15">
      <c r="E2413" s="36"/>
      <c r="F2413" s="36"/>
      <c r="G2413" s="36"/>
      <c r="H2413" s="36"/>
      <c r="I2413" s="29"/>
      <c r="J2413" s="29"/>
      <c r="K2413" s="29"/>
      <c r="L2413" s="36"/>
      <c r="M2413" s="36"/>
      <c r="N2413" s="36"/>
      <c r="O2413" s="36"/>
    </row>
    <row r="2414" spans="5:15">
      <c r="E2414" s="36"/>
      <c r="F2414" s="36"/>
      <c r="G2414" s="36"/>
      <c r="H2414" s="36"/>
      <c r="I2414" s="29"/>
      <c r="J2414" s="29"/>
      <c r="K2414" s="29"/>
      <c r="L2414" s="36"/>
      <c r="M2414" s="36"/>
      <c r="N2414" s="36"/>
      <c r="O2414" s="36"/>
    </row>
    <row r="2415" spans="5:15">
      <c r="E2415" s="36"/>
      <c r="F2415" s="36"/>
      <c r="G2415" s="36"/>
      <c r="H2415" s="36"/>
      <c r="I2415" s="29"/>
      <c r="J2415" s="29"/>
      <c r="K2415" s="29"/>
      <c r="L2415" s="36"/>
      <c r="M2415" s="36"/>
      <c r="N2415" s="36"/>
      <c r="O2415" s="36"/>
    </row>
    <row r="2416" spans="5:15">
      <c r="E2416" s="36"/>
      <c r="F2416" s="36"/>
      <c r="G2416" s="36"/>
      <c r="H2416" s="36"/>
      <c r="I2416" s="29"/>
      <c r="J2416" s="29"/>
      <c r="K2416" s="29"/>
      <c r="L2416" s="36"/>
      <c r="M2416" s="36"/>
      <c r="N2416" s="36"/>
      <c r="O2416" s="36"/>
    </row>
    <row r="2417" spans="5:15">
      <c r="E2417" s="36"/>
      <c r="F2417" s="36"/>
      <c r="G2417" s="36"/>
      <c r="H2417" s="36"/>
      <c r="I2417" s="29"/>
      <c r="J2417" s="29"/>
      <c r="K2417" s="29"/>
      <c r="L2417" s="36"/>
      <c r="M2417" s="36"/>
      <c r="N2417" s="36"/>
      <c r="O2417" s="36"/>
    </row>
    <row r="2418" spans="5:15">
      <c r="E2418" s="36"/>
      <c r="F2418" s="36"/>
      <c r="G2418" s="36"/>
      <c r="H2418" s="36"/>
      <c r="I2418" s="29"/>
      <c r="J2418" s="29"/>
      <c r="K2418" s="29"/>
      <c r="L2418" s="36"/>
      <c r="M2418" s="36"/>
      <c r="N2418" s="36"/>
      <c r="O2418" s="36"/>
    </row>
    <row r="2419" spans="5:15">
      <c r="E2419" s="36"/>
      <c r="F2419" s="36"/>
      <c r="G2419" s="36"/>
      <c r="H2419" s="36"/>
      <c r="I2419" s="29"/>
      <c r="J2419" s="29"/>
      <c r="K2419" s="29"/>
      <c r="L2419" s="36"/>
      <c r="M2419" s="36"/>
      <c r="N2419" s="36"/>
      <c r="O2419" s="36"/>
    </row>
    <row r="2420" spans="5:15">
      <c r="E2420" s="36"/>
      <c r="F2420" s="36"/>
      <c r="G2420" s="36"/>
      <c r="H2420" s="36"/>
      <c r="I2420" s="29"/>
      <c r="J2420" s="29"/>
      <c r="K2420" s="29"/>
      <c r="L2420" s="36"/>
      <c r="M2420" s="36"/>
      <c r="N2420" s="36"/>
      <c r="O2420" s="36"/>
    </row>
    <row r="2421" spans="5:15">
      <c r="E2421" s="36"/>
      <c r="F2421" s="36"/>
      <c r="G2421" s="36"/>
      <c r="H2421" s="36"/>
      <c r="I2421" s="29"/>
      <c r="J2421" s="29"/>
      <c r="K2421" s="29"/>
      <c r="L2421" s="36"/>
      <c r="M2421" s="36"/>
      <c r="N2421" s="36"/>
      <c r="O2421" s="36"/>
    </row>
    <row r="2422" spans="5:15">
      <c r="E2422" s="36"/>
      <c r="F2422" s="36"/>
      <c r="G2422" s="36"/>
      <c r="H2422" s="36"/>
      <c r="I2422" s="29"/>
      <c r="J2422" s="29"/>
      <c r="K2422" s="29"/>
      <c r="L2422" s="36"/>
      <c r="M2422" s="36"/>
      <c r="N2422" s="36"/>
      <c r="O2422" s="36"/>
    </row>
    <row r="2423" spans="5:15">
      <c r="E2423" s="36"/>
      <c r="F2423" s="36"/>
      <c r="G2423" s="36"/>
      <c r="H2423" s="36"/>
      <c r="I2423" s="29"/>
      <c r="J2423" s="29"/>
      <c r="K2423" s="29"/>
      <c r="L2423" s="36"/>
      <c r="M2423" s="36"/>
      <c r="N2423" s="36"/>
      <c r="O2423" s="36"/>
    </row>
    <row r="2424" spans="5:15">
      <c r="E2424" s="36"/>
      <c r="F2424" s="36"/>
      <c r="G2424" s="36"/>
      <c r="H2424" s="36"/>
      <c r="I2424" s="29"/>
      <c r="J2424" s="29"/>
      <c r="K2424" s="29"/>
      <c r="L2424" s="36"/>
      <c r="M2424" s="36"/>
      <c r="N2424" s="36"/>
      <c r="O2424" s="36"/>
    </row>
    <row r="2425" spans="5:15">
      <c r="E2425" s="36"/>
      <c r="F2425" s="36"/>
      <c r="G2425" s="36"/>
      <c r="H2425" s="36"/>
      <c r="I2425" s="29"/>
      <c r="J2425" s="29"/>
      <c r="K2425" s="29"/>
      <c r="L2425" s="36"/>
      <c r="M2425" s="36"/>
      <c r="N2425" s="36"/>
      <c r="O2425" s="36"/>
    </row>
    <row r="2426" spans="5:15">
      <c r="E2426" s="36"/>
      <c r="F2426" s="36"/>
      <c r="G2426" s="36"/>
      <c r="H2426" s="36"/>
      <c r="I2426" s="29"/>
      <c r="J2426" s="29"/>
      <c r="K2426" s="29"/>
      <c r="L2426" s="36"/>
      <c r="M2426" s="36"/>
      <c r="N2426" s="36"/>
      <c r="O2426" s="36"/>
    </row>
    <row r="2427" spans="5:15">
      <c r="E2427" s="36"/>
      <c r="F2427" s="36"/>
      <c r="G2427" s="36"/>
      <c r="H2427" s="36"/>
      <c r="I2427" s="29"/>
      <c r="J2427" s="29"/>
      <c r="K2427" s="29"/>
      <c r="L2427" s="36"/>
      <c r="M2427" s="36"/>
      <c r="N2427" s="36"/>
      <c r="O2427" s="36"/>
    </row>
    <row r="2428" spans="5:15">
      <c r="E2428" s="36"/>
      <c r="F2428" s="36"/>
      <c r="G2428" s="36"/>
      <c r="H2428" s="36"/>
      <c r="I2428" s="29"/>
      <c r="J2428" s="29"/>
      <c r="K2428" s="29"/>
      <c r="L2428" s="36"/>
      <c r="M2428" s="36"/>
      <c r="N2428" s="36"/>
      <c r="O2428" s="36"/>
    </row>
    <row r="2429" spans="5:15">
      <c r="E2429" s="36"/>
      <c r="F2429" s="36"/>
      <c r="G2429" s="36"/>
      <c r="H2429" s="36"/>
      <c r="I2429" s="29"/>
      <c r="J2429" s="29"/>
      <c r="K2429" s="29"/>
      <c r="L2429" s="36"/>
      <c r="M2429" s="36"/>
      <c r="N2429" s="36"/>
      <c r="O2429" s="36"/>
    </row>
    <row r="2430" spans="5:15">
      <c r="E2430" s="36"/>
      <c r="F2430" s="36"/>
      <c r="G2430" s="36"/>
      <c r="H2430" s="36"/>
      <c r="I2430" s="29"/>
      <c r="J2430" s="29"/>
      <c r="K2430" s="29"/>
      <c r="L2430" s="36"/>
      <c r="M2430" s="36"/>
      <c r="N2430" s="36"/>
      <c r="O2430" s="36"/>
    </row>
    <row r="2431" spans="5:15">
      <c r="E2431" s="36"/>
      <c r="F2431" s="36"/>
      <c r="G2431" s="36"/>
      <c r="H2431" s="36"/>
      <c r="I2431" s="29"/>
      <c r="J2431" s="29"/>
      <c r="K2431" s="29"/>
      <c r="L2431" s="36"/>
      <c r="M2431" s="36"/>
      <c r="N2431" s="36"/>
      <c r="O2431" s="36"/>
    </row>
    <row r="2432" spans="5:15">
      <c r="E2432" s="36"/>
      <c r="F2432" s="36"/>
      <c r="G2432" s="36"/>
      <c r="H2432" s="36"/>
      <c r="I2432" s="29"/>
      <c r="J2432" s="29"/>
      <c r="K2432" s="29"/>
      <c r="L2432" s="36"/>
      <c r="M2432" s="36"/>
      <c r="N2432" s="36"/>
      <c r="O2432" s="36"/>
    </row>
    <row r="2433" spans="5:15">
      <c r="E2433" s="36"/>
      <c r="F2433" s="36"/>
      <c r="G2433" s="36"/>
      <c r="H2433" s="36"/>
      <c r="I2433" s="29"/>
      <c r="J2433" s="29"/>
      <c r="K2433" s="29"/>
      <c r="L2433" s="36"/>
      <c r="M2433" s="36"/>
      <c r="N2433" s="36"/>
      <c r="O2433" s="36"/>
    </row>
    <row r="2434" spans="5:15">
      <c r="E2434" s="36"/>
      <c r="F2434" s="36"/>
      <c r="G2434" s="36"/>
      <c r="H2434" s="36"/>
      <c r="I2434" s="29"/>
      <c r="J2434" s="29"/>
      <c r="K2434" s="29"/>
      <c r="L2434" s="36"/>
      <c r="M2434" s="36"/>
      <c r="N2434" s="36"/>
      <c r="O2434" s="36"/>
    </row>
    <row r="2435" spans="5:15">
      <c r="E2435" s="36"/>
      <c r="F2435" s="36"/>
      <c r="G2435" s="36"/>
      <c r="H2435" s="36"/>
      <c r="I2435" s="29"/>
      <c r="J2435" s="29"/>
      <c r="K2435" s="29"/>
      <c r="L2435" s="36"/>
      <c r="M2435" s="36"/>
      <c r="N2435" s="36"/>
      <c r="O2435" s="36"/>
    </row>
    <row r="2436" spans="5:15">
      <c r="E2436" s="36"/>
      <c r="F2436" s="36"/>
      <c r="G2436" s="36"/>
      <c r="H2436" s="36"/>
      <c r="I2436" s="29"/>
      <c r="J2436" s="29"/>
      <c r="K2436" s="29"/>
      <c r="L2436" s="36"/>
      <c r="M2436" s="36"/>
      <c r="N2436" s="36"/>
      <c r="O2436" s="36"/>
    </row>
    <row r="2437" spans="5:15">
      <c r="E2437" s="36"/>
      <c r="F2437" s="36"/>
      <c r="G2437" s="36"/>
      <c r="H2437" s="36"/>
      <c r="I2437" s="29"/>
      <c r="J2437" s="29"/>
      <c r="K2437" s="29"/>
      <c r="L2437" s="36"/>
      <c r="M2437" s="36"/>
      <c r="N2437" s="36"/>
      <c r="O2437" s="36"/>
    </row>
    <row r="2438" spans="5:15">
      <c r="E2438" s="36"/>
      <c r="F2438" s="36"/>
      <c r="G2438" s="36"/>
      <c r="H2438" s="36"/>
      <c r="I2438" s="29"/>
      <c r="J2438" s="29"/>
      <c r="K2438" s="29"/>
      <c r="L2438" s="36"/>
      <c r="M2438" s="36"/>
      <c r="N2438" s="36"/>
      <c r="O2438" s="36"/>
    </row>
    <row r="2439" spans="5:15">
      <c r="E2439" s="36"/>
      <c r="F2439" s="36"/>
      <c r="G2439" s="36"/>
      <c r="H2439" s="36"/>
      <c r="I2439" s="29"/>
      <c r="J2439" s="29"/>
      <c r="K2439" s="29"/>
      <c r="L2439" s="36"/>
      <c r="M2439" s="36"/>
      <c r="N2439" s="36"/>
      <c r="O2439" s="36"/>
    </row>
    <row r="2440" spans="5:15">
      <c r="E2440" s="36"/>
      <c r="F2440" s="36"/>
      <c r="G2440" s="36"/>
      <c r="H2440" s="36"/>
      <c r="I2440" s="29"/>
      <c r="J2440" s="29"/>
      <c r="K2440" s="29"/>
      <c r="L2440" s="36"/>
      <c r="M2440" s="36"/>
      <c r="N2440" s="36"/>
      <c r="O2440" s="36"/>
    </row>
    <row r="2441" spans="5:15">
      <c r="E2441" s="36"/>
      <c r="F2441" s="36"/>
      <c r="G2441" s="36"/>
      <c r="H2441" s="36"/>
      <c r="I2441" s="29"/>
      <c r="J2441" s="29"/>
      <c r="K2441" s="29"/>
      <c r="L2441" s="36"/>
      <c r="M2441" s="36"/>
      <c r="N2441" s="36"/>
      <c r="O2441" s="36"/>
    </row>
    <row r="2442" spans="5:15">
      <c r="E2442" s="36"/>
      <c r="F2442" s="36"/>
      <c r="G2442" s="36"/>
      <c r="H2442" s="36"/>
      <c r="I2442" s="29"/>
      <c r="J2442" s="29"/>
      <c r="K2442" s="29"/>
      <c r="L2442" s="36"/>
      <c r="M2442" s="36"/>
      <c r="N2442" s="36"/>
      <c r="O2442" s="36"/>
    </row>
    <row r="2443" spans="5:15">
      <c r="E2443" s="36"/>
      <c r="F2443" s="36"/>
      <c r="G2443" s="36"/>
      <c r="H2443" s="36"/>
      <c r="I2443" s="29"/>
      <c r="J2443" s="29"/>
      <c r="K2443" s="29"/>
      <c r="L2443" s="36"/>
      <c r="M2443" s="36"/>
      <c r="N2443" s="36"/>
      <c r="O2443" s="36"/>
    </row>
    <row r="2444" spans="5:15">
      <c r="E2444" s="36"/>
      <c r="F2444" s="36"/>
      <c r="G2444" s="36"/>
      <c r="H2444" s="36"/>
      <c r="I2444" s="29"/>
      <c r="J2444" s="29"/>
      <c r="K2444" s="29"/>
      <c r="L2444" s="36"/>
      <c r="M2444" s="36"/>
      <c r="N2444" s="36"/>
      <c r="O2444" s="36"/>
    </row>
    <row r="2445" spans="5:15">
      <c r="E2445" s="36"/>
      <c r="F2445" s="36"/>
      <c r="G2445" s="36"/>
      <c r="H2445" s="36"/>
      <c r="I2445" s="29"/>
      <c r="J2445" s="29"/>
      <c r="K2445" s="29"/>
      <c r="L2445" s="36"/>
      <c r="M2445" s="36"/>
      <c r="N2445" s="36"/>
      <c r="O2445" s="36"/>
    </row>
    <row r="2446" spans="5:15">
      <c r="E2446" s="36"/>
      <c r="F2446" s="36"/>
      <c r="G2446" s="36"/>
      <c r="H2446" s="36"/>
      <c r="I2446" s="29"/>
      <c r="J2446" s="29"/>
      <c r="K2446" s="29"/>
      <c r="L2446" s="36"/>
      <c r="M2446" s="36"/>
      <c r="N2446" s="36"/>
      <c r="O2446" s="36"/>
    </row>
    <row r="2447" spans="5:15">
      <c r="E2447" s="36"/>
      <c r="F2447" s="36"/>
      <c r="G2447" s="36"/>
      <c r="H2447" s="36"/>
      <c r="I2447" s="29"/>
      <c r="J2447" s="29"/>
      <c r="K2447" s="29"/>
      <c r="L2447" s="36"/>
      <c r="M2447" s="36"/>
      <c r="N2447" s="36"/>
      <c r="O2447" s="36"/>
    </row>
    <row r="2448" spans="5:15">
      <c r="E2448" s="36"/>
      <c r="F2448" s="36"/>
      <c r="G2448" s="36"/>
      <c r="H2448" s="36"/>
      <c r="I2448" s="29"/>
      <c r="J2448" s="29"/>
      <c r="K2448" s="29"/>
      <c r="L2448" s="36"/>
      <c r="M2448" s="36"/>
      <c r="N2448" s="36"/>
      <c r="O2448" s="36"/>
    </row>
    <row r="2449" spans="5:15">
      <c r="E2449" s="36"/>
      <c r="F2449" s="36"/>
      <c r="G2449" s="36"/>
      <c r="H2449" s="36"/>
      <c r="I2449" s="29"/>
      <c r="J2449" s="29"/>
      <c r="K2449" s="29"/>
      <c r="L2449" s="36"/>
      <c r="M2449" s="36"/>
      <c r="N2449" s="36"/>
      <c r="O2449" s="36"/>
    </row>
    <row r="2450" spans="5:15">
      <c r="E2450" s="36"/>
      <c r="F2450" s="36"/>
      <c r="G2450" s="36"/>
      <c r="H2450" s="36"/>
      <c r="I2450" s="29"/>
      <c r="J2450" s="29"/>
      <c r="K2450" s="29"/>
      <c r="L2450" s="36"/>
      <c r="M2450" s="36"/>
      <c r="N2450" s="36"/>
      <c r="O2450" s="36"/>
    </row>
    <row r="2451" spans="5:15">
      <c r="E2451" s="36"/>
      <c r="F2451" s="36"/>
      <c r="G2451" s="36"/>
      <c r="H2451" s="36"/>
      <c r="I2451" s="29"/>
      <c r="J2451" s="29"/>
      <c r="K2451" s="29"/>
      <c r="L2451" s="36"/>
      <c r="M2451" s="36"/>
      <c r="N2451" s="36"/>
      <c r="O2451" s="36"/>
    </row>
    <row r="2452" spans="5:15">
      <c r="E2452" s="36"/>
      <c r="F2452" s="36"/>
      <c r="G2452" s="36"/>
      <c r="H2452" s="36"/>
      <c r="I2452" s="29"/>
      <c r="J2452" s="29"/>
      <c r="K2452" s="29"/>
      <c r="L2452" s="36"/>
      <c r="M2452" s="36"/>
      <c r="N2452" s="36"/>
      <c r="O2452" s="36"/>
    </row>
    <row r="2453" spans="5:15">
      <c r="E2453" s="36"/>
      <c r="F2453" s="36"/>
      <c r="G2453" s="36"/>
      <c r="H2453" s="36"/>
      <c r="I2453" s="29"/>
      <c r="J2453" s="29"/>
      <c r="K2453" s="29"/>
      <c r="L2453" s="36"/>
      <c r="M2453" s="36"/>
      <c r="N2453" s="36"/>
      <c r="O2453" s="36"/>
    </row>
    <row r="2454" spans="5:15">
      <c r="E2454" s="36"/>
      <c r="F2454" s="36"/>
      <c r="G2454" s="36"/>
      <c r="H2454" s="36"/>
      <c r="I2454" s="29"/>
      <c r="J2454" s="29"/>
      <c r="K2454" s="29"/>
      <c r="L2454" s="36"/>
      <c r="M2454" s="36"/>
      <c r="N2454" s="36"/>
      <c r="O2454" s="36"/>
    </row>
    <row r="2455" spans="5:15">
      <c r="E2455" s="36"/>
      <c r="F2455" s="36"/>
      <c r="G2455" s="36"/>
      <c r="H2455" s="36"/>
      <c r="I2455" s="29"/>
      <c r="J2455" s="29"/>
      <c r="K2455" s="29"/>
      <c r="L2455" s="36"/>
      <c r="M2455" s="36"/>
      <c r="N2455" s="36"/>
      <c r="O2455" s="36"/>
    </row>
    <row r="2456" spans="5:15">
      <c r="E2456" s="36"/>
      <c r="F2456" s="36"/>
      <c r="G2456" s="36"/>
      <c r="H2456" s="36"/>
      <c r="I2456" s="29"/>
      <c r="J2456" s="29"/>
      <c r="K2456" s="29"/>
      <c r="L2456" s="36"/>
      <c r="M2456" s="36"/>
      <c r="N2456" s="36"/>
      <c r="O2456" s="36"/>
    </row>
    <row r="2457" spans="5:15">
      <c r="E2457" s="36"/>
      <c r="F2457" s="36"/>
      <c r="G2457" s="36"/>
      <c r="H2457" s="36"/>
      <c r="I2457" s="29"/>
      <c r="J2457" s="29"/>
      <c r="K2457" s="29"/>
      <c r="L2457" s="36"/>
      <c r="M2457" s="36"/>
      <c r="N2457" s="36"/>
      <c r="O2457" s="36"/>
    </row>
    <row r="2458" spans="5:15">
      <c r="E2458" s="36"/>
      <c r="F2458" s="36"/>
      <c r="G2458" s="36"/>
      <c r="H2458" s="36"/>
      <c r="I2458" s="29"/>
      <c r="J2458" s="29"/>
      <c r="K2458" s="29"/>
      <c r="L2458" s="36"/>
      <c r="M2458" s="36"/>
      <c r="N2458" s="36"/>
      <c r="O2458" s="36"/>
    </row>
    <row r="2459" spans="5:15">
      <c r="E2459" s="36"/>
      <c r="F2459" s="36"/>
      <c r="G2459" s="36"/>
      <c r="H2459" s="36"/>
      <c r="I2459" s="29"/>
      <c r="J2459" s="29"/>
      <c r="K2459" s="29"/>
      <c r="L2459" s="36"/>
      <c r="M2459" s="36"/>
      <c r="N2459" s="36"/>
      <c r="O2459" s="36"/>
    </row>
    <row r="2460" spans="5:15">
      <c r="E2460" s="36"/>
      <c r="F2460" s="36"/>
      <c r="G2460" s="36"/>
      <c r="H2460" s="36"/>
      <c r="I2460" s="29"/>
      <c r="J2460" s="29"/>
      <c r="K2460" s="29"/>
      <c r="L2460" s="36"/>
      <c r="M2460" s="36"/>
      <c r="N2460" s="36"/>
      <c r="O2460" s="36"/>
    </row>
    <row r="2461" spans="5:15">
      <c r="E2461" s="36"/>
      <c r="F2461" s="36"/>
      <c r="G2461" s="36"/>
      <c r="H2461" s="36"/>
      <c r="I2461" s="29"/>
      <c r="J2461" s="29"/>
      <c r="K2461" s="29"/>
      <c r="L2461" s="36"/>
      <c r="M2461" s="36"/>
      <c r="N2461" s="36"/>
      <c r="O2461" s="36"/>
    </row>
    <row r="2462" spans="5:15">
      <c r="E2462" s="36"/>
      <c r="F2462" s="36"/>
      <c r="G2462" s="36"/>
      <c r="H2462" s="36"/>
      <c r="I2462" s="29"/>
      <c r="J2462" s="29"/>
      <c r="K2462" s="29"/>
      <c r="L2462" s="36"/>
      <c r="M2462" s="36"/>
      <c r="N2462" s="36"/>
      <c r="O2462" s="36"/>
    </row>
    <row r="2463" spans="5:15">
      <c r="E2463" s="36"/>
      <c r="F2463" s="36"/>
      <c r="G2463" s="36"/>
      <c r="H2463" s="36"/>
      <c r="I2463" s="29"/>
      <c r="J2463" s="29"/>
      <c r="K2463" s="29"/>
      <c r="L2463" s="36"/>
      <c r="M2463" s="36"/>
      <c r="N2463" s="36"/>
      <c r="O2463" s="36"/>
    </row>
    <row r="2464" spans="5:15">
      <c r="E2464" s="36"/>
      <c r="F2464" s="36"/>
      <c r="G2464" s="36"/>
      <c r="H2464" s="36"/>
      <c r="I2464" s="29"/>
      <c r="J2464" s="29"/>
      <c r="K2464" s="29"/>
      <c r="L2464" s="36"/>
      <c r="M2464" s="36"/>
      <c r="N2464" s="36"/>
      <c r="O2464" s="36"/>
    </row>
    <row r="2465" spans="5:15">
      <c r="E2465" s="36"/>
      <c r="F2465" s="36"/>
      <c r="G2465" s="36"/>
      <c r="H2465" s="36"/>
      <c r="I2465" s="29"/>
      <c r="J2465" s="29"/>
      <c r="K2465" s="29"/>
      <c r="L2465" s="36"/>
      <c r="M2465" s="36"/>
      <c r="N2465" s="36"/>
      <c r="O2465" s="36"/>
    </row>
    <row r="2466" spans="5:15">
      <c r="E2466" s="36"/>
      <c r="F2466" s="36"/>
      <c r="G2466" s="36"/>
      <c r="H2466" s="36"/>
      <c r="I2466" s="29"/>
      <c r="J2466" s="29"/>
      <c r="K2466" s="29"/>
      <c r="L2466" s="36"/>
      <c r="M2466" s="36"/>
      <c r="N2466" s="36"/>
      <c r="O2466" s="36"/>
    </row>
    <row r="2467" spans="5:15">
      <c r="E2467" s="36"/>
      <c r="F2467" s="36"/>
      <c r="G2467" s="36"/>
      <c r="H2467" s="36"/>
      <c r="I2467" s="29"/>
      <c r="J2467" s="29"/>
      <c r="K2467" s="29"/>
      <c r="L2467" s="36"/>
      <c r="M2467" s="36"/>
      <c r="N2467" s="36"/>
      <c r="O2467" s="36"/>
    </row>
    <row r="2468" spans="5:15">
      <c r="E2468" s="36"/>
      <c r="F2468" s="36"/>
      <c r="G2468" s="36"/>
      <c r="H2468" s="36"/>
      <c r="I2468" s="29"/>
      <c r="J2468" s="29"/>
      <c r="K2468" s="29"/>
      <c r="L2468" s="36"/>
      <c r="M2468" s="36"/>
      <c r="N2468" s="36"/>
      <c r="O2468" s="36"/>
    </row>
    <row r="2469" spans="5:15">
      <c r="E2469" s="36"/>
      <c r="F2469" s="36"/>
      <c r="G2469" s="36"/>
      <c r="H2469" s="36"/>
      <c r="I2469" s="29"/>
      <c r="J2469" s="29"/>
      <c r="K2469" s="29"/>
      <c r="L2469" s="36"/>
      <c r="M2469" s="36"/>
      <c r="N2469" s="36"/>
      <c r="O2469" s="36"/>
    </row>
    <row r="2470" spans="5:15">
      <c r="E2470" s="36"/>
      <c r="F2470" s="36"/>
      <c r="G2470" s="36"/>
      <c r="H2470" s="36"/>
      <c r="I2470" s="29"/>
      <c r="J2470" s="29"/>
      <c r="K2470" s="29"/>
      <c r="L2470" s="36"/>
      <c r="M2470" s="36"/>
      <c r="N2470" s="36"/>
      <c r="O2470" s="36"/>
    </row>
    <row r="2471" spans="5:15">
      <c r="E2471" s="36"/>
      <c r="F2471" s="36"/>
      <c r="G2471" s="36"/>
      <c r="H2471" s="36"/>
      <c r="I2471" s="29"/>
      <c r="J2471" s="29"/>
      <c r="K2471" s="29"/>
      <c r="L2471" s="36"/>
      <c r="M2471" s="36"/>
      <c r="N2471" s="36"/>
      <c r="O2471" s="36"/>
    </row>
    <row r="2472" spans="5:15">
      <c r="E2472" s="36"/>
      <c r="F2472" s="36"/>
      <c r="G2472" s="36"/>
      <c r="H2472" s="36"/>
      <c r="I2472" s="29"/>
      <c r="J2472" s="29"/>
      <c r="K2472" s="29"/>
      <c r="L2472" s="36"/>
      <c r="M2472" s="36"/>
      <c r="N2472" s="36"/>
      <c r="O2472" s="36"/>
    </row>
    <row r="2473" spans="5:15">
      <c r="E2473" s="36"/>
      <c r="F2473" s="36"/>
      <c r="G2473" s="36"/>
      <c r="H2473" s="36"/>
      <c r="I2473" s="29"/>
      <c r="J2473" s="29"/>
      <c r="K2473" s="29"/>
      <c r="L2473" s="36"/>
      <c r="M2473" s="36"/>
      <c r="N2473" s="36"/>
      <c r="O2473" s="36"/>
    </row>
    <row r="2474" spans="5:15">
      <c r="E2474" s="36"/>
      <c r="F2474" s="36"/>
      <c r="G2474" s="36"/>
      <c r="H2474" s="36"/>
      <c r="I2474" s="29"/>
      <c r="J2474" s="29"/>
      <c r="K2474" s="29"/>
      <c r="L2474" s="36"/>
      <c r="M2474" s="36"/>
      <c r="N2474" s="36"/>
      <c r="O2474" s="36"/>
    </row>
    <row r="2475" spans="5:15">
      <c r="E2475" s="36"/>
      <c r="F2475" s="36"/>
      <c r="G2475" s="36"/>
      <c r="H2475" s="36"/>
      <c r="I2475" s="29"/>
      <c r="J2475" s="29"/>
      <c r="K2475" s="29"/>
      <c r="L2475" s="36"/>
      <c r="M2475" s="36"/>
      <c r="N2475" s="36"/>
      <c r="O2475" s="36"/>
    </row>
    <row r="2476" spans="5:15">
      <c r="E2476" s="36"/>
      <c r="F2476" s="36"/>
      <c r="G2476" s="36"/>
      <c r="H2476" s="36"/>
      <c r="I2476" s="29"/>
      <c r="J2476" s="29"/>
      <c r="K2476" s="29"/>
      <c r="L2476" s="36"/>
      <c r="M2476" s="36"/>
      <c r="N2476" s="36"/>
      <c r="O2476" s="36"/>
    </row>
    <row r="2477" spans="5:15">
      <c r="E2477" s="36"/>
      <c r="F2477" s="36"/>
      <c r="G2477" s="36"/>
      <c r="H2477" s="36"/>
      <c r="I2477" s="29"/>
      <c r="J2477" s="29"/>
      <c r="K2477" s="29"/>
      <c r="L2477" s="36"/>
      <c r="M2477" s="36"/>
      <c r="N2477" s="36"/>
      <c r="O2477" s="36"/>
    </row>
    <row r="2478" spans="5:15">
      <c r="E2478" s="36"/>
      <c r="F2478" s="36"/>
      <c r="G2478" s="36"/>
      <c r="H2478" s="36"/>
      <c r="I2478" s="29"/>
      <c r="J2478" s="29"/>
      <c r="K2478" s="29"/>
      <c r="L2478" s="36"/>
      <c r="M2478" s="36"/>
      <c r="N2478" s="36"/>
      <c r="O2478" s="36"/>
    </row>
    <row r="2479" spans="5:15">
      <c r="E2479" s="36"/>
      <c r="F2479" s="36"/>
      <c r="G2479" s="36"/>
      <c r="H2479" s="36"/>
      <c r="I2479" s="29"/>
      <c r="J2479" s="29"/>
      <c r="K2479" s="29"/>
      <c r="L2479" s="36"/>
      <c r="M2479" s="36"/>
      <c r="N2479" s="36"/>
      <c r="O2479" s="36"/>
    </row>
    <row r="2480" spans="5:15">
      <c r="E2480" s="36"/>
      <c r="F2480" s="36"/>
      <c r="G2480" s="36"/>
      <c r="H2480" s="36"/>
      <c r="I2480" s="29"/>
      <c r="J2480" s="29"/>
      <c r="K2480" s="29"/>
      <c r="L2480" s="36"/>
      <c r="M2480" s="36"/>
      <c r="N2480" s="36"/>
      <c r="O2480" s="36"/>
    </row>
    <row r="2481" spans="5:15">
      <c r="E2481" s="36"/>
      <c r="F2481" s="36"/>
      <c r="G2481" s="36"/>
      <c r="H2481" s="36"/>
      <c r="I2481" s="29"/>
      <c r="J2481" s="29"/>
      <c r="K2481" s="29"/>
      <c r="L2481" s="36"/>
      <c r="M2481" s="36"/>
      <c r="N2481" s="36"/>
      <c r="O2481" s="36"/>
    </row>
    <row r="2482" spans="5:15">
      <c r="E2482" s="36"/>
      <c r="F2482" s="36"/>
      <c r="G2482" s="36"/>
      <c r="H2482" s="36"/>
      <c r="I2482" s="29"/>
      <c r="J2482" s="29"/>
      <c r="K2482" s="29"/>
      <c r="L2482" s="36"/>
      <c r="M2482" s="36"/>
      <c r="N2482" s="36"/>
      <c r="O2482" s="36"/>
    </row>
    <row r="2483" spans="5:15">
      <c r="E2483" s="36"/>
      <c r="F2483" s="36"/>
      <c r="G2483" s="36"/>
      <c r="H2483" s="36"/>
      <c r="I2483" s="29"/>
      <c r="J2483" s="29"/>
      <c r="K2483" s="29"/>
      <c r="L2483" s="36"/>
      <c r="M2483" s="36"/>
      <c r="N2483" s="36"/>
      <c r="O2483" s="36"/>
    </row>
    <row r="2484" spans="5:15">
      <c r="E2484" s="36"/>
      <c r="F2484" s="36"/>
      <c r="G2484" s="36"/>
      <c r="H2484" s="36"/>
      <c r="I2484" s="29"/>
      <c r="J2484" s="29"/>
      <c r="K2484" s="29"/>
      <c r="L2484" s="36"/>
      <c r="M2484" s="36"/>
      <c r="N2484" s="36"/>
      <c r="O2484" s="36"/>
    </row>
    <row r="2485" spans="5:15">
      <c r="E2485" s="36"/>
      <c r="F2485" s="36"/>
      <c r="G2485" s="36"/>
      <c r="H2485" s="36"/>
      <c r="I2485" s="29"/>
      <c r="J2485" s="29"/>
      <c r="K2485" s="29"/>
      <c r="L2485" s="36"/>
      <c r="M2485" s="36"/>
      <c r="N2485" s="36"/>
      <c r="O2485" s="36"/>
    </row>
    <row r="2486" spans="5:15">
      <c r="E2486" s="36"/>
      <c r="F2486" s="36"/>
      <c r="G2486" s="36"/>
      <c r="H2486" s="36"/>
      <c r="I2486" s="29"/>
      <c r="J2486" s="29"/>
      <c r="K2486" s="29"/>
      <c r="L2486" s="36"/>
      <c r="M2486" s="36"/>
      <c r="N2486" s="36"/>
      <c r="O2486" s="36"/>
    </row>
    <row r="2487" spans="5:15">
      <c r="E2487" s="36"/>
      <c r="F2487" s="36"/>
      <c r="G2487" s="36"/>
      <c r="H2487" s="36"/>
      <c r="I2487" s="29"/>
      <c r="J2487" s="29"/>
      <c r="K2487" s="29"/>
      <c r="L2487" s="36"/>
      <c r="M2487" s="36"/>
      <c r="N2487" s="36"/>
      <c r="O2487" s="36"/>
    </row>
    <row r="2488" spans="5:15">
      <c r="E2488" s="36"/>
      <c r="F2488" s="36"/>
      <c r="G2488" s="36"/>
      <c r="H2488" s="36"/>
      <c r="I2488" s="29"/>
      <c r="J2488" s="29"/>
      <c r="K2488" s="29"/>
      <c r="L2488" s="36"/>
      <c r="M2488" s="36"/>
      <c r="N2488" s="36"/>
      <c r="O2488" s="36"/>
    </row>
    <row r="2489" spans="5:15">
      <c r="E2489" s="36"/>
      <c r="F2489" s="36"/>
      <c r="G2489" s="36"/>
      <c r="H2489" s="36"/>
      <c r="I2489" s="29"/>
      <c r="J2489" s="29"/>
      <c r="K2489" s="29"/>
      <c r="L2489" s="36"/>
      <c r="M2489" s="36"/>
      <c r="N2489" s="36"/>
      <c r="O2489" s="36"/>
    </row>
    <row r="2490" spans="5:15">
      <c r="E2490" s="36"/>
      <c r="F2490" s="36"/>
      <c r="G2490" s="36"/>
      <c r="H2490" s="36"/>
      <c r="I2490" s="29"/>
      <c r="J2490" s="29"/>
      <c r="K2490" s="29"/>
      <c r="L2490" s="36"/>
      <c r="M2490" s="36"/>
      <c r="N2490" s="36"/>
      <c r="O2490" s="36"/>
    </row>
    <row r="2491" spans="5:15">
      <c r="E2491" s="36"/>
      <c r="F2491" s="36"/>
      <c r="G2491" s="36"/>
      <c r="H2491" s="36"/>
      <c r="I2491" s="29"/>
      <c r="J2491" s="29"/>
      <c r="K2491" s="29"/>
      <c r="L2491" s="36"/>
      <c r="M2491" s="36"/>
      <c r="N2491" s="36"/>
      <c r="O2491" s="36"/>
    </row>
    <row r="2492" spans="5:15">
      <c r="E2492" s="36"/>
      <c r="F2492" s="36"/>
      <c r="G2492" s="36"/>
      <c r="H2492" s="36"/>
      <c r="I2492" s="29"/>
      <c r="J2492" s="29"/>
      <c r="K2492" s="29"/>
      <c r="L2492" s="36"/>
      <c r="M2492" s="36"/>
      <c r="N2492" s="36"/>
      <c r="O2492" s="36"/>
    </row>
    <row r="2493" spans="5:15">
      <c r="E2493" s="36"/>
      <c r="F2493" s="36"/>
      <c r="G2493" s="36"/>
      <c r="H2493" s="36"/>
      <c r="I2493" s="29"/>
      <c r="J2493" s="29"/>
      <c r="K2493" s="29"/>
      <c r="L2493" s="36"/>
      <c r="M2493" s="36"/>
      <c r="N2493" s="36"/>
      <c r="O2493" s="36"/>
    </row>
    <row r="2494" spans="5:15">
      <c r="E2494" s="36"/>
      <c r="F2494" s="36"/>
      <c r="G2494" s="36"/>
      <c r="H2494" s="36"/>
      <c r="I2494" s="29"/>
      <c r="J2494" s="29"/>
      <c r="K2494" s="29"/>
      <c r="L2494" s="36"/>
      <c r="M2494" s="36"/>
      <c r="N2494" s="36"/>
      <c r="O2494" s="36"/>
    </row>
    <row r="2495" spans="5:15">
      <c r="E2495" s="36"/>
      <c r="F2495" s="36"/>
      <c r="G2495" s="36"/>
      <c r="H2495" s="36"/>
      <c r="I2495" s="29"/>
      <c r="J2495" s="29"/>
      <c r="K2495" s="29"/>
      <c r="L2495" s="36"/>
      <c r="M2495" s="36"/>
      <c r="N2495" s="36"/>
      <c r="O2495" s="36"/>
    </row>
    <row r="2496" spans="5:15">
      <c r="E2496" s="36"/>
      <c r="F2496" s="36"/>
      <c r="G2496" s="36"/>
      <c r="H2496" s="36"/>
      <c r="I2496" s="29"/>
      <c r="J2496" s="29"/>
      <c r="K2496" s="29"/>
      <c r="L2496" s="36"/>
      <c r="M2496" s="36"/>
      <c r="N2496" s="36"/>
      <c r="O2496" s="36"/>
    </row>
    <row r="2497" spans="5:15">
      <c r="E2497" s="36"/>
      <c r="F2497" s="36"/>
      <c r="G2497" s="36"/>
      <c r="H2497" s="36"/>
      <c r="I2497" s="29"/>
      <c r="J2497" s="29"/>
      <c r="K2497" s="29"/>
      <c r="L2497" s="36"/>
      <c r="M2497" s="36"/>
      <c r="N2497" s="36"/>
      <c r="O2497" s="36"/>
    </row>
    <row r="2498" spans="5:15">
      <c r="E2498" s="36"/>
      <c r="F2498" s="36"/>
      <c r="G2498" s="36"/>
      <c r="H2498" s="36"/>
      <c r="I2498" s="29"/>
      <c r="J2498" s="29"/>
      <c r="K2498" s="29"/>
      <c r="L2498" s="36"/>
      <c r="M2498" s="36"/>
      <c r="N2498" s="36"/>
      <c r="O2498" s="36"/>
    </row>
    <row r="2499" spans="5:15">
      <c r="E2499" s="36"/>
      <c r="F2499" s="36"/>
      <c r="G2499" s="36"/>
      <c r="H2499" s="36"/>
      <c r="I2499" s="29"/>
      <c r="J2499" s="29"/>
      <c r="K2499" s="29"/>
      <c r="L2499" s="36"/>
      <c r="M2499" s="36"/>
      <c r="N2499" s="36"/>
      <c r="O2499" s="36"/>
    </row>
    <row r="2500" spans="5:15">
      <c r="E2500" s="36"/>
      <c r="F2500" s="36"/>
      <c r="G2500" s="36"/>
      <c r="H2500" s="36"/>
      <c r="I2500" s="29"/>
      <c r="J2500" s="29"/>
      <c r="K2500" s="29"/>
      <c r="L2500" s="36"/>
      <c r="M2500" s="36"/>
      <c r="N2500" s="36"/>
      <c r="O2500" s="36"/>
    </row>
    <row r="2501" spans="5:15">
      <c r="E2501" s="36"/>
      <c r="F2501" s="36"/>
      <c r="G2501" s="36"/>
      <c r="H2501" s="36"/>
      <c r="I2501" s="29"/>
      <c r="J2501" s="29"/>
      <c r="K2501" s="29"/>
      <c r="L2501" s="36"/>
      <c r="M2501" s="36"/>
      <c r="N2501" s="36"/>
      <c r="O2501" s="36"/>
    </row>
    <row r="2502" spans="5:15">
      <c r="E2502" s="36"/>
      <c r="F2502" s="36"/>
      <c r="G2502" s="36"/>
      <c r="H2502" s="36"/>
      <c r="I2502" s="29"/>
      <c r="J2502" s="29"/>
      <c r="K2502" s="29"/>
      <c r="L2502" s="36"/>
      <c r="M2502" s="36"/>
      <c r="N2502" s="36"/>
      <c r="O2502" s="36"/>
    </row>
    <row r="2503" spans="5:15">
      <c r="E2503" s="36"/>
      <c r="F2503" s="36"/>
      <c r="G2503" s="36"/>
      <c r="H2503" s="36"/>
      <c r="I2503" s="29"/>
      <c r="J2503" s="29"/>
      <c r="K2503" s="29"/>
      <c r="L2503" s="36"/>
      <c r="M2503" s="36"/>
      <c r="N2503" s="36"/>
      <c r="O2503" s="36"/>
    </row>
    <row r="2504" spans="5:15">
      <c r="E2504" s="36"/>
      <c r="F2504" s="36"/>
      <c r="G2504" s="36"/>
      <c r="H2504" s="36"/>
      <c r="I2504" s="29"/>
      <c r="J2504" s="29"/>
      <c r="K2504" s="29"/>
      <c r="L2504" s="36"/>
      <c r="M2504" s="36"/>
      <c r="N2504" s="36"/>
      <c r="O2504" s="36"/>
    </row>
    <row r="2505" spans="5:15">
      <c r="E2505" s="36"/>
      <c r="F2505" s="36"/>
      <c r="G2505" s="36"/>
      <c r="H2505" s="36"/>
      <c r="I2505" s="29"/>
      <c r="J2505" s="29"/>
      <c r="K2505" s="29"/>
      <c r="L2505" s="36"/>
      <c r="M2505" s="36"/>
      <c r="N2505" s="36"/>
      <c r="O2505" s="36"/>
    </row>
    <row r="2506" spans="5:15">
      <c r="E2506" s="36"/>
      <c r="F2506" s="36"/>
      <c r="G2506" s="36"/>
      <c r="H2506" s="36"/>
      <c r="I2506" s="29"/>
      <c r="J2506" s="29"/>
      <c r="K2506" s="29"/>
      <c r="L2506" s="36"/>
      <c r="M2506" s="36"/>
      <c r="N2506" s="36"/>
      <c r="O2506" s="36"/>
    </row>
    <row r="2507" spans="5:15">
      <c r="E2507" s="36"/>
      <c r="F2507" s="36"/>
      <c r="G2507" s="36"/>
      <c r="H2507" s="36"/>
      <c r="I2507" s="29"/>
      <c r="J2507" s="29"/>
      <c r="K2507" s="29"/>
      <c r="L2507" s="36"/>
      <c r="M2507" s="36"/>
      <c r="N2507" s="36"/>
      <c r="O2507" s="36"/>
    </row>
    <row r="2508" spans="5:15">
      <c r="E2508" s="36"/>
      <c r="F2508" s="36"/>
      <c r="G2508" s="36"/>
      <c r="H2508" s="36"/>
      <c r="I2508" s="29"/>
      <c r="J2508" s="29"/>
      <c r="K2508" s="29"/>
      <c r="L2508" s="36"/>
      <c r="M2508" s="36"/>
      <c r="N2508" s="36"/>
      <c r="O2508" s="36"/>
    </row>
    <row r="2509" spans="5:15">
      <c r="E2509" s="36"/>
      <c r="F2509" s="36"/>
      <c r="G2509" s="36"/>
      <c r="H2509" s="36"/>
      <c r="I2509" s="29"/>
      <c r="J2509" s="29"/>
      <c r="K2509" s="29"/>
      <c r="L2509" s="36"/>
      <c r="M2509" s="36"/>
      <c r="N2509" s="36"/>
      <c r="O2509" s="36"/>
    </row>
    <row r="2510" spans="5:15">
      <c r="E2510" s="36"/>
      <c r="F2510" s="36"/>
      <c r="G2510" s="36"/>
      <c r="H2510" s="36"/>
      <c r="I2510" s="29"/>
      <c r="J2510" s="29"/>
      <c r="K2510" s="29"/>
      <c r="L2510" s="36"/>
      <c r="M2510" s="36"/>
      <c r="N2510" s="36"/>
      <c r="O2510" s="36"/>
    </row>
    <row r="2511" spans="5:15">
      <c r="E2511" s="36"/>
      <c r="F2511" s="36"/>
      <c r="G2511" s="36"/>
      <c r="H2511" s="36"/>
      <c r="I2511" s="29"/>
      <c r="J2511" s="29"/>
      <c r="K2511" s="29"/>
      <c r="L2511" s="36"/>
      <c r="M2511" s="36"/>
      <c r="N2511" s="36"/>
      <c r="O2511" s="36"/>
    </row>
    <row r="2512" spans="5:15">
      <c r="E2512" s="36"/>
      <c r="F2512" s="36"/>
      <c r="G2512" s="36"/>
      <c r="H2512" s="36"/>
      <c r="I2512" s="29"/>
      <c r="J2512" s="29"/>
      <c r="K2512" s="29"/>
      <c r="L2512" s="36"/>
      <c r="M2512" s="36"/>
      <c r="N2512" s="36"/>
      <c r="O2512" s="36"/>
    </row>
    <row r="2513" spans="5:15">
      <c r="E2513" s="36"/>
      <c r="F2513" s="36"/>
      <c r="G2513" s="36"/>
      <c r="H2513" s="36"/>
      <c r="I2513" s="29"/>
      <c r="J2513" s="29"/>
      <c r="K2513" s="29"/>
      <c r="L2513" s="36"/>
      <c r="M2513" s="36"/>
      <c r="N2513" s="36"/>
      <c r="O2513" s="36"/>
    </row>
    <row r="2514" spans="5:15">
      <c r="E2514" s="36"/>
      <c r="F2514" s="36"/>
      <c r="G2514" s="36"/>
      <c r="H2514" s="36"/>
      <c r="I2514" s="29"/>
      <c r="J2514" s="29"/>
      <c r="K2514" s="29"/>
      <c r="L2514" s="36"/>
      <c r="M2514" s="36"/>
      <c r="N2514" s="36"/>
      <c r="O2514" s="36"/>
    </row>
    <row r="2515" spans="5:15">
      <c r="E2515" s="36"/>
      <c r="F2515" s="36"/>
      <c r="G2515" s="36"/>
      <c r="H2515" s="36"/>
      <c r="I2515" s="29"/>
      <c r="J2515" s="29"/>
      <c r="K2515" s="29"/>
      <c r="L2515" s="36"/>
      <c r="M2515" s="36"/>
      <c r="N2515" s="36"/>
      <c r="O2515" s="36"/>
    </row>
    <row r="2516" spans="5:15">
      <c r="E2516" s="36"/>
      <c r="F2516" s="36"/>
      <c r="G2516" s="36"/>
      <c r="H2516" s="36"/>
      <c r="I2516" s="29"/>
      <c r="J2516" s="29"/>
      <c r="K2516" s="29"/>
      <c r="L2516" s="36"/>
      <c r="M2516" s="36"/>
      <c r="N2516" s="36"/>
      <c r="O2516" s="36"/>
    </row>
    <row r="2517" spans="5:15">
      <c r="E2517" s="36"/>
      <c r="F2517" s="36"/>
      <c r="G2517" s="36"/>
      <c r="H2517" s="36"/>
      <c r="I2517" s="29"/>
      <c r="J2517" s="29"/>
      <c r="K2517" s="29"/>
      <c r="L2517" s="36"/>
      <c r="M2517" s="36"/>
      <c r="N2517" s="36"/>
      <c r="O2517" s="36"/>
    </row>
    <row r="2518" spans="5:15">
      <c r="E2518" s="36"/>
      <c r="F2518" s="36"/>
      <c r="G2518" s="36"/>
      <c r="H2518" s="36"/>
      <c r="I2518" s="29"/>
      <c r="J2518" s="29"/>
      <c r="K2518" s="29"/>
      <c r="L2518" s="36"/>
      <c r="M2518" s="36"/>
      <c r="N2518" s="36"/>
      <c r="O2518" s="36"/>
    </row>
    <row r="2519" spans="5:15">
      <c r="E2519" s="36"/>
      <c r="F2519" s="36"/>
      <c r="G2519" s="36"/>
      <c r="H2519" s="36"/>
      <c r="I2519" s="29"/>
      <c r="J2519" s="29"/>
      <c r="K2519" s="29"/>
      <c r="L2519" s="36"/>
      <c r="M2519" s="36"/>
      <c r="N2519" s="36"/>
      <c r="O2519" s="36"/>
    </row>
    <row r="2520" spans="5:15">
      <c r="E2520" s="36"/>
      <c r="F2520" s="36"/>
      <c r="G2520" s="36"/>
      <c r="H2520" s="36"/>
      <c r="I2520" s="29"/>
      <c r="J2520" s="29"/>
      <c r="K2520" s="29"/>
      <c r="L2520" s="36"/>
      <c r="M2520" s="36"/>
      <c r="N2520" s="36"/>
      <c r="O2520" s="36"/>
    </row>
    <row r="2521" spans="5:15">
      <c r="E2521" s="36"/>
      <c r="F2521" s="36"/>
      <c r="G2521" s="36"/>
      <c r="H2521" s="36"/>
      <c r="I2521" s="29"/>
      <c r="J2521" s="29"/>
      <c r="K2521" s="29"/>
      <c r="L2521" s="36"/>
      <c r="M2521" s="36"/>
      <c r="N2521" s="36"/>
      <c r="O2521" s="36"/>
    </row>
    <row r="2522" spans="5:15">
      <c r="E2522" s="36"/>
      <c r="F2522" s="36"/>
      <c r="G2522" s="36"/>
      <c r="H2522" s="36"/>
      <c r="I2522" s="29"/>
      <c r="J2522" s="29"/>
      <c r="K2522" s="29"/>
      <c r="L2522" s="36"/>
      <c r="M2522" s="36"/>
      <c r="N2522" s="36"/>
      <c r="O2522" s="36"/>
    </row>
    <row r="2523" spans="5:15">
      <c r="E2523" s="36"/>
      <c r="F2523" s="36"/>
      <c r="G2523" s="36"/>
      <c r="H2523" s="36"/>
      <c r="I2523" s="29"/>
      <c r="J2523" s="29"/>
      <c r="K2523" s="29"/>
      <c r="L2523" s="36"/>
      <c r="M2523" s="36"/>
      <c r="N2523" s="36"/>
      <c r="O2523" s="36"/>
    </row>
    <row r="2524" spans="5:15">
      <c r="E2524" s="36"/>
      <c r="F2524" s="36"/>
      <c r="G2524" s="36"/>
      <c r="H2524" s="36"/>
      <c r="I2524" s="29"/>
      <c r="J2524" s="29"/>
      <c r="K2524" s="29"/>
      <c r="L2524" s="36"/>
      <c r="M2524" s="36"/>
      <c r="N2524" s="36"/>
      <c r="O2524" s="36"/>
    </row>
    <row r="2525" spans="5:15">
      <c r="E2525" s="36"/>
      <c r="F2525" s="36"/>
      <c r="G2525" s="36"/>
      <c r="H2525" s="36"/>
      <c r="I2525" s="29"/>
      <c r="J2525" s="29"/>
      <c r="K2525" s="29"/>
      <c r="L2525" s="36"/>
      <c r="M2525" s="36"/>
      <c r="N2525" s="36"/>
      <c r="O2525" s="36"/>
    </row>
    <row r="2526" spans="5:15">
      <c r="E2526" s="36"/>
      <c r="F2526" s="36"/>
      <c r="G2526" s="36"/>
      <c r="H2526" s="36"/>
      <c r="I2526" s="29"/>
      <c r="J2526" s="29"/>
      <c r="K2526" s="29"/>
      <c r="L2526" s="36"/>
      <c r="M2526" s="36"/>
      <c r="N2526" s="36"/>
      <c r="O2526" s="36"/>
    </row>
    <row r="2527" spans="5:15">
      <c r="E2527" s="36"/>
      <c r="F2527" s="36"/>
      <c r="G2527" s="36"/>
      <c r="H2527" s="36"/>
      <c r="I2527" s="29"/>
      <c r="J2527" s="29"/>
      <c r="K2527" s="29"/>
      <c r="L2527" s="36"/>
      <c r="M2527" s="36"/>
      <c r="N2527" s="36"/>
      <c r="O2527" s="36"/>
    </row>
    <row r="2528" spans="5:15">
      <c r="E2528" s="36"/>
      <c r="F2528" s="36"/>
      <c r="G2528" s="36"/>
      <c r="H2528" s="36"/>
      <c r="I2528" s="29"/>
      <c r="J2528" s="29"/>
      <c r="K2528" s="29"/>
      <c r="L2528" s="36"/>
      <c r="M2528" s="36"/>
      <c r="N2528" s="36"/>
      <c r="O2528" s="36"/>
    </row>
    <row r="2529" spans="5:15">
      <c r="E2529" s="36"/>
      <c r="F2529" s="36"/>
      <c r="G2529" s="36"/>
      <c r="H2529" s="36"/>
      <c r="I2529" s="29"/>
      <c r="J2529" s="29"/>
      <c r="K2529" s="29"/>
      <c r="L2529" s="36"/>
      <c r="M2529" s="36"/>
      <c r="N2529" s="36"/>
      <c r="O2529" s="36"/>
    </row>
    <row r="2530" spans="5:15">
      <c r="E2530" s="36"/>
      <c r="F2530" s="36"/>
      <c r="G2530" s="36"/>
      <c r="H2530" s="36"/>
      <c r="I2530" s="29"/>
      <c r="J2530" s="29"/>
      <c r="K2530" s="29"/>
      <c r="L2530" s="36"/>
      <c r="M2530" s="36"/>
      <c r="N2530" s="36"/>
      <c r="O2530" s="36"/>
    </row>
    <row r="2531" spans="5:15">
      <c r="E2531" s="36"/>
      <c r="F2531" s="36"/>
      <c r="G2531" s="36"/>
      <c r="H2531" s="36"/>
      <c r="I2531" s="29"/>
      <c r="J2531" s="29"/>
      <c r="K2531" s="29"/>
      <c r="L2531" s="36"/>
      <c r="M2531" s="36"/>
      <c r="N2531" s="36"/>
      <c r="O2531" s="36"/>
    </row>
    <row r="2532" spans="5:15">
      <c r="E2532" s="36"/>
      <c r="F2532" s="36"/>
      <c r="G2532" s="36"/>
      <c r="H2532" s="36"/>
      <c r="I2532" s="29"/>
      <c r="J2532" s="29"/>
      <c r="K2532" s="29"/>
      <c r="L2532" s="36"/>
      <c r="M2532" s="36"/>
      <c r="N2532" s="36"/>
      <c r="O2532" s="36"/>
    </row>
    <row r="2533" spans="5:15">
      <c r="E2533" s="36"/>
      <c r="F2533" s="36"/>
      <c r="G2533" s="36"/>
      <c r="H2533" s="36"/>
      <c r="I2533" s="29"/>
      <c r="J2533" s="29"/>
      <c r="K2533" s="29"/>
      <c r="L2533" s="36"/>
      <c r="M2533" s="36"/>
      <c r="N2533" s="36"/>
      <c r="O2533" s="36"/>
    </row>
    <row r="2534" spans="5:15">
      <c r="E2534" s="36"/>
      <c r="F2534" s="36"/>
      <c r="G2534" s="36"/>
      <c r="H2534" s="36"/>
      <c r="I2534" s="29"/>
      <c r="J2534" s="29"/>
      <c r="K2534" s="29"/>
      <c r="L2534" s="36"/>
      <c r="M2534" s="36"/>
      <c r="N2534" s="36"/>
      <c r="O2534" s="36"/>
    </row>
    <row r="2535" spans="5:15">
      <c r="E2535" s="36"/>
      <c r="F2535" s="36"/>
      <c r="G2535" s="36"/>
      <c r="H2535" s="36"/>
      <c r="I2535" s="29"/>
      <c r="J2535" s="29"/>
      <c r="K2535" s="29"/>
      <c r="L2535" s="36"/>
      <c r="M2535" s="36"/>
      <c r="N2535" s="36"/>
      <c r="O2535" s="36"/>
    </row>
    <row r="2536" spans="5:15">
      <c r="E2536" s="36"/>
      <c r="F2536" s="36"/>
      <c r="G2536" s="36"/>
      <c r="H2536" s="36"/>
      <c r="I2536" s="29"/>
      <c r="J2536" s="29"/>
      <c r="K2536" s="29"/>
      <c r="L2536" s="36"/>
      <c r="M2536" s="36"/>
      <c r="N2536" s="36"/>
      <c r="O2536" s="36"/>
    </row>
    <row r="2537" spans="5:15">
      <c r="E2537" s="36"/>
      <c r="F2537" s="36"/>
      <c r="G2537" s="36"/>
      <c r="H2537" s="36"/>
      <c r="I2537" s="29"/>
      <c r="J2537" s="29"/>
      <c r="K2537" s="29"/>
      <c r="L2537" s="36"/>
      <c r="M2537" s="36"/>
      <c r="N2537" s="36"/>
      <c r="O2537" s="36"/>
    </row>
    <row r="2538" spans="5:15">
      <c r="E2538" s="36"/>
      <c r="F2538" s="36"/>
      <c r="G2538" s="36"/>
      <c r="H2538" s="36"/>
      <c r="I2538" s="29"/>
      <c r="J2538" s="29"/>
      <c r="K2538" s="29"/>
      <c r="L2538" s="36"/>
      <c r="M2538" s="36"/>
      <c r="N2538" s="36"/>
      <c r="O2538" s="36"/>
    </row>
    <row r="2539" spans="5:15">
      <c r="E2539" s="36"/>
      <c r="F2539" s="36"/>
      <c r="G2539" s="36"/>
      <c r="H2539" s="36"/>
      <c r="I2539" s="29"/>
      <c r="J2539" s="29"/>
      <c r="K2539" s="29"/>
      <c r="L2539" s="36"/>
      <c r="M2539" s="36"/>
      <c r="N2539" s="36"/>
      <c r="O2539" s="36"/>
    </row>
    <row r="2540" spans="5:15">
      <c r="E2540" s="36"/>
      <c r="F2540" s="36"/>
      <c r="G2540" s="36"/>
      <c r="H2540" s="36"/>
      <c r="I2540" s="29"/>
      <c r="J2540" s="29"/>
      <c r="K2540" s="29"/>
      <c r="L2540" s="36"/>
      <c r="M2540" s="36"/>
      <c r="N2540" s="36"/>
      <c r="O2540" s="36"/>
    </row>
    <row r="2541" spans="5:15">
      <c r="E2541" s="36"/>
      <c r="F2541" s="36"/>
      <c r="G2541" s="36"/>
      <c r="H2541" s="36"/>
      <c r="I2541" s="29"/>
      <c r="J2541" s="29"/>
      <c r="K2541" s="29"/>
      <c r="L2541" s="36"/>
      <c r="M2541" s="36"/>
      <c r="N2541" s="36"/>
      <c r="O2541" s="36"/>
    </row>
    <row r="2542" spans="5:15">
      <c r="E2542" s="36"/>
      <c r="F2542" s="36"/>
      <c r="G2542" s="36"/>
      <c r="H2542" s="36"/>
      <c r="I2542" s="29"/>
      <c r="J2542" s="29"/>
      <c r="K2542" s="29"/>
      <c r="L2542" s="36"/>
      <c r="M2542" s="36"/>
      <c r="N2542" s="36"/>
      <c r="O2542" s="36"/>
    </row>
    <row r="2543" spans="5:15">
      <c r="E2543" s="36"/>
      <c r="F2543" s="36"/>
      <c r="G2543" s="36"/>
      <c r="H2543" s="36"/>
      <c r="I2543" s="29"/>
      <c r="J2543" s="29"/>
      <c r="K2543" s="29"/>
      <c r="L2543" s="36"/>
      <c r="M2543" s="36"/>
      <c r="N2543" s="36"/>
      <c r="O2543" s="36"/>
    </row>
    <row r="2544" spans="5:15">
      <c r="E2544" s="36"/>
      <c r="F2544" s="36"/>
      <c r="G2544" s="36"/>
      <c r="H2544" s="36"/>
      <c r="I2544" s="29"/>
      <c r="J2544" s="29"/>
      <c r="K2544" s="29"/>
      <c r="L2544" s="36"/>
      <c r="M2544" s="36"/>
      <c r="N2544" s="36"/>
      <c r="O2544" s="36"/>
    </row>
    <row r="2545" spans="5:15">
      <c r="E2545" s="36"/>
      <c r="F2545" s="36"/>
      <c r="G2545" s="36"/>
      <c r="H2545" s="36"/>
      <c r="I2545" s="29"/>
      <c r="J2545" s="29"/>
      <c r="K2545" s="29"/>
      <c r="L2545" s="36"/>
      <c r="M2545" s="36"/>
      <c r="N2545" s="36"/>
      <c r="O2545" s="36"/>
    </row>
    <row r="2546" spans="5:15">
      <c r="E2546" s="36"/>
      <c r="F2546" s="36"/>
      <c r="G2546" s="36"/>
      <c r="H2546" s="36"/>
      <c r="I2546" s="29"/>
      <c r="J2546" s="29"/>
      <c r="K2546" s="29"/>
      <c r="L2546" s="36"/>
      <c r="M2546" s="36"/>
      <c r="N2546" s="36"/>
      <c r="O2546" s="36"/>
    </row>
    <row r="2547" spans="5:15">
      <c r="E2547" s="36"/>
      <c r="F2547" s="36"/>
      <c r="G2547" s="36"/>
      <c r="H2547" s="36"/>
      <c r="I2547" s="29"/>
      <c r="J2547" s="29"/>
      <c r="K2547" s="29"/>
      <c r="L2547" s="36"/>
      <c r="M2547" s="36"/>
      <c r="N2547" s="36"/>
      <c r="O2547" s="36"/>
    </row>
    <row r="2548" spans="5:15">
      <c r="E2548" s="36"/>
      <c r="F2548" s="36"/>
      <c r="G2548" s="36"/>
      <c r="H2548" s="36"/>
      <c r="I2548" s="29"/>
      <c r="J2548" s="29"/>
      <c r="K2548" s="29"/>
      <c r="L2548" s="36"/>
      <c r="M2548" s="36"/>
      <c r="N2548" s="36"/>
      <c r="O2548" s="36"/>
    </row>
    <row r="2549" spans="5:15">
      <c r="E2549" s="36"/>
      <c r="F2549" s="36"/>
      <c r="G2549" s="36"/>
      <c r="H2549" s="36"/>
      <c r="I2549" s="29"/>
      <c r="J2549" s="29"/>
      <c r="K2549" s="29"/>
      <c r="L2549" s="36"/>
      <c r="M2549" s="36"/>
      <c r="N2549" s="36"/>
      <c r="O2549" s="36"/>
    </row>
    <row r="2550" spans="5:15">
      <c r="E2550" s="36"/>
      <c r="F2550" s="36"/>
      <c r="G2550" s="36"/>
      <c r="H2550" s="36"/>
      <c r="I2550" s="29"/>
      <c r="J2550" s="29"/>
      <c r="K2550" s="29"/>
      <c r="L2550" s="36"/>
      <c r="M2550" s="36"/>
      <c r="N2550" s="36"/>
      <c r="O2550" s="36"/>
    </row>
    <row r="2551" spans="5:15">
      <c r="E2551" s="36"/>
      <c r="F2551" s="36"/>
      <c r="G2551" s="36"/>
      <c r="H2551" s="36"/>
      <c r="I2551" s="29"/>
      <c r="J2551" s="29"/>
      <c r="K2551" s="29"/>
      <c r="L2551" s="36"/>
      <c r="M2551" s="36"/>
      <c r="N2551" s="36"/>
      <c r="O2551" s="36"/>
    </row>
    <row r="2552" spans="5:15">
      <c r="E2552" s="36"/>
      <c r="F2552" s="36"/>
      <c r="G2552" s="36"/>
      <c r="H2552" s="36"/>
      <c r="I2552" s="29"/>
      <c r="J2552" s="29"/>
      <c r="K2552" s="29"/>
      <c r="L2552" s="36"/>
      <c r="M2552" s="36"/>
      <c r="N2552" s="36"/>
      <c r="O2552" s="36"/>
    </row>
    <row r="2553" spans="5:15">
      <c r="E2553" s="36"/>
      <c r="F2553" s="36"/>
      <c r="G2553" s="36"/>
      <c r="H2553" s="36"/>
      <c r="I2553" s="29"/>
      <c r="J2553" s="29"/>
      <c r="K2553" s="29"/>
      <c r="L2553" s="36"/>
      <c r="M2553" s="36"/>
      <c r="N2553" s="36"/>
      <c r="O2553" s="36"/>
    </row>
    <row r="2554" spans="5:15">
      <c r="E2554" s="36"/>
      <c r="F2554" s="36"/>
      <c r="G2554" s="36"/>
      <c r="H2554" s="36"/>
      <c r="I2554" s="29"/>
      <c r="J2554" s="29"/>
      <c r="K2554" s="29"/>
      <c r="L2554" s="36"/>
      <c r="M2554" s="36"/>
      <c r="N2554" s="36"/>
      <c r="O2554" s="36"/>
    </row>
    <row r="2555" spans="5:15">
      <c r="E2555" s="36"/>
      <c r="F2555" s="36"/>
      <c r="G2555" s="36"/>
      <c r="H2555" s="36"/>
      <c r="I2555" s="29"/>
      <c r="J2555" s="29"/>
      <c r="K2555" s="29"/>
      <c r="L2555" s="36"/>
      <c r="M2555" s="36"/>
      <c r="N2555" s="36"/>
      <c r="O2555" s="36"/>
    </row>
    <row r="2556" spans="5:15">
      <c r="E2556" s="36"/>
      <c r="F2556" s="36"/>
      <c r="G2556" s="36"/>
      <c r="H2556" s="36"/>
      <c r="I2556" s="29"/>
      <c r="J2556" s="29"/>
      <c r="K2556" s="29"/>
      <c r="L2556" s="36"/>
      <c r="M2556" s="36"/>
      <c r="N2556" s="36"/>
      <c r="O2556" s="36"/>
    </row>
    <row r="2557" spans="5:15">
      <c r="E2557" s="36"/>
      <c r="F2557" s="36"/>
      <c r="G2557" s="36"/>
      <c r="H2557" s="36"/>
      <c r="I2557" s="29"/>
      <c r="J2557" s="29"/>
      <c r="K2557" s="29"/>
      <c r="L2557" s="36"/>
      <c r="M2557" s="36"/>
      <c r="N2557" s="36"/>
      <c r="O2557" s="36"/>
    </row>
    <row r="2558" spans="5:15">
      <c r="E2558" s="36"/>
      <c r="F2558" s="36"/>
      <c r="G2558" s="36"/>
      <c r="H2558" s="36"/>
      <c r="I2558" s="29"/>
      <c r="J2558" s="29"/>
      <c r="K2558" s="29"/>
      <c r="L2558" s="36"/>
      <c r="M2558" s="36"/>
      <c r="N2558" s="36"/>
      <c r="O2558" s="36"/>
    </row>
    <row r="2559" spans="5:15">
      <c r="E2559" s="36"/>
      <c r="F2559" s="36"/>
      <c r="G2559" s="36"/>
      <c r="H2559" s="36"/>
      <c r="I2559" s="29"/>
      <c r="J2559" s="29"/>
      <c r="K2559" s="29"/>
      <c r="L2559" s="36"/>
      <c r="M2559" s="36"/>
      <c r="N2559" s="36"/>
      <c r="O2559" s="36"/>
    </row>
    <row r="2560" spans="5:15">
      <c r="E2560" s="36"/>
      <c r="F2560" s="36"/>
      <c r="G2560" s="36"/>
      <c r="H2560" s="36"/>
      <c r="I2560" s="29"/>
      <c r="J2560" s="29"/>
      <c r="K2560" s="29"/>
      <c r="L2560" s="36"/>
      <c r="M2560" s="36"/>
      <c r="N2560" s="36"/>
      <c r="O2560" s="36"/>
    </row>
    <row r="2561" spans="5:15">
      <c r="E2561" s="36"/>
      <c r="F2561" s="36"/>
      <c r="G2561" s="36"/>
      <c r="H2561" s="36"/>
      <c r="I2561" s="29"/>
      <c r="J2561" s="29"/>
      <c r="K2561" s="29"/>
      <c r="L2561" s="36"/>
      <c r="M2561" s="36"/>
      <c r="N2561" s="36"/>
      <c r="O2561" s="36"/>
    </row>
    <row r="2562" spans="5:15">
      <c r="E2562" s="36"/>
      <c r="F2562" s="36"/>
      <c r="G2562" s="36"/>
      <c r="H2562" s="36"/>
      <c r="I2562" s="29"/>
      <c r="J2562" s="29"/>
      <c r="K2562" s="29"/>
      <c r="L2562" s="36"/>
      <c r="M2562" s="36"/>
      <c r="N2562" s="36"/>
      <c r="O2562" s="36"/>
    </row>
    <row r="2563" spans="5:15">
      <c r="E2563" s="36"/>
      <c r="F2563" s="36"/>
      <c r="G2563" s="36"/>
      <c r="H2563" s="36"/>
      <c r="I2563" s="29"/>
      <c r="J2563" s="29"/>
      <c r="K2563" s="29"/>
      <c r="L2563" s="36"/>
      <c r="M2563" s="36"/>
      <c r="N2563" s="36"/>
      <c r="O2563" s="36"/>
    </row>
    <row r="2564" spans="5:15">
      <c r="E2564" s="36"/>
      <c r="F2564" s="36"/>
      <c r="G2564" s="36"/>
      <c r="H2564" s="36"/>
      <c r="I2564" s="29"/>
      <c r="J2564" s="29"/>
      <c r="K2564" s="29"/>
      <c r="L2564" s="36"/>
      <c r="M2564" s="36"/>
      <c r="N2564" s="36"/>
      <c r="O2564" s="36"/>
    </row>
    <row r="2565" spans="5:15">
      <c r="E2565" s="36"/>
      <c r="F2565" s="36"/>
      <c r="G2565" s="36"/>
      <c r="H2565" s="36"/>
      <c r="I2565" s="29"/>
      <c r="J2565" s="29"/>
      <c r="K2565" s="29"/>
      <c r="L2565" s="36"/>
      <c r="M2565" s="36"/>
      <c r="N2565" s="36"/>
      <c r="O2565" s="36"/>
    </row>
    <row r="2566" spans="5:15">
      <c r="E2566" s="36"/>
      <c r="F2566" s="36"/>
      <c r="G2566" s="36"/>
      <c r="H2566" s="36"/>
      <c r="I2566" s="29"/>
      <c r="J2566" s="29"/>
      <c r="K2566" s="29"/>
      <c r="L2566" s="36"/>
      <c r="M2566" s="36"/>
      <c r="N2566" s="36"/>
      <c r="O2566" s="36"/>
    </row>
    <row r="2567" spans="5:15">
      <c r="E2567" s="36"/>
      <c r="F2567" s="36"/>
      <c r="G2567" s="36"/>
      <c r="H2567" s="36"/>
      <c r="I2567" s="29"/>
      <c r="J2567" s="29"/>
      <c r="K2567" s="29"/>
      <c r="L2567" s="36"/>
      <c r="M2567" s="36"/>
      <c r="N2567" s="36"/>
      <c r="O2567" s="36"/>
    </row>
    <row r="2568" spans="5:15">
      <c r="E2568" s="36"/>
      <c r="F2568" s="36"/>
      <c r="G2568" s="36"/>
      <c r="H2568" s="36"/>
      <c r="I2568" s="29"/>
      <c r="J2568" s="29"/>
      <c r="K2568" s="29"/>
      <c r="L2568" s="36"/>
      <c r="M2568" s="36"/>
      <c r="N2568" s="36"/>
      <c r="O2568" s="36"/>
    </row>
    <row r="2569" spans="5:15">
      <c r="E2569" s="36"/>
      <c r="F2569" s="36"/>
      <c r="G2569" s="36"/>
      <c r="H2569" s="36"/>
      <c r="I2569" s="29"/>
      <c r="J2569" s="29"/>
      <c r="K2569" s="29"/>
      <c r="L2569" s="36"/>
      <c r="M2569" s="36"/>
      <c r="N2569" s="36"/>
      <c r="O2569" s="36"/>
    </row>
    <row r="2570" spans="5:15">
      <c r="E2570" s="36"/>
      <c r="F2570" s="36"/>
      <c r="G2570" s="36"/>
      <c r="H2570" s="36"/>
      <c r="I2570" s="29"/>
      <c r="J2570" s="29"/>
      <c r="K2570" s="29"/>
      <c r="L2570" s="36"/>
      <c r="M2570" s="36"/>
      <c r="N2570" s="36"/>
      <c r="O2570" s="36"/>
    </row>
    <row r="2571" spans="5:15">
      <c r="E2571" s="36"/>
      <c r="F2571" s="36"/>
      <c r="G2571" s="36"/>
      <c r="H2571" s="36"/>
      <c r="I2571" s="29"/>
      <c r="J2571" s="29"/>
      <c r="K2571" s="29"/>
      <c r="L2571" s="36"/>
      <c r="M2571" s="36"/>
      <c r="N2571" s="36"/>
      <c r="O2571" s="36"/>
    </row>
    <row r="2572" spans="5:15">
      <c r="E2572" s="36"/>
      <c r="F2572" s="36"/>
      <c r="G2572" s="36"/>
      <c r="H2572" s="36"/>
      <c r="I2572" s="29"/>
      <c r="J2572" s="29"/>
      <c r="K2572" s="29"/>
      <c r="L2572" s="36"/>
      <c r="M2572" s="36"/>
      <c r="N2572" s="36"/>
      <c r="O2572" s="36"/>
    </row>
    <row r="2573" spans="5:15">
      <c r="E2573" s="36"/>
      <c r="F2573" s="36"/>
      <c r="G2573" s="36"/>
      <c r="H2573" s="36"/>
      <c r="I2573" s="29"/>
      <c r="J2573" s="29"/>
      <c r="K2573" s="29"/>
      <c r="L2573" s="36"/>
      <c r="M2573" s="36"/>
      <c r="N2573" s="36"/>
      <c r="O2573" s="36"/>
    </row>
    <row r="2574" spans="5:15">
      <c r="E2574" s="36"/>
      <c r="F2574" s="36"/>
      <c r="G2574" s="36"/>
      <c r="H2574" s="36"/>
      <c r="I2574" s="29"/>
      <c r="J2574" s="29"/>
      <c r="K2574" s="29"/>
      <c r="L2574" s="36"/>
      <c r="M2574" s="36"/>
      <c r="N2574" s="36"/>
      <c r="O2574" s="36"/>
    </row>
    <row r="2575" spans="5:15">
      <c r="E2575" s="36"/>
      <c r="F2575" s="36"/>
      <c r="G2575" s="36"/>
      <c r="H2575" s="36"/>
      <c r="I2575" s="29"/>
      <c r="J2575" s="29"/>
      <c r="K2575" s="29"/>
      <c r="L2575" s="36"/>
      <c r="M2575" s="36"/>
      <c r="N2575" s="36"/>
      <c r="O2575" s="36"/>
    </row>
    <row r="2576" spans="5:15">
      <c r="E2576" s="36"/>
      <c r="F2576" s="36"/>
      <c r="G2576" s="36"/>
      <c r="H2576" s="36"/>
      <c r="I2576" s="29"/>
      <c r="J2576" s="29"/>
      <c r="K2576" s="29"/>
      <c r="L2576" s="36"/>
      <c r="M2576" s="36"/>
      <c r="N2576" s="36"/>
      <c r="O2576" s="36"/>
    </row>
    <row r="2577" spans="5:15">
      <c r="E2577" s="36"/>
      <c r="F2577" s="36"/>
      <c r="G2577" s="36"/>
      <c r="H2577" s="36"/>
      <c r="I2577" s="29"/>
      <c r="J2577" s="29"/>
      <c r="K2577" s="29"/>
      <c r="L2577" s="36"/>
      <c r="M2577" s="36"/>
      <c r="N2577" s="36"/>
      <c r="O2577" s="36"/>
    </row>
    <row r="2578" spans="5:15">
      <c r="E2578" s="36"/>
      <c r="F2578" s="36"/>
      <c r="G2578" s="36"/>
      <c r="H2578" s="36"/>
      <c r="I2578" s="29"/>
      <c r="J2578" s="29"/>
      <c r="K2578" s="29"/>
      <c r="L2578" s="36"/>
      <c r="M2578" s="36"/>
      <c r="N2578" s="36"/>
      <c r="O2578" s="36"/>
    </row>
    <row r="2579" spans="5:15">
      <c r="E2579" s="36"/>
      <c r="F2579" s="36"/>
      <c r="G2579" s="36"/>
      <c r="H2579" s="36"/>
      <c r="I2579" s="29"/>
      <c r="J2579" s="29"/>
      <c r="K2579" s="29"/>
      <c r="L2579" s="36"/>
      <c r="M2579" s="36"/>
      <c r="N2579" s="36"/>
      <c r="O2579" s="36"/>
    </row>
    <row r="2580" spans="5:15">
      <c r="E2580" s="36"/>
      <c r="F2580" s="36"/>
      <c r="G2580" s="36"/>
      <c r="H2580" s="36"/>
      <c r="I2580" s="29"/>
      <c r="J2580" s="29"/>
      <c r="K2580" s="29"/>
      <c r="L2580" s="36"/>
      <c r="M2580" s="36"/>
      <c r="N2580" s="36"/>
      <c r="O2580" s="36"/>
    </row>
    <row r="2581" spans="5:15">
      <c r="E2581" s="36"/>
      <c r="F2581" s="36"/>
      <c r="G2581" s="36"/>
      <c r="H2581" s="36"/>
      <c r="I2581" s="29"/>
      <c r="J2581" s="29"/>
      <c r="K2581" s="29"/>
      <c r="L2581" s="36"/>
      <c r="M2581" s="36"/>
      <c r="N2581" s="36"/>
      <c r="O2581" s="36"/>
    </row>
    <row r="2582" spans="5:15">
      <c r="E2582" s="36"/>
      <c r="F2582" s="36"/>
      <c r="G2582" s="36"/>
      <c r="H2582" s="36"/>
      <c r="I2582" s="29"/>
      <c r="J2582" s="29"/>
      <c r="K2582" s="29"/>
      <c r="L2582" s="36"/>
      <c r="M2582" s="36"/>
      <c r="N2582" s="36"/>
      <c r="O2582" s="36"/>
    </row>
    <row r="2583" spans="5:15">
      <c r="E2583" s="36"/>
      <c r="F2583" s="36"/>
      <c r="G2583" s="36"/>
      <c r="H2583" s="36"/>
      <c r="I2583" s="29"/>
      <c r="J2583" s="29"/>
      <c r="K2583" s="29"/>
      <c r="L2583" s="36"/>
      <c r="M2583" s="36"/>
      <c r="N2583" s="36"/>
      <c r="O2583" s="36"/>
    </row>
    <row r="2584" spans="5:15">
      <c r="E2584" s="36"/>
      <c r="F2584" s="36"/>
      <c r="G2584" s="36"/>
      <c r="H2584" s="36"/>
      <c r="I2584" s="29"/>
      <c r="J2584" s="29"/>
      <c r="K2584" s="29"/>
      <c r="L2584" s="36"/>
      <c r="M2584" s="36"/>
      <c r="N2584" s="36"/>
      <c r="O2584" s="36"/>
    </row>
    <row r="2585" spans="5:15">
      <c r="E2585" s="36"/>
      <c r="F2585" s="36"/>
      <c r="G2585" s="36"/>
      <c r="H2585" s="36"/>
      <c r="I2585" s="29"/>
      <c r="J2585" s="29"/>
      <c r="K2585" s="29"/>
      <c r="L2585" s="36"/>
      <c r="M2585" s="36"/>
      <c r="N2585" s="36"/>
      <c r="O2585" s="36"/>
    </row>
    <row r="2586" spans="5:15">
      <c r="E2586" s="36"/>
      <c r="F2586" s="36"/>
      <c r="G2586" s="36"/>
      <c r="H2586" s="36"/>
      <c r="I2586" s="29"/>
      <c r="J2586" s="29"/>
      <c r="K2586" s="29"/>
      <c r="L2586" s="36"/>
      <c r="M2586" s="36"/>
      <c r="N2586" s="36"/>
      <c r="O2586" s="36"/>
    </row>
    <row r="2587" spans="5:15">
      <c r="E2587" s="36"/>
      <c r="F2587" s="36"/>
      <c r="G2587" s="36"/>
      <c r="H2587" s="36"/>
      <c r="I2587" s="29"/>
      <c r="J2587" s="29"/>
      <c r="K2587" s="29"/>
      <c r="L2587" s="36"/>
      <c r="M2587" s="36"/>
      <c r="N2587" s="36"/>
      <c r="O2587" s="36"/>
    </row>
    <row r="2588" spans="5:15">
      <c r="E2588" s="36"/>
      <c r="F2588" s="36"/>
      <c r="G2588" s="36"/>
      <c r="H2588" s="36"/>
      <c r="I2588" s="29"/>
      <c r="J2588" s="29"/>
      <c r="K2588" s="29"/>
      <c r="L2588" s="36"/>
      <c r="M2588" s="36"/>
      <c r="N2588" s="36"/>
      <c r="O2588" s="36"/>
    </row>
    <row r="2589" spans="5:15">
      <c r="E2589" s="36"/>
      <c r="F2589" s="36"/>
      <c r="G2589" s="36"/>
      <c r="H2589" s="36"/>
      <c r="I2589" s="29"/>
      <c r="J2589" s="29"/>
      <c r="K2589" s="29"/>
      <c r="L2589" s="36"/>
      <c r="M2589" s="36"/>
      <c r="N2589" s="36"/>
      <c r="O2589" s="36"/>
    </row>
    <row r="2590" spans="5:15">
      <c r="E2590" s="36"/>
      <c r="F2590" s="36"/>
      <c r="G2590" s="36"/>
      <c r="H2590" s="36"/>
      <c r="I2590" s="29"/>
      <c r="J2590" s="29"/>
      <c r="K2590" s="29"/>
      <c r="L2590" s="36"/>
      <c r="M2590" s="36"/>
      <c r="N2590" s="36"/>
      <c r="O2590" s="36"/>
    </row>
    <row r="2591" spans="5:15">
      <c r="E2591" s="36"/>
      <c r="F2591" s="36"/>
      <c r="G2591" s="36"/>
      <c r="H2591" s="36"/>
      <c r="I2591" s="29"/>
      <c r="J2591" s="29"/>
      <c r="K2591" s="29"/>
      <c r="L2591" s="36"/>
      <c r="M2591" s="36"/>
      <c r="N2591" s="36"/>
      <c r="O2591" s="36"/>
    </row>
    <row r="2592" spans="5:15">
      <c r="E2592" s="36"/>
      <c r="F2592" s="36"/>
      <c r="G2592" s="36"/>
      <c r="H2592" s="36"/>
      <c r="I2592" s="29"/>
      <c r="J2592" s="29"/>
      <c r="K2592" s="29"/>
      <c r="L2592" s="36"/>
      <c r="M2592" s="36"/>
      <c r="N2592" s="36"/>
      <c r="O2592" s="36"/>
    </row>
    <row r="2593" spans="5:15">
      <c r="E2593" s="36"/>
      <c r="F2593" s="36"/>
      <c r="G2593" s="36"/>
      <c r="H2593" s="36"/>
      <c r="I2593" s="29"/>
      <c r="J2593" s="29"/>
      <c r="K2593" s="29"/>
      <c r="L2593" s="36"/>
      <c r="M2593" s="36"/>
      <c r="N2593" s="36"/>
      <c r="O2593" s="36"/>
    </row>
    <row r="2594" spans="5:15">
      <c r="E2594" s="36"/>
      <c r="F2594" s="36"/>
      <c r="G2594" s="36"/>
      <c r="H2594" s="36"/>
      <c r="I2594" s="29"/>
      <c r="J2594" s="29"/>
      <c r="K2594" s="29"/>
      <c r="L2594" s="36"/>
      <c r="M2594" s="36"/>
      <c r="N2594" s="36"/>
      <c r="O2594" s="36"/>
    </row>
    <row r="2595" spans="5:15">
      <c r="E2595" s="36"/>
      <c r="F2595" s="36"/>
      <c r="G2595" s="36"/>
      <c r="H2595" s="36"/>
      <c r="I2595" s="29"/>
      <c r="J2595" s="29"/>
      <c r="K2595" s="29"/>
      <c r="L2595" s="36"/>
      <c r="M2595" s="36"/>
      <c r="N2595" s="36"/>
      <c r="O2595" s="36"/>
    </row>
    <row r="2596" spans="5:15">
      <c r="E2596" s="36"/>
      <c r="F2596" s="36"/>
      <c r="G2596" s="36"/>
      <c r="H2596" s="36"/>
      <c r="I2596" s="29"/>
      <c r="J2596" s="29"/>
      <c r="K2596" s="29"/>
      <c r="L2596" s="36"/>
      <c r="M2596" s="36"/>
      <c r="N2596" s="36"/>
      <c r="O2596" s="36"/>
    </row>
    <row r="2597" spans="5:15">
      <c r="E2597" s="36"/>
      <c r="F2597" s="36"/>
      <c r="G2597" s="36"/>
      <c r="H2597" s="36"/>
      <c r="I2597" s="29"/>
      <c r="J2597" s="29"/>
      <c r="K2597" s="29"/>
      <c r="L2597" s="36"/>
      <c r="M2597" s="36"/>
      <c r="N2597" s="36"/>
      <c r="O2597" s="36"/>
    </row>
    <row r="2598" spans="5:15">
      <c r="E2598" s="36"/>
      <c r="F2598" s="36"/>
      <c r="G2598" s="36"/>
      <c r="H2598" s="36"/>
      <c r="I2598" s="29"/>
      <c r="J2598" s="29"/>
      <c r="K2598" s="29"/>
      <c r="L2598" s="36"/>
      <c r="M2598" s="36"/>
      <c r="N2598" s="36"/>
      <c r="O2598" s="36"/>
    </row>
    <row r="2599" spans="5:15">
      <c r="E2599" s="36"/>
      <c r="F2599" s="36"/>
      <c r="G2599" s="36"/>
      <c r="H2599" s="36"/>
      <c r="I2599" s="29"/>
      <c r="J2599" s="29"/>
      <c r="K2599" s="29"/>
      <c r="L2599" s="36"/>
      <c r="M2599" s="36"/>
      <c r="N2599" s="36"/>
      <c r="O2599" s="36"/>
    </row>
    <row r="2600" spans="5:15">
      <c r="E2600" s="36"/>
      <c r="F2600" s="36"/>
      <c r="G2600" s="36"/>
      <c r="H2600" s="36"/>
      <c r="I2600" s="29"/>
      <c r="J2600" s="29"/>
      <c r="K2600" s="29"/>
      <c r="L2600" s="36"/>
      <c r="M2600" s="36"/>
      <c r="N2600" s="36"/>
      <c r="O2600" s="36"/>
    </row>
    <row r="2601" spans="5:15">
      <c r="E2601" s="36"/>
      <c r="F2601" s="36"/>
      <c r="G2601" s="36"/>
      <c r="H2601" s="36"/>
      <c r="I2601" s="29"/>
      <c r="J2601" s="29"/>
      <c r="K2601" s="29"/>
      <c r="L2601" s="36"/>
      <c r="M2601" s="36"/>
      <c r="N2601" s="36"/>
      <c r="O2601" s="36"/>
    </row>
    <row r="2602" spans="5:15">
      <c r="E2602" s="36"/>
      <c r="F2602" s="36"/>
      <c r="G2602" s="36"/>
      <c r="H2602" s="36"/>
      <c r="I2602" s="29"/>
      <c r="J2602" s="29"/>
      <c r="K2602" s="29"/>
      <c r="L2602" s="36"/>
      <c r="M2602" s="36"/>
      <c r="N2602" s="36"/>
      <c r="O2602" s="36"/>
    </row>
    <row r="2603" spans="5:15">
      <c r="E2603" s="36"/>
      <c r="F2603" s="36"/>
      <c r="G2603" s="36"/>
      <c r="H2603" s="36"/>
      <c r="I2603" s="29"/>
      <c r="J2603" s="29"/>
      <c r="K2603" s="29"/>
      <c r="L2603" s="36"/>
      <c r="M2603" s="36"/>
      <c r="N2603" s="36"/>
      <c r="O2603" s="36"/>
    </row>
    <row r="2604" spans="5:15">
      <c r="E2604" s="36"/>
      <c r="F2604" s="36"/>
      <c r="G2604" s="36"/>
      <c r="H2604" s="36"/>
      <c r="I2604" s="29"/>
      <c r="J2604" s="29"/>
      <c r="K2604" s="29"/>
      <c r="L2604" s="36"/>
      <c r="M2604" s="36"/>
      <c r="N2604" s="36"/>
      <c r="O2604" s="36"/>
    </row>
    <row r="2605" spans="5:15">
      <c r="E2605" s="36"/>
      <c r="F2605" s="36"/>
      <c r="G2605" s="36"/>
      <c r="H2605" s="36"/>
      <c r="I2605" s="29"/>
      <c r="J2605" s="29"/>
      <c r="K2605" s="29"/>
      <c r="L2605" s="36"/>
      <c r="M2605" s="36"/>
      <c r="N2605" s="36"/>
      <c r="O2605" s="36"/>
    </row>
    <row r="2606" spans="5:15">
      <c r="E2606" s="36"/>
      <c r="F2606" s="36"/>
      <c r="G2606" s="36"/>
      <c r="H2606" s="36"/>
      <c r="I2606" s="29"/>
      <c r="J2606" s="29"/>
      <c r="K2606" s="29"/>
      <c r="L2606" s="36"/>
      <c r="M2606" s="36"/>
      <c r="N2606" s="36"/>
      <c r="O2606" s="36"/>
    </row>
    <row r="2607" spans="5:15">
      <c r="E2607" s="36"/>
      <c r="F2607" s="36"/>
      <c r="G2607" s="36"/>
      <c r="H2607" s="36"/>
      <c r="I2607" s="29"/>
      <c r="J2607" s="29"/>
      <c r="K2607" s="29"/>
      <c r="L2607" s="36"/>
      <c r="M2607" s="36"/>
      <c r="N2607" s="36"/>
      <c r="O2607" s="36"/>
    </row>
    <row r="2608" spans="5:15">
      <c r="E2608" s="36"/>
      <c r="F2608" s="36"/>
      <c r="G2608" s="36"/>
      <c r="H2608" s="36"/>
      <c r="I2608" s="29"/>
      <c r="J2608" s="29"/>
      <c r="K2608" s="29"/>
      <c r="L2608" s="36"/>
      <c r="M2608" s="36"/>
      <c r="N2608" s="36"/>
      <c r="O2608" s="36"/>
    </row>
    <row r="2609" spans="5:15">
      <c r="E2609" s="36"/>
      <c r="F2609" s="36"/>
      <c r="G2609" s="36"/>
      <c r="H2609" s="36"/>
      <c r="I2609" s="29"/>
      <c r="J2609" s="29"/>
      <c r="K2609" s="29"/>
      <c r="L2609" s="36"/>
      <c r="M2609" s="36"/>
      <c r="N2609" s="36"/>
      <c r="O2609" s="36"/>
    </row>
    <row r="2610" spans="5:15">
      <c r="E2610" s="36"/>
      <c r="F2610" s="36"/>
      <c r="G2610" s="36"/>
      <c r="H2610" s="36"/>
      <c r="I2610" s="29"/>
      <c r="J2610" s="29"/>
      <c r="K2610" s="29"/>
      <c r="L2610" s="36"/>
      <c r="M2610" s="36"/>
      <c r="N2610" s="36"/>
      <c r="O2610" s="36"/>
    </row>
    <row r="2611" spans="5:15">
      <c r="E2611" s="36"/>
      <c r="F2611" s="36"/>
      <c r="G2611" s="36"/>
      <c r="H2611" s="36"/>
      <c r="I2611" s="29"/>
      <c r="J2611" s="29"/>
      <c r="K2611" s="29"/>
      <c r="L2611" s="36"/>
      <c r="M2611" s="36"/>
      <c r="N2611" s="36"/>
      <c r="O2611" s="36"/>
    </row>
    <row r="2612" spans="5:15">
      <c r="E2612" s="36"/>
      <c r="F2612" s="36"/>
      <c r="G2612" s="36"/>
      <c r="H2612" s="36"/>
      <c r="I2612" s="29"/>
      <c r="J2612" s="29"/>
      <c r="K2612" s="29"/>
      <c r="L2612" s="36"/>
      <c r="M2612" s="36"/>
      <c r="N2612" s="36"/>
      <c r="O2612" s="36"/>
    </row>
    <row r="2613" spans="5:15">
      <c r="E2613" s="36"/>
      <c r="F2613" s="36"/>
      <c r="G2613" s="36"/>
      <c r="H2613" s="36"/>
      <c r="I2613" s="29"/>
      <c r="J2613" s="29"/>
      <c r="K2613" s="29"/>
      <c r="L2613" s="36"/>
      <c r="M2613" s="36"/>
      <c r="N2613" s="36"/>
      <c r="O2613" s="36"/>
    </row>
    <row r="2614" spans="5:15">
      <c r="E2614" s="36"/>
      <c r="F2614" s="36"/>
      <c r="G2614" s="36"/>
      <c r="H2614" s="36"/>
      <c r="I2614" s="29"/>
      <c r="J2614" s="29"/>
      <c r="K2614" s="29"/>
      <c r="L2614" s="36"/>
      <c r="M2614" s="36"/>
      <c r="N2614" s="36"/>
      <c r="O2614" s="36"/>
    </row>
    <row r="2615" spans="5:15">
      <c r="E2615" s="36"/>
      <c r="F2615" s="36"/>
      <c r="G2615" s="36"/>
      <c r="H2615" s="36"/>
      <c r="I2615" s="29"/>
      <c r="J2615" s="29"/>
      <c r="K2615" s="29"/>
      <c r="L2615" s="36"/>
      <c r="M2615" s="36"/>
      <c r="N2615" s="36"/>
      <c r="O2615" s="36"/>
    </row>
    <row r="2616" spans="5:15">
      <c r="E2616" s="36"/>
      <c r="F2616" s="36"/>
      <c r="G2616" s="36"/>
      <c r="H2616" s="36"/>
      <c r="I2616" s="29"/>
      <c r="J2616" s="29"/>
      <c r="K2616" s="29"/>
      <c r="L2616" s="36"/>
      <c r="M2616" s="36"/>
      <c r="N2616" s="36"/>
      <c r="O2616" s="36"/>
    </row>
    <row r="2617" spans="5:15">
      <c r="E2617" s="36"/>
      <c r="F2617" s="36"/>
      <c r="G2617" s="36"/>
      <c r="H2617" s="36"/>
      <c r="I2617" s="29"/>
      <c r="J2617" s="29"/>
      <c r="K2617" s="29"/>
      <c r="L2617" s="36"/>
      <c r="M2617" s="36"/>
      <c r="N2617" s="36"/>
      <c r="O2617" s="36"/>
    </row>
    <row r="2618" spans="5:15">
      <c r="E2618" s="36"/>
      <c r="F2618" s="36"/>
      <c r="G2618" s="36"/>
      <c r="H2618" s="36"/>
      <c r="I2618" s="29"/>
      <c r="J2618" s="29"/>
      <c r="K2618" s="29"/>
      <c r="L2618" s="36"/>
      <c r="M2618" s="36"/>
      <c r="N2618" s="36"/>
      <c r="O2618" s="36"/>
    </row>
    <row r="2619" spans="5:15">
      <c r="E2619" s="36"/>
      <c r="F2619" s="36"/>
      <c r="G2619" s="36"/>
      <c r="H2619" s="36"/>
      <c r="I2619" s="29"/>
      <c r="J2619" s="29"/>
      <c r="K2619" s="29"/>
      <c r="L2619" s="36"/>
      <c r="M2619" s="36"/>
      <c r="N2619" s="36"/>
      <c r="O2619" s="36"/>
    </row>
    <row r="2620" spans="5:15">
      <c r="E2620" s="36"/>
      <c r="F2620" s="36"/>
      <c r="G2620" s="36"/>
      <c r="H2620" s="36"/>
      <c r="I2620" s="29"/>
      <c r="J2620" s="29"/>
      <c r="K2620" s="29"/>
      <c r="L2620" s="36"/>
      <c r="M2620" s="36"/>
      <c r="N2620" s="36"/>
      <c r="O2620" s="36"/>
    </row>
    <row r="2621" spans="5:15">
      <c r="E2621" s="36"/>
      <c r="F2621" s="36"/>
      <c r="G2621" s="36"/>
      <c r="H2621" s="36"/>
      <c r="I2621" s="29"/>
      <c r="J2621" s="29"/>
      <c r="K2621" s="29"/>
      <c r="L2621" s="36"/>
      <c r="M2621" s="36"/>
      <c r="N2621" s="36"/>
      <c r="O2621" s="36"/>
    </row>
    <row r="2622" spans="5:15">
      <c r="E2622" s="36"/>
      <c r="F2622" s="36"/>
      <c r="G2622" s="36"/>
      <c r="H2622" s="36"/>
      <c r="I2622" s="29"/>
      <c r="J2622" s="29"/>
      <c r="K2622" s="29"/>
      <c r="L2622" s="36"/>
      <c r="M2622" s="36"/>
      <c r="N2622" s="36"/>
      <c r="O2622" s="36"/>
    </row>
    <row r="2623" spans="5:15">
      <c r="E2623" s="36"/>
      <c r="F2623" s="36"/>
      <c r="G2623" s="36"/>
      <c r="H2623" s="36"/>
      <c r="I2623" s="29"/>
      <c r="J2623" s="29"/>
      <c r="K2623" s="29"/>
      <c r="L2623" s="36"/>
      <c r="M2623" s="36"/>
      <c r="N2623" s="36"/>
      <c r="O2623" s="36"/>
    </row>
    <row r="2624" spans="5:15">
      <c r="E2624" s="36"/>
      <c r="F2624" s="36"/>
      <c r="G2624" s="36"/>
      <c r="H2624" s="36"/>
      <c r="I2624" s="29"/>
      <c r="J2624" s="29"/>
      <c r="K2624" s="29"/>
      <c r="L2624" s="36"/>
      <c r="M2624" s="36"/>
      <c r="N2624" s="36"/>
      <c r="O2624" s="36"/>
    </row>
    <row r="2625" spans="5:15">
      <c r="E2625" s="36"/>
      <c r="F2625" s="36"/>
      <c r="G2625" s="36"/>
      <c r="H2625" s="36"/>
      <c r="I2625" s="29"/>
      <c r="J2625" s="29"/>
      <c r="K2625" s="29"/>
      <c r="L2625" s="36"/>
      <c r="M2625" s="36"/>
      <c r="N2625" s="36"/>
      <c r="O2625" s="36"/>
    </row>
    <row r="2626" spans="5:15">
      <c r="E2626" s="36"/>
      <c r="F2626" s="36"/>
      <c r="G2626" s="36"/>
      <c r="H2626" s="36"/>
      <c r="I2626" s="29"/>
      <c r="J2626" s="29"/>
      <c r="K2626" s="29"/>
      <c r="L2626" s="36"/>
      <c r="M2626" s="36"/>
      <c r="N2626" s="36"/>
      <c r="O2626" s="36"/>
    </row>
    <row r="2627" spans="5:15">
      <c r="E2627" s="36"/>
      <c r="F2627" s="36"/>
      <c r="G2627" s="36"/>
      <c r="H2627" s="36"/>
      <c r="I2627" s="29"/>
      <c r="J2627" s="29"/>
      <c r="K2627" s="29"/>
      <c r="L2627" s="36"/>
      <c r="M2627" s="36"/>
      <c r="N2627" s="36"/>
      <c r="O2627" s="36"/>
    </row>
    <row r="2628" spans="5:15">
      <c r="E2628" s="36"/>
      <c r="F2628" s="36"/>
      <c r="G2628" s="36"/>
      <c r="H2628" s="36"/>
      <c r="I2628" s="29"/>
      <c r="J2628" s="29"/>
      <c r="K2628" s="29"/>
      <c r="L2628" s="36"/>
      <c r="M2628" s="36"/>
      <c r="N2628" s="36"/>
      <c r="O2628" s="36"/>
    </row>
    <row r="2629" spans="5:15">
      <c r="E2629" s="36"/>
      <c r="F2629" s="36"/>
      <c r="G2629" s="36"/>
      <c r="H2629" s="36"/>
      <c r="I2629" s="29"/>
      <c r="J2629" s="29"/>
      <c r="K2629" s="29"/>
      <c r="L2629" s="36"/>
      <c r="M2629" s="36"/>
      <c r="N2629" s="36"/>
      <c r="O2629" s="36"/>
    </row>
    <row r="2630" spans="5:15">
      <c r="E2630" s="36"/>
      <c r="F2630" s="36"/>
      <c r="G2630" s="36"/>
      <c r="H2630" s="36"/>
      <c r="I2630" s="29"/>
      <c r="J2630" s="29"/>
      <c r="K2630" s="29"/>
      <c r="L2630" s="36"/>
      <c r="M2630" s="36"/>
      <c r="N2630" s="36"/>
      <c r="O2630" s="36"/>
    </row>
    <row r="2631" spans="5:15">
      <c r="E2631" s="36"/>
      <c r="F2631" s="36"/>
      <c r="G2631" s="36"/>
      <c r="H2631" s="36"/>
      <c r="I2631" s="29"/>
      <c r="J2631" s="29"/>
      <c r="K2631" s="29"/>
      <c r="L2631" s="36"/>
      <c r="M2631" s="36"/>
      <c r="N2631" s="36"/>
      <c r="O2631" s="36"/>
    </row>
    <row r="2632" spans="5:15">
      <c r="E2632" s="36"/>
      <c r="F2632" s="36"/>
      <c r="G2632" s="36"/>
      <c r="H2632" s="36"/>
      <c r="I2632" s="29"/>
      <c r="J2632" s="29"/>
      <c r="K2632" s="29"/>
      <c r="L2632" s="36"/>
      <c r="M2632" s="36"/>
      <c r="N2632" s="36"/>
      <c r="O2632" s="36"/>
    </row>
    <row r="2633" spans="5:15">
      <c r="E2633" s="36"/>
      <c r="F2633" s="36"/>
      <c r="G2633" s="36"/>
      <c r="H2633" s="36"/>
      <c r="I2633" s="29"/>
      <c r="J2633" s="29"/>
      <c r="K2633" s="29"/>
      <c r="L2633" s="36"/>
      <c r="M2633" s="36"/>
      <c r="N2633" s="36"/>
      <c r="O2633" s="36"/>
    </row>
    <row r="2634" spans="5:15">
      <c r="E2634" s="36"/>
      <c r="F2634" s="36"/>
      <c r="G2634" s="36"/>
      <c r="H2634" s="36"/>
      <c r="I2634" s="29"/>
      <c r="J2634" s="29"/>
      <c r="K2634" s="29"/>
      <c r="L2634" s="36"/>
      <c r="M2634" s="36"/>
      <c r="N2634" s="36"/>
      <c r="O2634" s="36"/>
    </row>
    <row r="2635" spans="5:15">
      <c r="E2635" s="36"/>
      <c r="F2635" s="36"/>
      <c r="G2635" s="36"/>
      <c r="H2635" s="36"/>
      <c r="I2635" s="29"/>
      <c r="J2635" s="29"/>
      <c r="K2635" s="29"/>
      <c r="L2635" s="36"/>
      <c r="M2635" s="36"/>
      <c r="N2635" s="36"/>
      <c r="O2635" s="36"/>
    </row>
    <row r="2636" spans="5:15">
      <c r="E2636" s="36"/>
      <c r="F2636" s="36"/>
      <c r="G2636" s="36"/>
      <c r="H2636" s="36"/>
      <c r="I2636" s="29"/>
      <c r="J2636" s="29"/>
      <c r="K2636" s="29"/>
      <c r="L2636" s="36"/>
      <c r="M2636" s="36"/>
      <c r="N2636" s="36"/>
      <c r="O2636" s="36"/>
    </row>
    <row r="2637" spans="5:15">
      <c r="E2637" s="36"/>
      <c r="F2637" s="36"/>
      <c r="G2637" s="36"/>
      <c r="H2637" s="36"/>
      <c r="I2637" s="29"/>
      <c r="J2637" s="29"/>
      <c r="K2637" s="29"/>
      <c r="L2637" s="36"/>
      <c r="M2637" s="36"/>
      <c r="N2637" s="36"/>
      <c r="O2637" s="36"/>
    </row>
    <row r="2638" spans="5:15">
      <c r="E2638" s="36"/>
      <c r="F2638" s="36"/>
      <c r="G2638" s="36"/>
      <c r="H2638" s="36"/>
      <c r="I2638" s="29"/>
      <c r="J2638" s="29"/>
      <c r="K2638" s="29"/>
      <c r="L2638" s="36"/>
      <c r="M2638" s="36"/>
      <c r="N2638" s="36"/>
      <c r="O2638" s="36"/>
    </row>
    <row r="2639" spans="5:15">
      <c r="E2639" s="36"/>
      <c r="F2639" s="36"/>
      <c r="G2639" s="36"/>
      <c r="H2639" s="36"/>
      <c r="I2639" s="29"/>
      <c r="J2639" s="29"/>
      <c r="K2639" s="29"/>
      <c r="L2639" s="36"/>
      <c r="M2639" s="36"/>
      <c r="N2639" s="36"/>
      <c r="O2639" s="36"/>
    </row>
    <row r="2640" spans="5:15">
      <c r="E2640" s="36"/>
      <c r="F2640" s="36"/>
      <c r="G2640" s="36"/>
      <c r="H2640" s="36"/>
      <c r="I2640" s="29"/>
      <c r="J2640" s="29"/>
      <c r="K2640" s="29"/>
      <c r="L2640" s="36"/>
      <c r="M2640" s="36"/>
      <c r="N2640" s="36"/>
      <c r="O2640" s="36"/>
    </row>
    <row r="2641" spans="5:15">
      <c r="E2641" s="36"/>
      <c r="F2641" s="36"/>
      <c r="G2641" s="36"/>
      <c r="H2641" s="36"/>
      <c r="I2641" s="29"/>
      <c r="J2641" s="29"/>
      <c r="K2641" s="29"/>
      <c r="L2641" s="36"/>
      <c r="M2641" s="36"/>
      <c r="N2641" s="36"/>
      <c r="O2641" s="36"/>
    </row>
    <row r="2642" spans="5:15">
      <c r="E2642" s="36"/>
      <c r="F2642" s="36"/>
      <c r="G2642" s="36"/>
      <c r="H2642" s="36"/>
      <c r="I2642" s="29"/>
      <c r="J2642" s="29"/>
      <c r="K2642" s="29"/>
      <c r="L2642" s="36"/>
      <c r="M2642" s="36"/>
      <c r="N2642" s="36"/>
      <c r="O2642" s="36"/>
    </row>
    <row r="2643" spans="5:15">
      <c r="E2643" s="36"/>
      <c r="F2643" s="36"/>
      <c r="G2643" s="36"/>
      <c r="H2643" s="36"/>
      <c r="I2643" s="29"/>
      <c r="J2643" s="29"/>
      <c r="K2643" s="29"/>
      <c r="L2643" s="36"/>
      <c r="M2643" s="36"/>
      <c r="N2643" s="36"/>
      <c r="O2643" s="36"/>
    </row>
    <row r="2644" spans="5:15">
      <c r="E2644" s="36"/>
      <c r="F2644" s="36"/>
      <c r="G2644" s="36"/>
      <c r="H2644" s="36"/>
      <c r="I2644" s="29"/>
      <c r="J2644" s="29"/>
      <c r="K2644" s="29"/>
      <c r="L2644" s="36"/>
      <c r="M2644" s="36"/>
      <c r="N2644" s="36"/>
      <c r="O2644" s="36"/>
    </row>
    <row r="2645" spans="5:15">
      <c r="E2645" s="36"/>
      <c r="F2645" s="36"/>
      <c r="G2645" s="36"/>
      <c r="H2645" s="36"/>
      <c r="I2645" s="29"/>
      <c r="J2645" s="29"/>
      <c r="K2645" s="29"/>
      <c r="L2645" s="36"/>
      <c r="M2645" s="36"/>
      <c r="N2645" s="36"/>
      <c r="O2645" s="36"/>
    </row>
    <row r="2646" spans="5:15">
      <c r="E2646" s="36"/>
      <c r="F2646" s="36"/>
      <c r="G2646" s="36"/>
      <c r="H2646" s="36"/>
      <c r="I2646" s="29"/>
      <c r="J2646" s="29"/>
      <c r="K2646" s="29"/>
      <c r="L2646" s="36"/>
      <c r="M2646" s="36"/>
      <c r="N2646" s="36"/>
      <c r="O2646" s="36"/>
    </row>
    <row r="2647" spans="5:15">
      <c r="E2647" s="36"/>
      <c r="F2647" s="36"/>
      <c r="G2647" s="36"/>
      <c r="H2647" s="36"/>
      <c r="I2647" s="29"/>
      <c r="J2647" s="29"/>
      <c r="K2647" s="29"/>
      <c r="L2647" s="36"/>
      <c r="M2647" s="36"/>
      <c r="N2647" s="36"/>
      <c r="O2647" s="36"/>
    </row>
    <row r="2648" spans="5:15">
      <c r="E2648" s="36"/>
      <c r="F2648" s="36"/>
      <c r="G2648" s="36"/>
      <c r="H2648" s="36"/>
      <c r="I2648" s="29"/>
      <c r="J2648" s="29"/>
      <c r="K2648" s="29"/>
      <c r="L2648" s="36"/>
      <c r="M2648" s="36"/>
      <c r="N2648" s="36"/>
      <c r="O2648" s="36"/>
    </row>
    <row r="2649" spans="5:15">
      <c r="E2649" s="36"/>
      <c r="F2649" s="36"/>
      <c r="G2649" s="36"/>
      <c r="H2649" s="36"/>
      <c r="I2649" s="29"/>
      <c r="J2649" s="29"/>
      <c r="K2649" s="29"/>
      <c r="L2649" s="36"/>
      <c r="M2649" s="36"/>
      <c r="N2649" s="36"/>
      <c r="O2649" s="36"/>
    </row>
    <row r="2650" spans="5:15">
      <c r="E2650" s="36"/>
      <c r="F2650" s="36"/>
      <c r="G2650" s="36"/>
      <c r="H2650" s="36"/>
      <c r="I2650" s="29"/>
      <c r="J2650" s="29"/>
      <c r="K2650" s="29"/>
      <c r="L2650" s="36"/>
      <c r="M2650" s="36"/>
      <c r="N2650" s="36"/>
      <c r="O2650" s="36"/>
    </row>
    <row r="2651" spans="5:15">
      <c r="E2651" s="36"/>
      <c r="F2651" s="36"/>
      <c r="G2651" s="36"/>
      <c r="H2651" s="36"/>
      <c r="I2651" s="29"/>
      <c r="J2651" s="29"/>
      <c r="K2651" s="29"/>
      <c r="L2651" s="36"/>
      <c r="M2651" s="36"/>
      <c r="N2651" s="36"/>
      <c r="O2651" s="36"/>
    </row>
    <row r="2652" spans="5:15">
      <c r="E2652" s="36"/>
      <c r="F2652" s="36"/>
      <c r="G2652" s="36"/>
      <c r="H2652" s="36"/>
      <c r="I2652" s="29"/>
      <c r="J2652" s="29"/>
      <c r="K2652" s="29"/>
      <c r="L2652" s="36"/>
      <c r="M2652" s="36"/>
      <c r="N2652" s="36"/>
      <c r="O2652" s="36"/>
    </row>
    <row r="2653" spans="5:15">
      <c r="E2653" s="36"/>
      <c r="F2653" s="36"/>
      <c r="G2653" s="36"/>
      <c r="H2653" s="36"/>
      <c r="I2653" s="29"/>
      <c r="J2653" s="29"/>
      <c r="K2653" s="29"/>
      <c r="L2653" s="36"/>
      <c r="M2653" s="36"/>
      <c r="N2653" s="36"/>
      <c r="O2653" s="36"/>
    </row>
    <row r="2654" spans="5:15">
      <c r="E2654" s="36"/>
      <c r="F2654" s="36"/>
      <c r="G2654" s="36"/>
      <c r="H2654" s="36"/>
      <c r="I2654" s="29"/>
      <c r="J2654" s="29"/>
      <c r="K2654" s="29"/>
      <c r="L2654" s="36"/>
      <c r="M2654" s="36"/>
      <c r="N2654" s="36"/>
      <c r="O2654" s="36"/>
    </row>
    <row r="2655" spans="5:15">
      <c r="E2655" s="36"/>
      <c r="F2655" s="36"/>
      <c r="G2655" s="36"/>
      <c r="H2655" s="36"/>
      <c r="I2655" s="29"/>
      <c r="J2655" s="29"/>
      <c r="K2655" s="29"/>
      <c r="L2655" s="36"/>
      <c r="M2655" s="36"/>
      <c r="N2655" s="36"/>
      <c r="O2655" s="36"/>
    </row>
    <row r="2656" spans="5:15">
      <c r="E2656" s="36"/>
      <c r="F2656" s="36"/>
      <c r="G2656" s="36"/>
      <c r="H2656" s="36"/>
      <c r="I2656" s="29"/>
      <c r="J2656" s="29"/>
      <c r="K2656" s="29"/>
      <c r="L2656" s="36"/>
      <c r="M2656" s="36"/>
      <c r="N2656" s="36"/>
      <c r="O2656" s="36"/>
    </row>
    <row r="2657" spans="5:15">
      <c r="E2657" s="36"/>
      <c r="F2657" s="36"/>
      <c r="G2657" s="36"/>
      <c r="H2657" s="36"/>
      <c r="I2657" s="29"/>
      <c r="J2657" s="29"/>
      <c r="K2657" s="29"/>
      <c r="L2657" s="36"/>
      <c r="M2657" s="36"/>
      <c r="N2657" s="36"/>
      <c r="O2657" s="36"/>
    </row>
    <row r="2658" spans="5:15">
      <c r="E2658" s="36"/>
      <c r="F2658" s="36"/>
      <c r="G2658" s="36"/>
      <c r="H2658" s="36"/>
      <c r="I2658" s="29"/>
      <c r="J2658" s="29"/>
      <c r="K2658" s="29"/>
      <c r="L2658" s="36"/>
      <c r="M2658" s="36"/>
      <c r="N2658" s="36"/>
      <c r="O2658" s="36"/>
    </row>
    <row r="2659" spans="5:15">
      <c r="E2659" s="36"/>
      <c r="F2659" s="36"/>
      <c r="G2659" s="36"/>
      <c r="H2659" s="36"/>
      <c r="I2659" s="29"/>
      <c r="J2659" s="29"/>
      <c r="K2659" s="29"/>
      <c r="L2659" s="36"/>
      <c r="M2659" s="36"/>
      <c r="N2659" s="36"/>
      <c r="O2659" s="36"/>
    </row>
    <row r="2660" spans="5:15">
      <c r="E2660" s="36"/>
      <c r="F2660" s="36"/>
      <c r="G2660" s="36"/>
      <c r="H2660" s="36"/>
      <c r="I2660" s="29"/>
      <c r="J2660" s="29"/>
      <c r="K2660" s="29"/>
      <c r="L2660" s="36"/>
      <c r="M2660" s="36"/>
      <c r="N2660" s="36"/>
      <c r="O2660" s="36"/>
    </row>
    <row r="2661" spans="5:15">
      <c r="E2661" s="36"/>
      <c r="F2661" s="36"/>
      <c r="G2661" s="36"/>
      <c r="H2661" s="36"/>
      <c r="I2661" s="29"/>
      <c r="J2661" s="29"/>
      <c r="K2661" s="29"/>
      <c r="L2661" s="36"/>
      <c r="M2661" s="36"/>
      <c r="N2661" s="36"/>
      <c r="O2661" s="36"/>
    </row>
    <row r="2662" spans="5:15">
      <c r="E2662" s="36"/>
      <c r="F2662" s="36"/>
      <c r="G2662" s="36"/>
      <c r="H2662" s="36"/>
      <c r="I2662" s="29"/>
      <c r="J2662" s="29"/>
      <c r="K2662" s="29"/>
      <c r="L2662" s="36"/>
      <c r="M2662" s="36"/>
      <c r="N2662" s="36"/>
      <c r="O2662" s="36"/>
    </row>
    <row r="2663" spans="5:15">
      <c r="E2663" s="36"/>
      <c r="F2663" s="36"/>
      <c r="G2663" s="36"/>
      <c r="H2663" s="36"/>
      <c r="I2663" s="29"/>
      <c r="J2663" s="29"/>
      <c r="K2663" s="29"/>
      <c r="L2663" s="36"/>
      <c r="M2663" s="36"/>
      <c r="N2663" s="36"/>
      <c r="O2663" s="36"/>
    </row>
    <row r="2664" spans="5:15">
      <c r="E2664" s="36"/>
      <c r="F2664" s="36"/>
      <c r="G2664" s="36"/>
      <c r="H2664" s="36"/>
      <c r="I2664" s="29"/>
      <c r="J2664" s="29"/>
      <c r="K2664" s="29"/>
      <c r="L2664" s="36"/>
      <c r="M2664" s="36"/>
      <c r="N2664" s="36"/>
      <c r="O2664" s="36"/>
    </row>
    <row r="2665" spans="5:15">
      <c r="E2665" s="36"/>
      <c r="F2665" s="36"/>
      <c r="G2665" s="36"/>
      <c r="H2665" s="36"/>
      <c r="I2665" s="29"/>
      <c r="J2665" s="29"/>
      <c r="K2665" s="29"/>
      <c r="L2665" s="36"/>
      <c r="M2665" s="36"/>
      <c r="N2665" s="36"/>
      <c r="O2665" s="36"/>
    </row>
    <row r="2666" spans="5:15">
      <c r="E2666" s="36"/>
      <c r="F2666" s="36"/>
      <c r="G2666" s="36"/>
      <c r="H2666" s="36"/>
      <c r="I2666" s="29"/>
      <c r="J2666" s="29"/>
      <c r="K2666" s="29"/>
      <c r="L2666" s="36"/>
      <c r="M2666" s="36"/>
      <c r="N2666" s="36"/>
      <c r="O2666" s="36"/>
    </row>
    <row r="2667" spans="5:15">
      <c r="E2667" s="36"/>
      <c r="F2667" s="36"/>
      <c r="G2667" s="36"/>
      <c r="H2667" s="36"/>
      <c r="I2667" s="29"/>
      <c r="J2667" s="29"/>
      <c r="K2667" s="29"/>
      <c r="L2667" s="36"/>
      <c r="M2667" s="36"/>
      <c r="N2667" s="36"/>
      <c r="O2667" s="36"/>
    </row>
    <row r="2668" spans="5:15">
      <c r="E2668" s="36"/>
      <c r="F2668" s="36"/>
      <c r="G2668" s="36"/>
      <c r="H2668" s="36"/>
      <c r="I2668" s="29"/>
      <c r="J2668" s="29"/>
      <c r="K2668" s="29"/>
      <c r="L2668" s="36"/>
      <c r="M2668" s="36"/>
      <c r="N2668" s="36"/>
      <c r="O2668" s="36"/>
    </row>
    <row r="2669" spans="5:15">
      <c r="E2669" s="36"/>
      <c r="F2669" s="36"/>
      <c r="G2669" s="36"/>
      <c r="H2669" s="36"/>
      <c r="I2669" s="29"/>
      <c r="J2669" s="29"/>
      <c r="K2669" s="29"/>
      <c r="L2669" s="36"/>
      <c r="M2669" s="36"/>
      <c r="N2669" s="36"/>
      <c r="O2669" s="36"/>
    </row>
    <row r="2670" spans="5:15">
      <c r="E2670" s="36"/>
      <c r="F2670" s="36"/>
      <c r="G2670" s="36"/>
      <c r="H2670" s="36"/>
      <c r="I2670" s="29"/>
      <c r="J2670" s="29"/>
      <c r="K2670" s="29"/>
      <c r="L2670" s="36"/>
      <c r="M2670" s="36"/>
      <c r="N2670" s="36"/>
      <c r="O2670" s="36"/>
    </row>
    <row r="2671" spans="5:15">
      <c r="E2671" s="36"/>
      <c r="F2671" s="36"/>
      <c r="G2671" s="36"/>
      <c r="H2671" s="36"/>
      <c r="I2671" s="29"/>
      <c r="J2671" s="29"/>
      <c r="K2671" s="29"/>
      <c r="L2671" s="36"/>
      <c r="M2671" s="36"/>
      <c r="N2671" s="36"/>
      <c r="O2671" s="36"/>
    </row>
    <row r="2672" spans="5:15">
      <c r="E2672" s="36"/>
      <c r="F2672" s="36"/>
      <c r="G2672" s="36"/>
      <c r="H2672" s="36"/>
      <c r="I2672" s="29"/>
      <c r="J2672" s="29"/>
      <c r="K2672" s="29"/>
      <c r="L2672" s="36"/>
      <c r="M2672" s="36"/>
      <c r="N2672" s="36"/>
      <c r="O2672" s="36"/>
    </row>
    <row r="2673" spans="5:15">
      <c r="E2673" s="36"/>
      <c r="F2673" s="36"/>
      <c r="G2673" s="36"/>
      <c r="H2673" s="36"/>
      <c r="I2673" s="29"/>
      <c r="J2673" s="29"/>
      <c r="K2673" s="29"/>
      <c r="L2673" s="36"/>
      <c r="M2673" s="36"/>
      <c r="N2673" s="36"/>
      <c r="O2673" s="36"/>
    </row>
    <row r="2674" spans="5:15">
      <c r="E2674" s="36"/>
      <c r="F2674" s="36"/>
      <c r="G2674" s="36"/>
      <c r="H2674" s="36"/>
      <c r="I2674" s="29"/>
      <c r="J2674" s="29"/>
      <c r="K2674" s="29"/>
      <c r="L2674" s="36"/>
      <c r="M2674" s="36"/>
      <c r="N2674" s="36"/>
      <c r="O2674" s="36"/>
    </row>
    <row r="2675" spans="5:15">
      <c r="E2675" s="36"/>
      <c r="F2675" s="36"/>
      <c r="G2675" s="36"/>
      <c r="H2675" s="36"/>
      <c r="I2675" s="29"/>
      <c r="J2675" s="29"/>
      <c r="K2675" s="29"/>
      <c r="L2675" s="36"/>
      <c r="M2675" s="36"/>
      <c r="N2675" s="36"/>
      <c r="O2675" s="36"/>
    </row>
    <row r="2676" spans="5:15">
      <c r="E2676" s="36"/>
      <c r="F2676" s="36"/>
      <c r="G2676" s="36"/>
      <c r="H2676" s="36"/>
      <c r="I2676" s="29"/>
      <c r="J2676" s="29"/>
      <c r="K2676" s="29"/>
      <c r="L2676" s="36"/>
      <c r="M2676" s="36"/>
      <c r="N2676" s="36"/>
      <c r="O2676" s="36"/>
    </row>
    <row r="2677" spans="5:15">
      <c r="E2677" s="36"/>
      <c r="F2677" s="36"/>
      <c r="G2677" s="36"/>
      <c r="H2677" s="36"/>
      <c r="I2677" s="29"/>
      <c r="J2677" s="29"/>
      <c r="K2677" s="29"/>
      <c r="L2677" s="36"/>
      <c r="M2677" s="36"/>
      <c r="N2677" s="36"/>
      <c r="O2677" s="36"/>
    </row>
    <row r="2678" spans="5:15">
      <c r="E2678" s="36"/>
      <c r="F2678" s="36"/>
      <c r="G2678" s="36"/>
      <c r="H2678" s="36"/>
      <c r="I2678" s="29"/>
      <c r="J2678" s="29"/>
      <c r="K2678" s="29"/>
      <c r="L2678" s="36"/>
      <c r="M2678" s="36"/>
      <c r="N2678" s="36"/>
      <c r="O2678" s="36"/>
    </row>
    <row r="2679" spans="5:15">
      <c r="E2679" s="36"/>
      <c r="F2679" s="36"/>
      <c r="G2679" s="36"/>
      <c r="H2679" s="36"/>
      <c r="I2679" s="29"/>
      <c r="J2679" s="29"/>
      <c r="K2679" s="29"/>
      <c r="L2679" s="36"/>
      <c r="M2679" s="36"/>
      <c r="N2679" s="36"/>
      <c r="O2679" s="36"/>
    </row>
    <row r="2680" spans="5:15">
      <c r="E2680" s="36"/>
      <c r="F2680" s="36"/>
      <c r="G2680" s="36"/>
      <c r="H2680" s="36"/>
      <c r="I2680" s="29"/>
      <c r="J2680" s="29"/>
      <c r="K2680" s="29"/>
      <c r="L2680" s="36"/>
      <c r="M2680" s="36"/>
      <c r="N2680" s="36"/>
      <c r="O2680" s="36"/>
    </row>
    <row r="2681" spans="5:15">
      <c r="E2681" s="36"/>
      <c r="F2681" s="36"/>
      <c r="G2681" s="36"/>
      <c r="H2681" s="36"/>
      <c r="I2681" s="29"/>
      <c r="J2681" s="29"/>
      <c r="K2681" s="29"/>
      <c r="L2681" s="36"/>
      <c r="M2681" s="36"/>
      <c r="N2681" s="36"/>
      <c r="O2681" s="36"/>
    </row>
    <row r="2682" spans="5:15">
      <c r="E2682" s="36"/>
      <c r="F2682" s="36"/>
      <c r="G2682" s="36"/>
      <c r="H2682" s="36"/>
      <c r="I2682" s="29"/>
      <c r="J2682" s="29"/>
      <c r="K2682" s="29"/>
      <c r="L2682" s="36"/>
      <c r="M2682" s="36"/>
      <c r="N2682" s="36"/>
      <c r="O2682" s="36"/>
    </row>
    <row r="2683" spans="5:15">
      <c r="E2683" s="36"/>
      <c r="F2683" s="36"/>
      <c r="G2683" s="36"/>
      <c r="H2683" s="36"/>
      <c r="I2683" s="29"/>
      <c r="J2683" s="29"/>
      <c r="K2683" s="29"/>
      <c r="L2683" s="36"/>
      <c r="M2683" s="36"/>
      <c r="N2683" s="36"/>
      <c r="O2683" s="36"/>
    </row>
    <row r="2684" spans="5:15">
      <c r="E2684" s="36"/>
      <c r="F2684" s="36"/>
      <c r="G2684" s="36"/>
      <c r="H2684" s="36"/>
      <c r="I2684" s="29"/>
      <c r="J2684" s="29"/>
      <c r="K2684" s="29"/>
      <c r="L2684" s="36"/>
      <c r="M2684" s="36"/>
      <c r="N2684" s="36"/>
      <c r="O2684" s="36"/>
    </row>
    <row r="2685" spans="5:15">
      <c r="E2685" s="36"/>
      <c r="F2685" s="36"/>
      <c r="G2685" s="36"/>
      <c r="H2685" s="36"/>
      <c r="I2685" s="29"/>
      <c r="J2685" s="29"/>
      <c r="K2685" s="29"/>
      <c r="L2685" s="36"/>
      <c r="M2685" s="36"/>
      <c r="N2685" s="36"/>
      <c r="O2685" s="36"/>
    </row>
    <row r="2686" spans="5:15">
      <c r="E2686" s="36"/>
      <c r="F2686" s="36"/>
      <c r="G2686" s="36"/>
      <c r="H2686" s="36"/>
      <c r="I2686" s="29"/>
      <c r="J2686" s="29"/>
      <c r="K2686" s="29"/>
      <c r="L2686" s="36"/>
      <c r="M2686" s="36"/>
      <c r="N2686" s="36"/>
      <c r="O2686" s="36"/>
    </row>
    <row r="2687" spans="5:15">
      <c r="E2687" s="36"/>
      <c r="F2687" s="36"/>
      <c r="G2687" s="36"/>
      <c r="H2687" s="36"/>
      <c r="I2687" s="29"/>
      <c r="J2687" s="29"/>
      <c r="K2687" s="29"/>
      <c r="L2687" s="36"/>
      <c r="M2687" s="36"/>
      <c r="N2687" s="36"/>
      <c r="O2687" s="36"/>
    </row>
    <row r="2688" spans="5:15">
      <c r="E2688" s="36"/>
      <c r="F2688" s="36"/>
      <c r="G2688" s="36"/>
      <c r="H2688" s="36"/>
      <c r="I2688" s="29"/>
      <c r="J2688" s="29"/>
      <c r="K2688" s="29"/>
      <c r="L2688" s="36"/>
      <c r="M2688" s="36"/>
      <c r="N2688" s="36"/>
      <c r="O2688" s="36"/>
    </row>
    <row r="2689" spans="5:15">
      <c r="E2689" s="36"/>
      <c r="F2689" s="36"/>
      <c r="G2689" s="36"/>
      <c r="H2689" s="36"/>
      <c r="I2689" s="29"/>
      <c r="J2689" s="29"/>
      <c r="K2689" s="29"/>
      <c r="L2689" s="36"/>
      <c r="M2689" s="36"/>
      <c r="N2689" s="36"/>
      <c r="O2689" s="36"/>
    </row>
    <row r="2690" spans="5:15">
      <c r="E2690" s="36"/>
      <c r="F2690" s="36"/>
      <c r="G2690" s="36"/>
      <c r="H2690" s="36"/>
      <c r="I2690" s="29"/>
      <c r="J2690" s="29"/>
      <c r="K2690" s="29"/>
      <c r="L2690" s="36"/>
      <c r="M2690" s="36"/>
      <c r="N2690" s="36"/>
      <c r="O2690" s="36"/>
    </row>
    <row r="2691" spans="5:15">
      <c r="E2691" s="36"/>
      <c r="F2691" s="36"/>
      <c r="G2691" s="36"/>
      <c r="H2691" s="36"/>
      <c r="I2691" s="29"/>
      <c r="J2691" s="29"/>
      <c r="K2691" s="29"/>
      <c r="L2691" s="36"/>
      <c r="M2691" s="36"/>
      <c r="N2691" s="36"/>
      <c r="O2691" s="36"/>
    </row>
    <row r="2692" spans="5:15">
      <c r="E2692" s="36"/>
      <c r="F2692" s="36"/>
      <c r="G2692" s="36"/>
      <c r="H2692" s="36"/>
      <c r="I2692" s="29"/>
      <c r="J2692" s="29"/>
      <c r="K2692" s="29"/>
      <c r="L2692" s="36"/>
      <c r="M2692" s="36"/>
      <c r="N2692" s="36"/>
      <c r="O2692" s="36"/>
    </row>
    <row r="2693" spans="5:15">
      <c r="E2693" s="36"/>
      <c r="F2693" s="36"/>
      <c r="G2693" s="36"/>
      <c r="H2693" s="36"/>
      <c r="I2693" s="29"/>
      <c r="J2693" s="29"/>
      <c r="K2693" s="29"/>
      <c r="L2693" s="36"/>
      <c r="M2693" s="36"/>
      <c r="N2693" s="36"/>
      <c r="O2693" s="36"/>
    </row>
    <row r="2694" spans="5:15">
      <c r="E2694" s="36"/>
      <c r="F2694" s="36"/>
      <c r="G2694" s="36"/>
      <c r="H2694" s="36"/>
      <c r="I2694" s="29"/>
      <c r="J2694" s="29"/>
      <c r="K2694" s="29"/>
      <c r="L2694" s="36"/>
      <c r="M2694" s="36"/>
      <c r="N2694" s="36"/>
      <c r="O2694" s="36"/>
    </row>
    <row r="2695" spans="5:15">
      <c r="E2695" s="36"/>
      <c r="F2695" s="36"/>
      <c r="G2695" s="36"/>
      <c r="H2695" s="36"/>
      <c r="I2695" s="29"/>
      <c r="J2695" s="29"/>
      <c r="K2695" s="29"/>
      <c r="L2695" s="36"/>
      <c r="M2695" s="36"/>
      <c r="N2695" s="36"/>
      <c r="O2695" s="36"/>
    </row>
    <row r="2696" spans="5:15">
      <c r="E2696" s="36"/>
      <c r="F2696" s="36"/>
      <c r="G2696" s="36"/>
      <c r="H2696" s="36"/>
      <c r="I2696" s="29"/>
      <c r="J2696" s="29"/>
      <c r="K2696" s="29"/>
      <c r="L2696" s="36"/>
      <c r="M2696" s="36"/>
      <c r="N2696" s="36"/>
      <c r="O2696" s="36"/>
    </row>
    <row r="2697" spans="5:15">
      <c r="E2697" s="36"/>
      <c r="F2697" s="36"/>
      <c r="G2697" s="36"/>
      <c r="H2697" s="36"/>
      <c r="I2697" s="29"/>
      <c r="J2697" s="29"/>
      <c r="K2697" s="29"/>
      <c r="L2697" s="36"/>
      <c r="M2697" s="36"/>
      <c r="N2697" s="36"/>
      <c r="O2697" s="36"/>
    </row>
    <row r="2698" spans="5:15">
      <c r="E2698" s="36"/>
      <c r="F2698" s="36"/>
      <c r="G2698" s="36"/>
      <c r="H2698" s="36"/>
      <c r="I2698" s="29"/>
      <c r="J2698" s="29"/>
      <c r="K2698" s="29"/>
      <c r="L2698" s="36"/>
      <c r="M2698" s="36"/>
      <c r="N2698" s="36"/>
      <c r="O2698" s="36"/>
    </row>
    <row r="2699" spans="5:15">
      <c r="E2699" s="36"/>
      <c r="F2699" s="36"/>
      <c r="G2699" s="36"/>
      <c r="H2699" s="36"/>
      <c r="I2699" s="29"/>
      <c r="J2699" s="29"/>
      <c r="K2699" s="29"/>
      <c r="L2699" s="36"/>
      <c r="M2699" s="36"/>
      <c r="N2699" s="36"/>
      <c r="O2699" s="36"/>
    </row>
    <row r="2700" spans="5:15">
      <c r="E2700" s="36"/>
      <c r="F2700" s="36"/>
      <c r="G2700" s="36"/>
      <c r="H2700" s="36"/>
      <c r="I2700" s="29"/>
      <c r="J2700" s="29"/>
      <c r="K2700" s="29"/>
      <c r="L2700" s="36"/>
      <c r="M2700" s="36"/>
      <c r="N2700" s="36"/>
      <c r="O2700" s="36"/>
    </row>
    <row r="2701" spans="5:15">
      <c r="E2701" s="36"/>
      <c r="F2701" s="36"/>
      <c r="G2701" s="36"/>
      <c r="H2701" s="36"/>
      <c r="I2701" s="29"/>
      <c r="J2701" s="29"/>
      <c r="K2701" s="29"/>
      <c r="L2701" s="36"/>
      <c r="M2701" s="36"/>
      <c r="N2701" s="36"/>
      <c r="O2701" s="36"/>
    </row>
    <row r="2702" spans="5:15">
      <c r="E2702" s="36"/>
      <c r="F2702" s="36"/>
      <c r="G2702" s="36"/>
      <c r="H2702" s="36"/>
      <c r="I2702" s="29"/>
      <c r="J2702" s="29"/>
      <c r="K2702" s="29"/>
      <c r="L2702" s="36"/>
      <c r="M2702" s="36"/>
      <c r="N2702" s="36"/>
      <c r="O2702" s="36"/>
    </row>
    <row r="2703" spans="5:15">
      <c r="E2703" s="36"/>
      <c r="F2703" s="36"/>
      <c r="G2703" s="36"/>
      <c r="H2703" s="36"/>
      <c r="I2703" s="29"/>
      <c r="J2703" s="29"/>
      <c r="K2703" s="29"/>
      <c r="L2703" s="36"/>
      <c r="M2703" s="36"/>
      <c r="N2703" s="36"/>
      <c r="O2703" s="36"/>
    </row>
    <row r="2704" spans="5:15">
      <c r="E2704" s="36"/>
      <c r="F2704" s="36"/>
      <c r="G2704" s="36"/>
      <c r="H2704" s="36"/>
      <c r="I2704" s="29"/>
      <c r="J2704" s="29"/>
      <c r="K2704" s="29"/>
      <c r="L2704" s="36"/>
      <c r="M2704" s="36"/>
      <c r="N2704" s="36"/>
      <c r="O2704" s="36"/>
    </row>
    <row r="2705" spans="5:15">
      <c r="E2705" s="36"/>
      <c r="F2705" s="36"/>
      <c r="G2705" s="36"/>
      <c r="H2705" s="36"/>
      <c r="I2705" s="29"/>
      <c r="J2705" s="29"/>
      <c r="K2705" s="29"/>
      <c r="L2705" s="36"/>
      <c r="M2705" s="36"/>
      <c r="N2705" s="36"/>
      <c r="O2705" s="36"/>
    </row>
    <row r="2706" spans="5:15">
      <c r="E2706" s="36"/>
      <c r="F2706" s="36"/>
      <c r="G2706" s="36"/>
      <c r="H2706" s="36"/>
      <c r="I2706" s="29"/>
      <c r="J2706" s="29"/>
      <c r="K2706" s="29"/>
      <c r="L2706" s="36"/>
      <c r="M2706" s="36"/>
      <c r="N2706" s="36"/>
      <c r="O2706" s="36"/>
    </row>
    <row r="2707" spans="5:15">
      <c r="E2707" s="36"/>
      <c r="F2707" s="36"/>
      <c r="G2707" s="36"/>
      <c r="H2707" s="36"/>
      <c r="I2707" s="29"/>
      <c r="J2707" s="29"/>
      <c r="K2707" s="29"/>
      <c r="L2707" s="36"/>
      <c r="M2707" s="36"/>
      <c r="N2707" s="36"/>
      <c r="O2707" s="36"/>
    </row>
    <row r="2708" spans="5:15">
      <c r="E2708" s="36"/>
      <c r="F2708" s="36"/>
      <c r="G2708" s="36"/>
      <c r="H2708" s="36"/>
      <c r="I2708" s="29"/>
      <c r="J2708" s="29"/>
      <c r="K2708" s="29"/>
      <c r="L2708" s="36"/>
      <c r="M2708" s="36"/>
      <c r="N2708" s="36"/>
      <c r="O2708" s="36"/>
    </row>
    <row r="2709" spans="5:15">
      <c r="E2709" s="36"/>
      <c r="F2709" s="36"/>
      <c r="G2709" s="36"/>
      <c r="H2709" s="36"/>
      <c r="I2709" s="29"/>
      <c r="J2709" s="29"/>
      <c r="K2709" s="29"/>
      <c r="L2709" s="36"/>
      <c r="M2709" s="36"/>
      <c r="N2709" s="36"/>
      <c r="O2709" s="36"/>
    </row>
    <row r="2710" spans="5:15">
      <c r="E2710" s="36"/>
      <c r="F2710" s="36"/>
      <c r="G2710" s="36"/>
      <c r="H2710" s="36"/>
      <c r="I2710" s="29"/>
      <c r="J2710" s="29"/>
      <c r="K2710" s="29"/>
      <c r="L2710" s="36"/>
      <c r="M2710" s="36"/>
      <c r="N2710" s="36"/>
      <c r="O2710" s="36"/>
    </row>
    <row r="2711" spans="5:15">
      <c r="E2711" s="36"/>
      <c r="F2711" s="36"/>
      <c r="G2711" s="36"/>
      <c r="H2711" s="36"/>
      <c r="I2711" s="29"/>
      <c r="J2711" s="29"/>
      <c r="K2711" s="29"/>
      <c r="L2711" s="36"/>
      <c r="M2711" s="36"/>
      <c r="N2711" s="36"/>
      <c r="O2711" s="36"/>
    </row>
    <row r="2712" spans="5:15">
      <c r="E2712" s="36"/>
      <c r="F2712" s="36"/>
      <c r="G2712" s="36"/>
      <c r="H2712" s="36"/>
      <c r="I2712" s="29"/>
      <c r="J2712" s="29"/>
      <c r="K2712" s="29"/>
      <c r="L2712" s="36"/>
      <c r="M2712" s="36"/>
      <c r="N2712" s="36"/>
      <c r="O2712" s="36"/>
    </row>
    <row r="2713" spans="5:15">
      <c r="E2713" s="36"/>
      <c r="F2713" s="36"/>
      <c r="G2713" s="36"/>
      <c r="H2713" s="36"/>
      <c r="I2713" s="29"/>
      <c r="J2713" s="29"/>
      <c r="K2713" s="29"/>
      <c r="L2713" s="36"/>
      <c r="M2713" s="36"/>
      <c r="N2713" s="36"/>
      <c r="O2713" s="36"/>
    </row>
    <row r="2714" spans="5:15">
      <c r="E2714" s="36"/>
      <c r="F2714" s="36"/>
      <c r="G2714" s="36"/>
      <c r="H2714" s="36"/>
      <c r="I2714" s="29"/>
      <c r="J2714" s="29"/>
      <c r="K2714" s="29"/>
      <c r="L2714" s="36"/>
      <c r="M2714" s="36"/>
      <c r="N2714" s="36"/>
      <c r="O2714" s="36"/>
    </row>
    <row r="2715" spans="5:15">
      <c r="E2715" s="36"/>
      <c r="F2715" s="36"/>
      <c r="G2715" s="36"/>
      <c r="H2715" s="36"/>
      <c r="I2715" s="29"/>
      <c r="J2715" s="29"/>
      <c r="K2715" s="29"/>
      <c r="L2715" s="36"/>
      <c r="M2715" s="36"/>
      <c r="N2715" s="36"/>
      <c r="O2715" s="36"/>
    </row>
    <row r="2716" spans="5:15">
      <c r="E2716" s="36"/>
      <c r="F2716" s="36"/>
      <c r="G2716" s="36"/>
      <c r="H2716" s="36"/>
      <c r="I2716" s="29"/>
      <c r="J2716" s="29"/>
      <c r="K2716" s="29"/>
      <c r="L2716" s="36"/>
      <c r="M2716" s="36"/>
      <c r="N2716" s="36"/>
      <c r="O2716" s="36"/>
    </row>
    <row r="2717" spans="5:15">
      <c r="E2717" s="36"/>
      <c r="F2717" s="36"/>
      <c r="G2717" s="36"/>
      <c r="H2717" s="36"/>
      <c r="I2717" s="29"/>
      <c r="J2717" s="29"/>
      <c r="K2717" s="29"/>
      <c r="L2717" s="36"/>
      <c r="M2717" s="36"/>
      <c r="N2717" s="36"/>
      <c r="O2717" s="36"/>
    </row>
    <row r="2718" spans="5:15">
      <c r="E2718" s="36"/>
      <c r="F2718" s="36"/>
      <c r="G2718" s="36"/>
      <c r="H2718" s="36"/>
      <c r="I2718" s="29"/>
      <c r="J2718" s="29"/>
      <c r="K2718" s="29"/>
      <c r="L2718" s="36"/>
      <c r="M2718" s="36"/>
      <c r="N2718" s="36"/>
      <c r="O2718" s="36"/>
    </row>
    <row r="2719" spans="5:15">
      <c r="E2719" s="36"/>
      <c r="F2719" s="36"/>
      <c r="G2719" s="36"/>
      <c r="H2719" s="36"/>
      <c r="I2719" s="29"/>
      <c r="J2719" s="29"/>
      <c r="K2719" s="29"/>
      <c r="L2719" s="36"/>
      <c r="M2719" s="36"/>
      <c r="N2719" s="36"/>
      <c r="O2719" s="36"/>
    </row>
    <row r="2720" spans="5:15">
      <c r="E2720" s="36"/>
      <c r="F2720" s="36"/>
      <c r="G2720" s="36"/>
      <c r="H2720" s="36"/>
      <c r="I2720" s="29"/>
      <c r="J2720" s="29"/>
      <c r="K2720" s="29"/>
      <c r="L2720" s="36"/>
      <c r="M2720" s="36"/>
      <c r="N2720" s="36"/>
      <c r="O2720" s="36"/>
    </row>
    <row r="2721" spans="5:15">
      <c r="E2721" s="36"/>
      <c r="F2721" s="36"/>
      <c r="G2721" s="36"/>
      <c r="H2721" s="36"/>
      <c r="I2721" s="29"/>
      <c r="J2721" s="29"/>
      <c r="K2721" s="29"/>
      <c r="L2721" s="36"/>
      <c r="M2721" s="36"/>
      <c r="N2721" s="36"/>
      <c r="O2721" s="36"/>
    </row>
    <row r="2722" spans="5:15">
      <c r="E2722" s="36"/>
      <c r="F2722" s="36"/>
      <c r="G2722" s="36"/>
      <c r="H2722" s="36"/>
      <c r="I2722" s="29"/>
      <c r="J2722" s="29"/>
      <c r="K2722" s="29"/>
      <c r="L2722" s="36"/>
      <c r="M2722" s="36"/>
      <c r="N2722" s="36"/>
      <c r="O2722" s="36"/>
    </row>
    <row r="2723" spans="5:15">
      <c r="E2723" s="36"/>
      <c r="F2723" s="36"/>
      <c r="G2723" s="36"/>
      <c r="H2723" s="36"/>
      <c r="I2723" s="29"/>
      <c r="J2723" s="29"/>
      <c r="K2723" s="29"/>
      <c r="L2723" s="36"/>
      <c r="M2723" s="36"/>
      <c r="N2723" s="36"/>
      <c r="O2723" s="36"/>
    </row>
    <row r="2724" spans="5:15">
      <c r="E2724" s="36"/>
      <c r="F2724" s="36"/>
      <c r="G2724" s="36"/>
      <c r="H2724" s="36"/>
      <c r="I2724" s="29"/>
      <c r="J2724" s="29"/>
      <c r="K2724" s="29"/>
      <c r="L2724" s="36"/>
      <c r="M2724" s="36"/>
      <c r="N2724" s="36"/>
      <c r="O2724" s="36"/>
    </row>
    <row r="2725" spans="5:15">
      <c r="E2725" s="36"/>
      <c r="F2725" s="36"/>
      <c r="G2725" s="36"/>
      <c r="H2725" s="36"/>
      <c r="I2725" s="29"/>
      <c r="J2725" s="29"/>
      <c r="K2725" s="29"/>
      <c r="L2725" s="36"/>
      <c r="M2725" s="36"/>
      <c r="N2725" s="36"/>
      <c r="O2725" s="36"/>
    </row>
    <row r="2726" spans="5:15">
      <c r="E2726" s="36"/>
      <c r="F2726" s="36"/>
      <c r="G2726" s="36"/>
      <c r="H2726" s="36"/>
      <c r="I2726" s="29"/>
      <c r="J2726" s="29"/>
      <c r="K2726" s="29"/>
      <c r="L2726" s="36"/>
      <c r="M2726" s="36"/>
      <c r="N2726" s="36"/>
      <c r="O2726" s="36"/>
    </row>
    <row r="2727" spans="5:15">
      <c r="E2727" s="36"/>
      <c r="F2727" s="36"/>
      <c r="G2727" s="36"/>
      <c r="H2727" s="36"/>
      <c r="I2727" s="29"/>
      <c r="J2727" s="29"/>
      <c r="K2727" s="29"/>
      <c r="L2727" s="36"/>
      <c r="M2727" s="36"/>
      <c r="N2727" s="36"/>
      <c r="O2727" s="36"/>
    </row>
    <row r="2728" spans="5:15">
      <c r="E2728" s="36"/>
      <c r="F2728" s="36"/>
      <c r="G2728" s="36"/>
      <c r="H2728" s="36"/>
      <c r="I2728" s="29"/>
      <c r="J2728" s="29"/>
      <c r="K2728" s="29"/>
      <c r="L2728" s="36"/>
      <c r="M2728" s="36"/>
      <c r="N2728" s="36"/>
      <c r="O2728" s="36"/>
    </row>
    <row r="2729" spans="5:15">
      <c r="E2729" s="36"/>
      <c r="F2729" s="36"/>
      <c r="G2729" s="36"/>
      <c r="H2729" s="36"/>
      <c r="I2729" s="29"/>
      <c r="J2729" s="29"/>
      <c r="K2729" s="29"/>
      <c r="L2729" s="36"/>
      <c r="M2729" s="36"/>
      <c r="N2729" s="36"/>
      <c r="O2729" s="36"/>
    </row>
    <row r="2730" spans="5:15">
      <c r="E2730" s="36"/>
      <c r="F2730" s="36"/>
      <c r="G2730" s="36"/>
      <c r="H2730" s="36"/>
      <c r="I2730" s="29"/>
      <c r="J2730" s="29"/>
      <c r="K2730" s="29"/>
      <c r="L2730" s="36"/>
      <c r="M2730" s="36"/>
      <c r="N2730" s="36"/>
      <c r="O2730" s="36"/>
    </row>
    <row r="2731" spans="5:15">
      <c r="E2731" s="36"/>
      <c r="F2731" s="36"/>
      <c r="G2731" s="36"/>
      <c r="H2731" s="36"/>
      <c r="I2731" s="29"/>
      <c r="J2731" s="29"/>
      <c r="K2731" s="29"/>
      <c r="L2731" s="36"/>
      <c r="M2731" s="36"/>
      <c r="N2731" s="36"/>
      <c r="O2731" s="36"/>
    </row>
    <row r="2732" spans="5:15">
      <c r="E2732" s="36"/>
      <c r="F2732" s="36"/>
      <c r="G2732" s="36"/>
      <c r="H2732" s="36"/>
      <c r="I2732" s="29"/>
      <c r="J2732" s="29"/>
      <c r="K2732" s="29"/>
      <c r="L2732" s="36"/>
      <c r="M2732" s="36"/>
      <c r="N2732" s="36"/>
      <c r="O2732" s="36"/>
    </row>
    <row r="2733" spans="5:15">
      <c r="E2733" s="36"/>
      <c r="F2733" s="36"/>
      <c r="G2733" s="36"/>
      <c r="H2733" s="36"/>
      <c r="I2733" s="29"/>
      <c r="J2733" s="29"/>
      <c r="K2733" s="29"/>
      <c r="L2733" s="36"/>
      <c r="M2733" s="36"/>
      <c r="N2733" s="36"/>
      <c r="O2733" s="36"/>
    </row>
    <row r="2734" spans="5:15">
      <c r="E2734" s="36"/>
      <c r="F2734" s="36"/>
      <c r="G2734" s="36"/>
      <c r="H2734" s="36"/>
      <c r="I2734" s="29"/>
      <c r="J2734" s="29"/>
      <c r="K2734" s="29"/>
      <c r="L2734" s="36"/>
      <c r="M2734" s="36"/>
      <c r="N2734" s="36"/>
      <c r="O2734" s="36"/>
    </row>
    <row r="2735" spans="5:15">
      <c r="E2735" s="36"/>
      <c r="F2735" s="36"/>
      <c r="G2735" s="36"/>
      <c r="H2735" s="36"/>
      <c r="I2735" s="29"/>
      <c r="J2735" s="29"/>
      <c r="K2735" s="29"/>
      <c r="L2735" s="36"/>
      <c r="M2735" s="36"/>
      <c r="N2735" s="36"/>
      <c r="O2735" s="36"/>
    </row>
    <row r="2736" spans="5:15">
      <c r="E2736" s="36"/>
      <c r="F2736" s="36"/>
      <c r="G2736" s="36"/>
      <c r="H2736" s="36"/>
      <c r="I2736" s="29"/>
      <c r="J2736" s="29"/>
      <c r="K2736" s="29"/>
      <c r="L2736" s="36"/>
      <c r="M2736" s="36"/>
      <c r="N2736" s="36"/>
      <c r="O2736" s="36"/>
    </row>
    <row r="2737" spans="5:15">
      <c r="E2737" s="36"/>
      <c r="F2737" s="36"/>
      <c r="G2737" s="36"/>
      <c r="H2737" s="36"/>
      <c r="I2737" s="29"/>
      <c r="J2737" s="29"/>
      <c r="K2737" s="29"/>
      <c r="L2737" s="36"/>
      <c r="M2737" s="36"/>
      <c r="N2737" s="36"/>
      <c r="O2737" s="36"/>
    </row>
    <row r="2738" spans="5:15">
      <c r="E2738" s="36"/>
      <c r="F2738" s="36"/>
      <c r="G2738" s="36"/>
      <c r="H2738" s="36"/>
      <c r="I2738" s="29"/>
      <c r="J2738" s="29"/>
      <c r="K2738" s="29"/>
      <c r="L2738" s="36"/>
      <c r="M2738" s="36"/>
      <c r="N2738" s="36"/>
      <c r="O2738" s="36"/>
    </row>
    <row r="2739" spans="5:15">
      <c r="E2739" s="36"/>
      <c r="F2739" s="36"/>
      <c r="G2739" s="36"/>
      <c r="H2739" s="36"/>
      <c r="I2739" s="29"/>
      <c r="J2739" s="29"/>
      <c r="K2739" s="29"/>
      <c r="L2739" s="36"/>
      <c r="M2739" s="36"/>
      <c r="N2739" s="36"/>
      <c r="O2739" s="36"/>
    </row>
    <row r="2740" spans="5:15">
      <c r="E2740" s="36"/>
      <c r="F2740" s="36"/>
      <c r="G2740" s="36"/>
      <c r="H2740" s="36"/>
      <c r="I2740" s="29"/>
      <c r="J2740" s="29"/>
      <c r="K2740" s="29"/>
      <c r="L2740" s="36"/>
      <c r="M2740" s="36"/>
      <c r="N2740" s="36"/>
      <c r="O2740" s="36"/>
    </row>
    <row r="2741" spans="5:15">
      <c r="E2741" s="36"/>
      <c r="F2741" s="36"/>
      <c r="G2741" s="36"/>
      <c r="H2741" s="36"/>
      <c r="I2741" s="29"/>
      <c r="J2741" s="29"/>
      <c r="K2741" s="29"/>
      <c r="L2741" s="36"/>
      <c r="M2741" s="36"/>
      <c r="N2741" s="36"/>
      <c r="O2741" s="36"/>
    </row>
    <row r="2742" spans="5:15">
      <c r="E2742" s="36"/>
      <c r="F2742" s="36"/>
      <c r="G2742" s="36"/>
      <c r="H2742" s="36"/>
      <c r="I2742" s="29"/>
      <c r="J2742" s="29"/>
      <c r="K2742" s="29"/>
      <c r="L2742" s="36"/>
      <c r="M2742" s="36"/>
      <c r="N2742" s="36"/>
      <c r="O2742" s="36"/>
    </row>
    <row r="2743" spans="5:15">
      <c r="E2743" s="36"/>
      <c r="F2743" s="36"/>
      <c r="G2743" s="36"/>
      <c r="H2743" s="36"/>
      <c r="I2743" s="29"/>
      <c r="J2743" s="29"/>
      <c r="K2743" s="29"/>
      <c r="L2743" s="36"/>
      <c r="M2743" s="36"/>
      <c r="N2743" s="36"/>
      <c r="O2743" s="36"/>
    </row>
    <row r="2744" spans="5:15">
      <c r="E2744" s="36"/>
      <c r="F2744" s="36"/>
      <c r="G2744" s="36"/>
      <c r="H2744" s="36"/>
      <c r="I2744" s="29"/>
      <c r="J2744" s="29"/>
      <c r="K2744" s="29"/>
      <c r="L2744" s="36"/>
      <c r="M2744" s="36"/>
      <c r="N2744" s="36"/>
      <c r="O2744" s="36"/>
    </row>
    <row r="2745" spans="5:15">
      <c r="E2745" s="36"/>
      <c r="F2745" s="36"/>
      <c r="G2745" s="36"/>
      <c r="H2745" s="36"/>
      <c r="I2745" s="29"/>
      <c r="J2745" s="29"/>
      <c r="K2745" s="29"/>
      <c r="L2745" s="36"/>
      <c r="M2745" s="36"/>
      <c r="N2745" s="36"/>
      <c r="O2745" s="36"/>
    </row>
    <row r="2746" spans="5:15">
      <c r="E2746" s="36"/>
      <c r="F2746" s="36"/>
      <c r="G2746" s="36"/>
      <c r="H2746" s="36"/>
      <c r="I2746" s="29"/>
      <c r="J2746" s="29"/>
      <c r="K2746" s="29"/>
      <c r="L2746" s="36"/>
      <c r="M2746" s="36"/>
      <c r="N2746" s="36"/>
      <c r="O2746" s="36"/>
    </row>
    <row r="2747" spans="5:15">
      <c r="E2747" s="36"/>
      <c r="F2747" s="36"/>
      <c r="G2747" s="36"/>
      <c r="H2747" s="36"/>
      <c r="I2747" s="29"/>
      <c r="J2747" s="29"/>
      <c r="K2747" s="29"/>
      <c r="L2747" s="36"/>
      <c r="M2747" s="36"/>
      <c r="N2747" s="36"/>
      <c r="O2747" s="36"/>
    </row>
    <row r="2748" spans="5:15">
      <c r="E2748" s="36"/>
      <c r="F2748" s="36"/>
      <c r="G2748" s="36"/>
      <c r="H2748" s="36"/>
      <c r="I2748" s="29"/>
      <c r="J2748" s="29"/>
      <c r="K2748" s="29"/>
      <c r="L2748" s="36"/>
      <c r="M2748" s="36"/>
      <c r="N2748" s="36"/>
      <c r="O2748" s="36"/>
    </row>
    <row r="2749" spans="5:15">
      <c r="E2749" s="36"/>
      <c r="F2749" s="36"/>
      <c r="G2749" s="36"/>
      <c r="H2749" s="36"/>
      <c r="I2749" s="29"/>
      <c r="J2749" s="29"/>
      <c r="K2749" s="29"/>
      <c r="L2749" s="36"/>
      <c r="M2749" s="36"/>
      <c r="N2749" s="36"/>
      <c r="O2749" s="36"/>
    </row>
    <row r="2750" spans="5:15">
      <c r="E2750" s="36"/>
      <c r="F2750" s="36"/>
      <c r="G2750" s="36"/>
      <c r="H2750" s="36"/>
      <c r="I2750" s="29"/>
      <c r="J2750" s="29"/>
      <c r="K2750" s="29"/>
      <c r="L2750" s="36"/>
      <c r="M2750" s="36"/>
      <c r="N2750" s="36"/>
      <c r="O2750" s="36"/>
    </row>
    <row r="2751" spans="5:15">
      <c r="E2751" s="36"/>
      <c r="F2751" s="36"/>
      <c r="G2751" s="36"/>
      <c r="H2751" s="36"/>
      <c r="I2751" s="29"/>
      <c r="J2751" s="29"/>
      <c r="K2751" s="29"/>
      <c r="L2751" s="36"/>
      <c r="M2751" s="36"/>
      <c r="N2751" s="36"/>
      <c r="O2751" s="36"/>
    </row>
    <row r="2752" spans="5:15">
      <c r="E2752" s="36"/>
      <c r="F2752" s="36"/>
      <c r="G2752" s="36"/>
      <c r="H2752" s="36"/>
      <c r="I2752" s="29"/>
      <c r="J2752" s="29"/>
      <c r="K2752" s="29"/>
      <c r="L2752" s="36"/>
      <c r="M2752" s="36"/>
      <c r="N2752" s="36"/>
      <c r="O2752" s="36"/>
    </row>
    <row r="2753" spans="5:15">
      <c r="E2753" s="36"/>
      <c r="F2753" s="36"/>
      <c r="G2753" s="36"/>
      <c r="H2753" s="36"/>
      <c r="I2753" s="29"/>
      <c r="J2753" s="29"/>
      <c r="K2753" s="29"/>
      <c r="L2753" s="36"/>
      <c r="M2753" s="36"/>
      <c r="N2753" s="36"/>
      <c r="O2753" s="36"/>
    </row>
    <row r="2754" spans="5:15">
      <c r="E2754" s="36"/>
      <c r="F2754" s="36"/>
      <c r="G2754" s="36"/>
      <c r="H2754" s="36"/>
      <c r="I2754" s="29"/>
      <c r="J2754" s="29"/>
      <c r="K2754" s="29"/>
      <c r="L2754" s="36"/>
      <c r="M2754" s="36"/>
      <c r="N2754" s="36"/>
      <c r="O2754" s="36"/>
    </row>
    <row r="2755" spans="5:15">
      <c r="E2755" s="36"/>
      <c r="F2755" s="36"/>
      <c r="G2755" s="36"/>
      <c r="H2755" s="36"/>
      <c r="I2755" s="29"/>
      <c r="J2755" s="29"/>
      <c r="K2755" s="29"/>
      <c r="L2755" s="36"/>
      <c r="M2755" s="36"/>
      <c r="N2755" s="36"/>
      <c r="O2755" s="36"/>
    </row>
    <row r="2756" spans="5:15">
      <c r="E2756" s="36"/>
      <c r="F2756" s="36"/>
      <c r="G2756" s="36"/>
      <c r="H2756" s="36"/>
      <c r="I2756" s="29"/>
      <c r="J2756" s="29"/>
      <c r="K2756" s="29"/>
      <c r="L2756" s="36"/>
      <c r="M2756" s="36"/>
      <c r="N2756" s="36"/>
      <c r="O2756" s="36"/>
    </row>
    <row r="2757" spans="5:15">
      <c r="E2757" s="36"/>
      <c r="F2757" s="36"/>
      <c r="G2757" s="36"/>
      <c r="H2757" s="36"/>
      <c r="I2757" s="29"/>
      <c r="J2757" s="29"/>
      <c r="K2757" s="29"/>
      <c r="L2757" s="36"/>
      <c r="M2757" s="36"/>
      <c r="N2757" s="36"/>
      <c r="O2757" s="36"/>
    </row>
    <row r="2758" spans="5:15">
      <c r="E2758" s="36"/>
      <c r="F2758" s="36"/>
      <c r="G2758" s="36"/>
      <c r="H2758" s="36"/>
      <c r="I2758" s="29"/>
      <c r="J2758" s="29"/>
      <c r="K2758" s="29"/>
      <c r="L2758" s="36"/>
      <c r="M2758" s="36"/>
      <c r="N2758" s="36"/>
      <c r="O2758" s="36"/>
    </row>
    <row r="2759" spans="5:15">
      <c r="E2759" s="36"/>
      <c r="F2759" s="36"/>
      <c r="G2759" s="36"/>
      <c r="H2759" s="36"/>
      <c r="I2759" s="29"/>
      <c r="J2759" s="29"/>
      <c r="K2759" s="29"/>
      <c r="L2759" s="36"/>
      <c r="M2759" s="36"/>
      <c r="N2759" s="36"/>
      <c r="O2759" s="36"/>
    </row>
    <row r="2760" spans="5:15">
      <c r="E2760" s="36"/>
      <c r="F2760" s="36"/>
      <c r="G2760" s="36"/>
      <c r="H2760" s="36"/>
      <c r="I2760" s="29"/>
      <c r="J2760" s="29"/>
      <c r="K2760" s="29"/>
      <c r="L2760" s="36"/>
      <c r="M2760" s="36"/>
      <c r="N2760" s="36"/>
      <c r="O2760" s="36"/>
    </row>
    <row r="2761" spans="5:15">
      <c r="E2761" s="36"/>
      <c r="F2761" s="36"/>
      <c r="G2761" s="36"/>
      <c r="H2761" s="36"/>
      <c r="I2761" s="29"/>
      <c r="J2761" s="29"/>
      <c r="K2761" s="29"/>
      <c r="L2761" s="36"/>
      <c r="M2761" s="36"/>
      <c r="N2761" s="36"/>
      <c r="O2761" s="36"/>
    </row>
    <row r="2762" spans="5:15">
      <c r="E2762" s="36"/>
      <c r="F2762" s="36"/>
      <c r="G2762" s="36"/>
      <c r="H2762" s="36"/>
      <c r="I2762" s="29"/>
      <c r="J2762" s="29"/>
      <c r="K2762" s="29"/>
      <c r="L2762" s="36"/>
      <c r="M2762" s="36"/>
      <c r="N2762" s="36"/>
      <c r="O2762" s="36"/>
    </row>
    <row r="2763" spans="5:15">
      <c r="E2763" s="36"/>
      <c r="F2763" s="36"/>
      <c r="G2763" s="36"/>
      <c r="H2763" s="36"/>
      <c r="I2763" s="29"/>
      <c r="J2763" s="29"/>
      <c r="K2763" s="29"/>
      <c r="L2763" s="36"/>
      <c r="M2763" s="36"/>
      <c r="N2763" s="36"/>
      <c r="O2763" s="36"/>
    </row>
    <row r="2764" spans="5:15">
      <c r="E2764" s="36"/>
      <c r="F2764" s="36"/>
      <c r="G2764" s="36"/>
      <c r="H2764" s="36"/>
      <c r="I2764" s="29"/>
      <c r="J2764" s="29"/>
      <c r="K2764" s="29"/>
      <c r="L2764" s="36"/>
      <c r="M2764" s="36"/>
      <c r="N2764" s="36"/>
      <c r="O2764" s="36"/>
    </row>
    <row r="2765" spans="5:15">
      <c r="E2765" s="36"/>
      <c r="F2765" s="36"/>
      <c r="G2765" s="36"/>
      <c r="H2765" s="36"/>
      <c r="I2765" s="29"/>
      <c r="J2765" s="29"/>
      <c r="K2765" s="29"/>
      <c r="L2765" s="36"/>
      <c r="M2765" s="36"/>
      <c r="N2765" s="36"/>
      <c r="O2765" s="36"/>
    </row>
    <row r="2766" spans="5:15">
      <c r="E2766" s="36"/>
      <c r="F2766" s="36"/>
      <c r="G2766" s="36"/>
      <c r="H2766" s="36"/>
      <c r="I2766" s="29"/>
      <c r="J2766" s="29"/>
      <c r="K2766" s="29"/>
      <c r="L2766" s="36"/>
      <c r="M2766" s="36"/>
      <c r="N2766" s="36"/>
      <c r="O2766" s="36"/>
    </row>
    <row r="2767" spans="5:15">
      <c r="E2767" s="36"/>
      <c r="F2767" s="36"/>
      <c r="G2767" s="36"/>
      <c r="H2767" s="36"/>
      <c r="I2767" s="29"/>
      <c r="J2767" s="29"/>
      <c r="K2767" s="29"/>
      <c r="L2767" s="36"/>
      <c r="M2767" s="36"/>
      <c r="N2767" s="36"/>
      <c r="O2767" s="36"/>
    </row>
    <row r="2768" spans="5:15">
      <c r="E2768" s="36"/>
      <c r="F2768" s="36"/>
      <c r="G2768" s="36"/>
      <c r="H2768" s="36"/>
      <c r="I2768" s="29"/>
      <c r="J2768" s="29"/>
      <c r="K2768" s="29"/>
      <c r="L2768" s="36"/>
      <c r="M2768" s="36"/>
      <c r="N2768" s="36"/>
      <c r="O2768" s="36"/>
    </row>
    <row r="2769" spans="5:15">
      <c r="E2769" s="36"/>
      <c r="F2769" s="36"/>
      <c r="G2769" s="36"/>
      <c r="H2769" s="36"/>
      <c r="I2769" s="29"/>
      <c r="J2769" s="29"/>
      <c r="K2769" s="29"/>
      <c r="L2769" s="36"/>
      <c r="M2769" s="36"/>
      <c r="N2769" s="36"/>
      <c r="O2769" s="36"/>
    </row>
    <row r="2770" spans="5:15">
      <c r="E2770" s="36"/>
      <c r="F2770" s="36"/>
      <c r="G2770" s="36"/>
      <c r="H2770" s="36"/>
      <c r="I2770" s="29"/>
      <c r="J2770" s="29"/>
      <c r="K2770" s="29"/>
      <c r="L2770" s="36"/>
      <c r="M2770" s="36"/>
      <c r="N2770" s="36"/>
      <c r="O2770" s="36"/>
    </row>
    <row r="2771" spans="5:15">
      <c r="E2771" s="36"/>
      <c r="F2771" s="36"/>
      <c r="G2771" s="36"/>
      <c r="H2771" s="36"/>
      <c r="I2771" s="29"/>
      <c r="J2771" s="29"/>
      <c r="K2771" s="29"/>
      <c r="L2771" s="36"/>
      <c r="M2771" s="36"/>
      <c r="N2771" s="36"/>
      <c r="O2771" s="36"/>
    </row>
    <row r="2772" spans="5:15">
      <c r="E2772" s="36"/>
      <c r="F2772" s="36"/>
      <c r="G2772" s="36"/>
      <c r="H2772" s="36"/>
      <c r="I2772" s="29"/>
      <c r="J2772" s="29"/>
      <c r="K2772" s="29"/>
      <c r="L2772" s="36"/>
      <c r="M2772" s="36"/>
      <c r="N2772" s="36"/>
      <c r="O2772" s="36"/>
    </row>
    <row r="2773" spans="5:15">
      <c r="E2773" s="36"/>
      <c r="F2773" s="36"/>
      <c r="G2773" s="36"/>
      <c r="H2773" s="36"/>
      <c r="I2773" s="29"/>
      <c r="J2773" s="29"/>
      <c r="K2773" s="29"/>
      <c r="L2773" s="36"/>
      <c r="M2773" s="36"/>
      <c r="N2773" s="36"/>
      <c r="O2773" s="36"/>
    </row>
    <row r="2774" spans="5:15">
      <c r="E2774" s="36"/>
      <c r="F2774" s="36"/>
      <c r="G2774" s="36"/>
      <c r="H2774" s="36"/>
      <c r="I2774" s="29"/>
      <c r="J2774" s="29"/>
      <c r="K2774" s="29"/>
      <c r="L2774" s="36"/>
      <c r="M2774" s="36"/>
      <c r="N2774" s="36"/>
      <c r="O2774" s="36"/>
    </row>
    <row r="2775" spans="5:15">
      <c r="E2775" s="36"/>
      <c r="F2775" s="36"/>
      <c r="G2775" s="36"/>
      <c r="H2775" s="36"/>
      <c r="I2775" s="29"/>
      <c r="J2775" s="29"/>
      <c r="K2775" s="29"/>
      <c r="L2775" s="36"/>
      <c r="M2775" s="36"/>
      <c r="N2775" s="36"/>
      <c r="O2775" s="36"/>
    </row>
    <row r="2776" spans="5:15">
      <c r="E2776" s="36"/>
      <c r="F2776" s="36"/>
      <c r="G2776" s="36"/>
      <c r="H2776" s="36"/>
      <c r="I2776" s="29"/>
      <c r="J2776" s="29"/>
      <c r="K2776" s="29"/>
      <c r="L2776" s="36"/>
      <c r="M2776" s="36"/>
      <c r="N2776" s="36"/>
      <c r="O2776" s="36"/>
    </row>
    <row r="2777" spans="5:15">
      <c r="E2777" s="36"/>
      <c r="F2777" s="36"/>
      <c r="G2777" s="36"/>
      <c r="H2777" s="36"/>
      <c r="I2777" s="29"/>
      <c r="J2777" s="29"/>
      <c r="K2777" s="29"/>
      <c r="L2777" s="36"/>
      <c r="M2777" s="36"/>
      <c r="N2777" s="36"/>
      <c r="O2777" s="36"/>
    </row>
    <row r="2778" spans="5:15">
      <c r="E2778" s="36"/>
      <c r="F2778" s="36"/>
      <c r="G2778" s="36"/>
      <c r="H2778" s="36"/>
      <c r="I2778" s="29"/>
      <c r="J2778" s="29"/>
      <c r="K2778" s="29"/>
      <c r="L2778" s="36"/>
      <c r="M2778" s="36"/>
      <c r="N2778" s="36"/>
      <c r="O2778" s="36"/>
    </row>
    <row r="2779" spans="5:15">
      <c r="E2779" s="36"/>
      <c r="F2779" s="36"/>
      <c r="G2779" s="36"/>
      <c r="H2779" s="36"/>
      <c r="I2779" s="29"/>
      <c r="J2779" s="29"/>
      <c r="K2779" s="29"/>
      <c r="L2779" s="36"/>
      <c r="M2779" s="36"/>
      <c r="N2779" s="36"/>
      <c r="O2779" s="36"/>
    </row>
    <row r="2780" spans="5:15">
      <c r="E2780" s="36"/>
      <c r="F2780" s="36"/>
      <c r="G2780" s="36"/>
      <c r="H2780" s="36"/>
      <c r="I2780" s="29"/>
      <c r="J2780" s="29"/>
      <c r="K2780" s="29"/>
      <c r="L2780" s="36"/>
      <c r="M2780" s="36"/>
      <c r="N2780" s="36"/>
      <c r="O2780" s="36"/>
    </row>
    <row r="2781" spans="5:15">
      <c r="E2781" s="36"/>
      <c r="F2781" s="36"/>
      <c r="G2781" s="36"/>
      <c r="H2781" s="36"/>
      <c r="I2781" s="29"/>
      <c r="J2781" s="29"/>
      <c r="K2781" s="29"/>
      <c r="L2781" s="36"/>
      <c r="M2781" s="36"/>
      <c r="N2781" s="36"/>
      <c r="O2781" s="36"/>
    </row>
    <row r="2782" spans="5:15">
      <c r="E2782" s="36"/>
      <c r="F2782" s="36"/>
      <c r="G2782" s="36"/>
      <c r="H2782" s="36"/>
      <c r="I2782" s="29"/>
      <c r="J2782" s="29"/>
      <c r="K2782" s="29"/>
      <c r="L2782" s="36"/>
      <c r="M2782" s="36"/>
      <c r="N2782" s="36"/>
      <c r="O2782" s="36"/>
    </row>
    <row r="2783" spans="5:15">
      <c r="E2783" s="36"/>
      <c r="F2783" s="36"/>
      <c r="G2783" s="36"/>
      <c r="H2783" s="36"/>
      <c r="I2783" s="29"/>
      <c r="J2783" s="29"/>
      <c r="K2783" s="29"/>
      <c r="L2783" s="36"/>
      <c r="M2783" s="36"/>
      <c r="N2783" s="36"/>
      <c r="O2783" s="36"/>
    </row>
    <row r="2784" spans="5:15">
      <c r="E2784" s="36"/>
      <c r="F2784" s="36"/>
      <c r="G2784" s="36"/>
      <c r="H2784" s="36"/>
      <c r="I2784" s="29"/>
      <c r="J2784" s="29"/>
      <c r="K2784" s="29"/>
      <c r="L2784" s="36"/>
      <c r="M2784" s="36"/>
      <c r="N2784" s="36"/>
      <c r="O2784" s="36"/>
    </row>
    <row r="2785" spans="5:15">
      <c r="E2785" s="36"/>
      <c r="F2785" s="36"/>
      <c r="G2785" s="36"/>
      <c r="H2785" s="36"/>
      <c r="I2785" s="29"/>
      <c r="J2785" s="29"/>
      <c r="K2785" s="29"/>
      <c r="L2785" s="36"/>
      <c r="M2785" s="36"/>
      <c r="N2785" s="36"/>
      <c r="O2785" s="36"/>
    </row>
    <row r="2786" spans="5:15">
      <c r="E2786" s="36"/>
      <c r="F2786" s="36"/>
      <c r="G2786" s="36"/>
      <c r="H2786" s="36"/>
      <c r="I2786" s="29"/>
      <c r="J2786" s="29"/>
      <c r="K2786" s="29"/>
      <c r="L2786" s="36"/>
      <c r="M2786" s="36"/>
      <c r="N2786" s="36"/>
      <c r="O2786" s="36"/>
    </row>
    <row r="2787" spans="5:15">
      <c r="E2787" s="36"/>
      <c r="F2787" s="36"/>
      <c r="G2787" s="36"/>
      <c r="H2787" s="36"/>
      <c r="I2787" s="29"/>
      <c r="J2787" s="29"/>
      <c r="K2787" s="29"/>
      <c r="L2787" s="36"/>
      <c r="M2787" s="36"/>
      <c r="N2787" s="36"/>
      <c r="O2787" s="36"/>
    </row>
    <row r="2788" spans="5:15">
      <c r="E2788" s="36"/>
      <c r="F2788" s="36"/>
      <c r="G2788" s="36"/>
      <c r="H2788" s="36"/>
      <c r="I2788" s="29"/>
      <c r="J2788" s="29"/>
      <c r="K2788" s="29"/>
      <c r="L2788" s="36"/>
      <c r="M2788" s="36"/>
      <c r="N2788" s="36"/>
      <c r="O2788" s="36"/>
    </row>
    <row r="2789" spans="5:15">
      <c r="E2789" s="36"/>
      <c r="F2789" s="36"/>
      <c r="G2789" s="36"/>
      <c r="H2789" s="36"/>
      <c r="I2789" s="29"/>
      <c r="J2789" s="29"/>
      <c r="K2789" s="29"/>
      <c r="L2789" s="36"/>
      <c r="M2789" s="36"/>
      <c r="N2789" s="36"/>
      <c r="O2789" s="36"/>
    </row>
    <row r="2790" spans="5:15">
      <c r="E2790" s="36"/>
      <c r="F2790" s="36"/>
      <c r="G2790" s="36"/>
      <c r="H2790" s="36"/>
      <c r="I2790" s="29"/>
      <c r="J2790" s="29"/>
      <c r="K2790" s="29"/>
      <c r="L2790" s="36"/>
      <c r="M2790" s="36"/>
      <c r="N2790" s="36"/>
      <c r="O2790" s="36"/>
    </row>
    <row r="2791" spans="5:15">
      <c r="E2791" s="36"/>
      <c r="F2791" s="36"/>
      <c r="G2791" s="36"/>
      <c r="H2791" s="36"/>
      <c r="I2791" s="29"/>
      <c r="J2791" s="29"/>
      <c r="K2791" s="29"/>
      <c r="L2791" s="36"/>
      <c r="M2791" s="36"/>
      <c r="N2791" s="36"/>
      <c r="O2791" s="36"/>
    </row>
    <row r="2792" spans="5:15">
      <c r="E2792" s="36"/>
      <c r="F2792" s="36"/>
      <c r="G2792" s="36"/>
      <c r="H2792" s="36"/>
      <c r="I2792" s="29"/>
      <c r="J2792" s="29"/>
      <c r="K2792" s="29"/>
      <c r="L2792" s="36"/>
      <c r="M2792" s="36"/>
      <c r="N2792" s="36"/>
      <c r="O2792" s="36"/>
    </row>
    <row r="2793" spans="5:15">
      <c r="E2793" s="36"/>
      <c r="F2793" s="36"/>
      <c r="G2793" s="36"/>
      <c r="H2793" s="36"/>
      <c r="I2793" s="29"/>
      <c r="J2793" s="29"/>
      <c r="K2793" s="29"/>
      <c r="L2793" s="36"/>
      <c r="M2793" s="36"/>
      <c r="N2793" s="36"/>
      <c r="O2793" s="36"/>
    </row>
    <row r="2794" spans="5:15">
      <c r="E2794" s="36"/>
      <c r="F2794" s="36"/>
      <c r="G2794" s="36"/>
      <c r="H2794" s="36"/>
      <c r="I2794" s="29"/>
      <c r="J2794" s="29"/>
      <c r="K2794" s="29"/>
      <c r="L2794" s="36"/>
      <c r="M2794" s="36"/>
      <c r="N2794" s="36"/>
      <c r="O2794" s="36"/>
    </row>
    <row r="2795" spans="5:15">
      <c r="E2795" s="36"/>
      <c r="F2795" s="36"/>
      <c r="G2795" s="36"/>
      <c r="H2795" s="36"/>
      <c r="I2795" s="29"/>
      <c r="J2795" s="29"/>
      <c r="K2795" s="29"/>
      <c r="L2795" s="36"/>
      <c r="M2795" s="36"/>
      <c r="N2795" s="36"/>
      <c r="O2795" s="36"/>
    </row>
    <row r="2796" spans="5:15">
      <c r="E2796" s="36"/>
      <c r="F2796" s="36"/>
      <c r="G2796" s="36"/>
      <c r="H2796" s="36"/>
      <c r="I2796" s="29"/>
      <c r="J2796" s="29"/>
      <c r="K2796" s="29"/>
      <c r="L2796" s="36"/>
      <c r="M2796" s="36"/>
      <c r="N2796" s="36"/>
      <c r="O2796" s="36"/>
    </row>
    <row r="2797" spans="5:15">
      <c r="E2797" s="36"/>
      <c r="F2797" s="36"/>
      <c r="G2797" s="36"/>
      <c r="H2797" s="36"/>
      <c r="I2797" s="29"/>
      <c r="J2797" s="29"/>
      <c r="K2797" s="29"/>
      <c r="L2797" s="36"/>
      <c r="M2797" s="36"/>
      <c r="N2797" s="36"/>
      <c r="O2797" s="36"/>
    </row>
    <row r="2798" spans="5:15">
      <c r="E2798" s="36"/>
      <c r="F2798" s="36"/>
      <c r="G2798" s="36"/>
      <c r="H2798" s="36"/>
      <c r="I2798" s="29"/>
      <c r="J2798" s="29"/>
      <c r="K2798" s="29"/>
      <c r="L2798" s="36"/>
      <c r="M2798" s="36"/>
      <c r="N2798" s="36"/>
      <c r="O2798" s="36"/>
    </row>
    <row r="2799" spans="5:15">
      <c r="E2799" s="36"/>
      <c r="F2799" s="36"/>
      <c r="G2799" s="36"/>
      <c r="H2799" s="36"/>
      <c r="I2799" s="29"/>
      <c r="J2799" s="29"/>
      <c r="K2799" s="29"/>
      <c r="L2799" s="36"/>
      <c r="M2799" s="36"/>
      <c r="N2799" s="36"/>
      <c r="O2799" s="36"/>
    </row>
    <row r="2800" spans="5:15">
      <c r="E2800" s="36"/>
      <c r="F2800" s="36"/>
      <c r="G2800" s="36"/>
      <c r="H2800" s="36"/>
      <c r="I2800" s="29"/>
      <c r="J2800" s="29"/>
      <c r="K2800" s="29"/>
      <c r="L2800" s="36"/>
      <c r="M2800" s="36"/>
      <c r="N2800" s="36"/>
      <c r="O2800" s="36"/>
    </row>
    <row r="2801" spans="5:15">
      <c r="E2801" s="36"/>
      <c r="F2801" s="36"/>
      <c r="G2801" s="36"/>
      <c r="H2801" s="36"/>
      <c r="I2801" s="29"/>
      <c r="J2801" s="29"/>
      <c r="K2801" s="29"/>
      <c r="L2801" s="36"/>
      <c r="M2801" s="36"/>
      <c r="N2801" s="36"/>
      <c r="O2801" s="36"/>
    </row>
    <row r="2802" spans="5:15">
      <c r="E2802" s="36"/>
      <c r="F2802" s="36"/>
      <c r="G2802" s="36"/>
      <c r="H2802" s="36"/>
      <c r="I2802" s="29"/>
      <c r="J2802" s="29"/>
      <c r="K2802" s="29"/>
      <c r="L2802" s="36"/>
      <c r="M2802" s="36"/>
      <c r="N2802" s="36"/>
      <c r="O2802" s="36"/>
    </row>
    <row r="2803" spans="5:15">
      <c r="E2803" s="36"/>
      <c r="F2803" s="36"/>
      <c r="G2803" s="36"/>
      <c r="H2803" s="36"/>
      <c r="I2803" s="29"/>
      <c r="J2803" s="29"/>
      <c r="K2803" s="29"/>
      <c r="L2803" s="36"/>
      <c r="M2803" s="36"/>
      <c r="N2803" s="36"/>
      <c r="O2803" s="36"/>
    </row>
    <row r="2804" spans="5:15">
      <c r="E2804" s="36"/>
      <c r="F2804" s="36"/>
      <c r="G2804" s="36"/>
      <c r="H2804" s="36"/>
      <c r="I2804" s="29"/>
      <c r="J2804" s="29"/>
      <c r="K2804" s="29"/>
      <c r="L2804" s="36"/>
      <c r="M2804" s="36"/>
      <c r="N2804" s="36"/>
      <c r="O2804" s="36"/>
    </row>
    <row r="2805" spans="5:15">
      <c r="E2805" s="36"/>
      <c r="F2805" s="36"/>
      <c r="G2805" s="36"/>
      <c r="H2805" s="36"/>
      <c r="I2805" s="29"/>
      <c r="J2805" s="29"/>
      <c r="K2805" s="29"/>
      <c r="L2805" s="36"/>
      <c r="M2805" s="36"/>
      <c r="N2805" s="36"/>
      <c r="O2805" s="36"/>
    </row>
    <row r="2806" spans="5:15">
      <c r="E2806" s="36"/>
      <c r="F2806" s="36"/>
      <c r="G2806" s="36"/>
      <c r="H2806" s="36"/>
      <c r="I2806" s="29"/>
      <c r="J2806" s="29"/>
      <c r="K2806" s="29"/>
      <c r="L2806" s="36"/>
      <c r="M2806" s="36"/>
      <c r="N2806" s="36"/>
      <c r="O2806" s="36"/>
    </row>
    <row r="2807" spans="5:15">
      <c r="E2807" s="36"/>
      <c r="F2807" s="36"/>
      <c r="G2807" s="36"/>
      <c r="H2807" s="36"/>
      <c r="I2807" s="29"/>
      <c r="J2807" s="29"/>
      <c r="K2807" s="29"/>
      <c r="L2807" s="36"/>
      <c r="M2807" s="36"/>
      <c r="N2807" s="36"/>
      <c r="O2807" s="36"/>
    </row>
    <row r="2808" spans="5:15">
      <c r="E2808" s="36"/>
      <c r="F2808" s="36"/>
      <c r="G2808" s="36"/>
      <c r="H2808" s="36"/>
      <c r="I2808" s="29"/>
      <c r="J2808" s="29"/>
      <c r="K2808" s="29"/>
      <c r="L2808" s="36"/>
      <c r="M2808" s="36"/>
      <c r="N2808" s="36"/>
      <c r="O2808" s="36"/>
    </row>
    <row r="2809" spans="5:15">
      <c r="E2809" s="36"/>
      <c r="F2809" s="36"/>
      <c r="G2809" s="36"/>
      <c r="H2809" s="36"/>
      <c r="I2809" s="29"/>
      <c r="J2809" s="29"/>
      <c r="K2809" s="29"/>
      <c r="L2809" s="36"/>
      <c r="M2809" s="36"/>
      <c r="N2809" s="36"/>
      <c r="O2809" s="36"/>
    </row>
    <row r="2810" spans="5:15">
      <c r="E2810" s="36"/>
      <c r="F2810" s="36"/>
      <c r="G2810" s="36"/>
      <c r="H2810" s="36"/>
      <c r="I2810" s="29"/>
      <c r="J2810" s="29"/>
      <c r="K2810" s="29"/>
      <c r="L2810" s="36"/>
      <c r="M2810" s="36"/>
      <c r="N2810" s="36"/>
      <c r="O2810" s="36"/>
    </row>
    <row r="2811" spans="5:15">
      <c r="E2811" s="36"/>
      <c r="F2811" s="36"/>
      <c r="G2811" s="36"/>
      <c r="H2811" s="36"/>
      <c r="I2811" s="29"/>
      <c r="J2811" s="29"/>
      <c r="K2811" s="29"/>
      <c r="L2811" s="36"/>
      <c r="M2811" s="36"/>
      <c r="N2811" s="36"/>
      <c r="O2811" s="36"/>
    </row>
    <row r="2812" spans="5:15">
      <c r="E2812" s="36"/>
      <c r="F2812" s="36"/>
      <c r="G2812" s="36"/>
      <c r="H2812" s="36"/>
      <c r="I2812" s="29"/>
      <c r="J2812" s="29"/>
      <c r="K2812" s="29"/>
      <c r="L2812" s="36"/>
      <c r="M2812" s="36"/>
      <c r="N2812" s="36"/>
      <c r="O2812" s="36"/>
    </row>
    <row r="2813" spans="5:15">
      <c r="E2813" s="36"/>
      <c r="F2813" s="36"/>
      <c r="G2813" s="36"/>
      <c r="H2813" s="36"/>
      <c r="I2813" s="29"/>
      <c r="J2813" s="29"/>
      <c r="K2813" s="29"/>
      <c r="L2813" s="36"/>
      <c r="M2813" s="36"/>
      <c r="N2813" s="36"/>
      <c r="O2813" s="36"/>
    </row>
    <row r="2814" spans="5:15">
      <c r="E2814" s="36"/>
      <c r="F2814" s="36"/>
      <c r="G2814" s="36"/>
      <c r="H2814" s="36"/>
      <c r="I2814" s="29"/>
      <c r="J2814" s="29"/>
      <c r="K2814" s="29"/>
      <c r="L2814" s="36"/>
      <c r="M2814" s="36"/>
      <c r="N2814" s="36"/>
      <c r="O2814" s="36"/>
    </row>
    <row r="2815" spans="5:15">
      <c r="E2815" s="36"/>
      <c r="F2815" s="36"/>
      <c r="G2815" s="36"/>
      <c r="H2815" s="36"/>
      <c r="I2815" s="29"/>
      <c r="J2815" s="29"/>
      <c r="K2815" s="29"/>
      <c r="L2815" s="36"/>
      <c r="M2815" s="36"/>
      <c r="N2815" s="36"/>
      <c r="O2815" s="36"/>
    </row>
    <row r="2816" spans="5:15">
      <c r="E2816" s="36"/>
      <c r="F2816" s="36"/>
      <c r="G2816" s="36"/>
      <c r="H2816" s="36"/>
      <c r="I2816" s="29"/>
      <c r="J2816" s="29"/>
      <c r="K2816" s="29"/>
      <c r="L2816" s="36"/>
      <c r="M2816" s="36"/>
      <c r="N2816" s="36"/>
      <c r="O2816" s="36"/>
    </row>
    <row r="2817" spans="5:15">
      <c r="E2817" s="36"/>
      <c r="F2817" s="36"/>
      <c r="G2817" s="36"/>
      <c r="H2817" s="36"/>
      <c r="I2817" s="29"/>
      <c r="J2817" s="29"/>
      <c r="K2817" s="29"/>
      <c r="L2817" s="36"/>
      <c r="M2817" s="36"/>
      <c r="N2817" s="36"/>
      <c r="O2817" s="36"/>
    </row>
    <row r="2818" spans="5:15">
      <c r="E2818" s="36"/>
      <c r="F2818" s="36"/>
      <c r="G2818" s="36"/>
      <c r="H2818" s="36"/>
      <c r="I2818" s="29"/>
      <c r="J2818" s="29"/>
      <c r="K2818" s="29"/>
      <c r="L2818" s="36"/>
      <c r="M2818" s="36"/>
      <c r="N2818" s="36"/>
      <c r="O2818" s="36"/>
    </row>
    <row r="2819" spans="5:15">
      <c r="E2819" s="36"/>
      <c r="F2819" s="36"/>
      <c r="G2819" s="36"/>
      <c r="H2819" s="36"/>
      <c r="I2819" s="29"/>
      <c r="J2819" s="29"/>
      <c r="K2819" s="29"/>
      <c r="L2819" s="36"/>
      <c r="M2819" s="36"/>
      <c r="N2819" s="36"/>
      <c r="O2819" s="36"/>
    </row>
    <row r="2820" spans="5:15">
      <c r="E2820" s="36"/>
      <c r="F2820" s="36"/>
      <c r="G2820" s="36"/>
      <c r="H2820" s="36"/>
      <c r="I2820" s="29"/>
      <c r="J2820" s="29"/>
      <c r="K2820" s="29"/>
      <c r="L2820" s="36"/>
      <c r="M2820" s="36"/>
      <c r="N2820" s="36"/>
      <c r="O2820" s="36"/>
    </row>
    <row r="2821" spans="5:15">
      <c r="E2821" s="36"/>
      <c r="F2821" s="36"/>
      <c r="G2821" s="36"/>
      <c r="H2821" s="36"/>
      <c r="I2821" s="29"/>
      <c r="J2821" s="29"/>
      <c r="K2821" s="29"/>
      <c r="L2821" s="36"/>
      <c r="M2821" s="36"/>
      <c r="N2821" s="36"/>
      <c r="O2821" s="36"/>
    </row>
    <row r="2822" spans="5:15">
      <c r="E2822" s="36"/>
      <c r="F2822" s="36"/>
      <c r="G2822" s="36"/>
      <c r="H2822" s="36"/>
      <c r="I2822" s="29"/>
      <c r="J2822" s="29"/>
      <c r="K2822" s="29"/>
      <c r="L2822" s="36"/>
      <c r="M2822" s="36"/>
      <c r="N2822" s="36"/>
      <c r="O2822" s="36"/>
    </row>
    <row r="2823" spans="5:15">
      <c r="E2823" s="36"/>
      <c r="F2823" s="36"/>
      <c r="G2823" s="36"/>
      <c r="H2823" s="36"/>
      <c r="I2823" s="29"/>
      <c r="J2823" s="29"/>
      <c r="K2823" s="29"/>
      <c r="L2823" s="36"/>
      <c r="M2823" s="36"/>
      <c r="N2823" s="36"/>
      <c r="O2823" s="36"/>
    </row>
    <row r="2824" spans="5:15">
      <c r="E2824" s="36"/>
      <c r="F2824" s="36"/>
      <c r="G2824" s="36"/>
      <c r="H2824" s="36"/>
      <c r="I2824" s="29"/>
      <c r="J2824" s="29"/>
      <c r="K2824" s="29"/>
      <c r="L2824" s="36"/>
      <c r="M2824" s="36"/>
      <c r="N2824" s="36"/>
      <c r="O2824" s="36"/>
    </row>
    <row r="2825" spans="5:15">
      <c r="E2825" s="36"/>
      <c r="F2825" s="36"/>
      <c r="G2825" s="36"/>
      <c r="H2825" s="36"/>
      <c r="I2825" s="29"/>
      <c r="J2825" s="29"/>
      <c r="K2825" s="29"/>
      <c r="L2825" s="36"/>
      <c r="M2825" s="36"/>
      <c r="N2825" s="36"/>
      <c r="O2825" s="36"/>
    </row>
    <row r="2826" spans="5:15">
      <c r="E2826" s="36"/>
      <c r="F2826" s="36"/>
      <c r="G2826" s="36"/>
      <c r="H2826" s="36"/>
      <c r="I2826" s="29"/>
      <c r="J2826" s="29"/>
      <c r="K2826" s="29"/>
      <c r="L2826" s="36"/>
      <c r="M2826" s="36"/>
      <c r="N2826" s="36"/>
      <c r="O2826" s="36"/>
    </row>
    <row r="2827" spans="5:15">
      <c r="E2827" s="36"/>
      <c r="F2827" s="36"/>
      <c r="G2827" s="36"/>
      <c r="H2827" s="36"/>
      <c r="I2827" s="29"/>
      <c r="J2827" s="29"/>
      <c r="K2827" s="29"/>
      <c r="L2827" s="36"/>
      <c r="M2827" s="36"/>
      <c r="N2827" s="36"/>
      <c r="O2827" s="36"/>
    </row>
    <row r="2828" spans="5:15">
      <c r="E2828" s="36"/>
      <c r="F2828" s="36"/>
      <c r="G2828" s="36"/>
      <c r="H2828" s="36"/>
      <c r="I2828" s="29"/>
      <c r="J2828" s="29"/>
      <c r="K2828" s="29"/>
      <c r="L2828" s="36"/>
      <c r="M2828" s="36"/>
      <c r="N2828" s="36"/>
      <c r="O2828" s="36"/>
    </row>
    <row r="2829" spans="5:15">
      <c r="E2829" s="36"/>
      <c r="F2829" s="36"/>
      <c r="G2829" s="36"/>
      <c r="H2829" s="36"/>
      <c r="I2829" s="29"/>
      <c r="J2829" s="29"/>
      <c r="K2829" s="29"/>
      <c r="L2829" s="36"/>
      <c r="M2829" s="36"/>
      <c r="N2829" s="36"/>
      <c r="O2829" s="36"/>
    </row>
    <row r="2830" spans="5:15">
      <c r="E2830" s="36"/>
      <c r="F2830" s="36"/>
      <c r="G2830" s="36"/>
      <c r="H2830" s="36"/>
      <c r="I2830" s="29"/>
      <c r="J2830" s="29"/>
      <c r="K2830" s="29"/>
      <c r="L2830" s="36"/>
      <c r="M2830" s="36"/>
      <c r="N2830" s="36"/>
      <c r="O2830" s="36"/>
    </row>
    <row r="2831" spans="5:15">
      <c r="E2831" s="36"/>
      <c r="F2831" s="36"/>
      <c r="G2831" s="36"/>
      <c r="H2831" s="36"/>
      <c r="I2831" s="29"/>
      <c r="J2831" s="29"/>
      <c r="K2831" s="29"/>
      <c r="L2831" s="36"/>
      <c r="M2831" s="36"/>
      <c r="N2831" s="36"/>
      <c r="O2831" s="36"/>
    </row>
    <row r="2832" spans="5:15">
      <c r="E2832" s="36"/>
      <c r="F2832" s="36"/>
      <c r="G2832" s="36"/>
      <c r="H2832" s="36"/>
      <c r="I2832" s="29"/>
      <c r="J2832" s="29"/>
      <c r="K2832" s="29"/>
      <c r="L2832" s="36"/>
      <c r="M2832" s="36"/>
      <c r="N2832" s="36"/>
      <c r="O2832" s="36"/>
    </row>
    <row r="2833" spans="5:15">
      <c r="E2833" s="36"/>
      <c r="F2833" s="36"/>
      <c r="G2833" s="36"/>
      <c r="H2833" s="36"/>
      <c r="I2833" s="29"/>
      <c r="J2833" s="29"/>
      <c r="K2833" s="29"/>
      <c r="L2833" s="36"/>
      <c r="M2833" s="36"/>
      <c r="N2833" s="36"/>
      <c r="O2833" s="36"/>
    </row>
    <row r="2834" spans="5:15">
      <c r="E2834" s="36"/>
      <c r="F2834" s="36"/>
      <c r="G2834" s="36"/>
      <c r="H2834" s="36"/>
      <c r="I2834" s="29"/>
      <c r="J2834" s="29"/>
      <c r="K2834" s="29"/>
      <c r="L2834" s="36"/>
      <c r="M2834" s="36"/>
      <c r="N2834" s="36"/>
      <c r="O2834" s="36"/>
    </row>
    <row r="2835" spans="5:15">
      <c r="E2835" s="36"/>
      <c r="F2835" s="36"/>
      <c r="G2835" s="36"/>
      <c r="H2835" s="36"/>
      <c r="I2835" s="29"/>
      <c r="J2835" s="29"/>
      <c r="K2835" s="29"/>
      <c r="L2835" s="36"/>
      <c r="M2835" s="36"/>
      <c r="N2835" s="36"/>
      <c r="O2835" s="36"/>
    </row>
    <row r="2836" spans="5:15">
      <c r="E2836" s="36"/>
      <c r="F2836" s="36"/>
      <c r="G2836" s="36"/>
      <c r="H2836" s="36"/>
      <c r="I2836" s="29"/>
      <c r="J2836" s="29"/>
      <c r="K2836" s="29"/>
      <c r="L2836" s="36"/>
      <c r="M2836" s="36"/>
      <c r="N2836" s="36"/>
      <c r="O2836" s="36"/>
    </row>
    <row r="2837" spans="5:15">
      <c r="E2837" s="36"/>
      <c r="F2837" s="36"/>
      <c r="G2837" s="36"/>
      <c r="H2837" s="36"/>
      <c r="I2837" s="29"/>
      <c r="J2837" s="29"/>
      <c r="K2837" s="29"/>
      <c r="L2837" s="36"/>
      <c r="M2837" s="36"/>
      <c r="N2837" s="36"/>
      <c r="O2837" s="36"/>
    </row>
    <row r="2838" spans="5:15">
      <c r="E2838" s="36"/>
      <c r="F2838" s="36"/>
      <c r="G2838" s="36"/>
      <c r="H2838" s="36"/>
      <c r="I2838" s="29"/>
      <c r="J2838" s="29"/>
      <c r="K2838" s="29"/>
      <c r="L2838" s="36"/>
      <c r="M2838" s="36"/>
      <c r="N2838" s="36"/>
      <c r="O2838" s="36"/>
    </row>
    <row r="2839" spans="5:15">
      <c r="E2839" s="36"/>
      <c r="F2839" s="36"/>
      <c r="G2839" s="36"/>
      <c r="H2839" s="36"/>
      <c r="I2839" s="29"/>
      <c r="J2839" s="29"/>
      <c r="K2839" s="29"/>
      <c r="L2839" s="36"/>
      <c r="M2839" s="36"/>
      <c r="N2839" s="36"/>
      <c r="O2839" s="36"/>
    </row>
    <row r="2840" spans="5:15">
      <c r="E2840" s="36"/>
      <c r="F2840" s="36"/>
      <c r="G2840" s="36"/>
      <c r="H2840" s="36"/>
      <c r="I2840" s="29"/>
      <c r="J2840" s="29"/>
      <c r="K2840" s="29"/>
      <c r="L2840" s="36"/>
      <c r="M2840" s="36"/>
      <c r="N2840" s="36"/>
      <c r="O2840" s="36"/>
    </row>
    <row r="2841" spans="5:15">
      <c r="E2841" s="36"/>
      <c r="F2841" s="36"/>
      <c r="G2841" s="36"/>
      <c r="H2841" s="36"/>
      <c r="I2841" s="29"/>
      <c r="J2841" s="29"/>
      <c r="K2841" s="29"/>
      <c r="L2841" s="36"/>
      <c r="M2841" s="36"/>
      <c r="N2841" s="36"/>
      <c r="O2841" s="36"/>
    </row>
    <row r="2842" spans="5:15">
      <c r="E2842" s="36"/>
      <c r="F2842" s="36"/>
      <c r="G2842" s="36"/>
      <c r="H2842" s="36"/>
      <c r="I2842" s="29"/>
      <c r="J2842" s="29"/>
      <c r="K2842" s="29"/>
      <c r="L2842" s="36"/>
      <c r="M2842" s="36"/>
      <c r="N2842" s="36"/>
      <c r="O2842" s="36"/>
    </row>
    <row r="2843" spans="5:15">
      <c r="E2843" s="36"/>
      <c r="F2843" s="36"/>
      <c r="G2843" s="36"/>
      <c r="H2843" s="36"/>
      <c r="I2843" s="29"/>
      <c r="J2843" s="29"/>
      <c r="K2843" s="29"/>
      <c r="L2843" s="36"/>
      <c r="M2843" s="36"/>
      <c r="N2843" s="36"/>
      <c r="O2843" s="36"/>
    </row>
    <row r="2844" spans="5:15">
      <c r="E2844" s="36"/>
      <c r="F2844" s="36"/>
      <c r="G2844" s="36"/>
      <c r="H2844" s="36"/>
      <c r="I2844" s="29"/>
      <c r="J2844" s="29"/>
      <c r="K2844" s="29"/>
      <c r="L2844" s="36"/>
      <c r="M2844" s="36"/>
      <c r="N2844" s="36"/>
      <c r="O2844" s="36"/>
    </row>
    <row r="2845" spans="5:15">
      <c r="E2845" s="36"/>
      <c r="F2845" s="36"/>
      <c r="G2845" s="36"/>
      <c r="H2845" s="36"/>
      <c r="I2845" s="29"/>
      <c r="J2845" s="29"/>
      <c r="K2845" s="29"/>
      <c r="L2845" s="36"/>
      <c r="M2845" s="36"/>
      <c r="N2845" s="36"/>
      <c r="O2845" s="36"/>
    </row>
    <row r="2846" spans="5:15">
      <c r="E2846" s="36"/>
      <c r="F2846" s="36"/>
      <c r="G2846" s="36"/>
      <c r="H2846" s="36"/>
      <c r="I2846" s="29"/>
      <c r="J2846" s="29"/>
      <c r="K2846" s="29"/>
      <c r="L2846" s="36"/>
      <c r="M2846" s="36"/>
      <c r="N2846" s="36"/>
      <c r="O2846" s="36"/>
    </row>
    <row r="2847" spans="5:15">
      <c r="E2847" s="36"/>
      <c r="F2847" s="36"/>
      <c r="G2847" s="36"/>
      <c r="H2847" s="36"/>
      <c r="I2847" s="29"/>
      <c r="J2847" s="29"/>
      <c r="K2847" s="29"/>
      <c r="L2847" s="36"/>
      <c r="M2847" s="36"/>
      <c r="N2847" s="36"/>
      <c r="O2847" s="36"/>
    </row>
    <row r="2848" spans="5:15">
      <c r="E2848" s="36"/>
      <c r="F2848" s="36"/>
      <c r="G2848" s="36"/>
      <c r="H2848" s="36"/>
      <c r="I2848" s="29"/>
      <c r="J2848" s="29"/>
      <c r="K2848" s="29"/>
      <c r="L2848" s="36"/>
      <c r="M2848" s="36"/>
      <c r="N2848" s="36"/>
      <c r="O2848" s="36"/>
    </row>
    <row r="2849" spans="5:15">
      <c r="E2849" s="36"/>
      <c r="F2849" s="36"/>
      <c r="G2849" s="36"/>
      <c r="H2849" s="36"/>
      <c r="I2849" s="29"/>
      <c r="J2849" s="29"/>
      <c r="K2849" s="29"/>
      <c r="L2849" s="36"/>
      <c r="M2849" s="36"/>
      <c r="N2849" s="36"/>
      <c r="O2849" s="36"/>
    </row>
    <row r="2850" spans="5:15">
      <c r="E2850" s="36"/>
      <c r="F2850" s="36"/>
      <c r="G2850" s="36"/>
      <c r="H2850" s="36"/>
      <c r="I2850" s="29"/>
      <c r="J2850" s="29"/>
      <c r="K2850" s="29"/>
      <c r="L2850" s="36"/>
      <c r="M2850" s="36"/>
      <c r="N2850" s="36"/>
      <c r="O2850" s="36"/>
    </row>
    <row r="2851" spans="5:15">
      <c r="E2851" s="36"/>
      <c r="F2851" s="36"/>
      <c r="G2851" s="36"/>
      <c r="H2851" s="36"/>
      <c r="I2851" s="29"/>
      <c r="J2851" s="29"/>
      <c r="K2851" s="29"/>
      <c r="L2851" s="36"/>
      <c r="M2851" s="36"/>
      <c r="N2851" s="36"/>
      <c r="O2851" s="36"/>
    </row>
    <row r="2852" spans="5:15">
      <c r="E2852" s="36"/>
      <c r="F2852" s="36"/>
      <c r="G2852" s="36"/>
      <c r="H2852" s="36"/>
      <c r="I2852" s="29"/>
      <c r="J2852" s="29"/>
      <c r="K2852" s="29"/>
      <c r="L2852" s="36"/>
      <c r="M2852" s="36"/>
      <c r="N2852" s="36"/>
      <c r="O2852" s="36"/>
    </row>
    <row r="2853" spans="5:15">
      <c r="E2853" s="36"/>
      <c r="F2853" s="36"/>
      <c r="G2853" s="36"/>
      <c r="H2853" s="36"/>
      <c r="I2853" s="29"/>
      <c r="J2853" s="29"/>
      <c r="K2853" s="29"/>
      <c r="L2853" s="36"/>
      <c r="M2853" s="36"/>
      <c r="N2853" s="36"/>
      <c r="O2853" s="36"/>
    </row>
    <row r="2854" spans="5:15">
      <c r="E2854" s="36"/>
      <c r="F2854" s="36"/>
      <c r="G2854" s="36"/>
      <c r="H2854" s="36"/>
      <c r="I2854" s="29"/>
      <c r="J2854" s="29"/>
      <c r="K2854" s="29"/>
      <c r="L2854" s="36"/>
      <c r="M2854" s="36"/>
      <c r="N2854" s="36"/>
      <c r="O2854" s="36"/>
    </row>
    <row r="2855" spans="5:15">
      <c r="E2855" s="36"/>
      <c r="F2855" s="36"/>
      <c r="G2855" s="36"/>
      <c r="H2855" s="36"/>
      <c r="I2855" s="29"/>
      <c r="J2855" s="29"/>
      <c r="K2855" s="29"/>
      <c r="L2855" s="36"/>
      <c r="M2855" s="36"/>
      <c r="N2855" s="36"/>
      <c r="O2855" s="36"/>
    </row>
    <row r="2856" spans="5:15">
      <c r="E2856" s="36"/>
      <c r="F2856" s="36"/>
      <c r="G2856" s="36"/>
      <c r="H2856" s="36"/>
      <c r="I2856" s="29"/>
      <c r="J2856" s="29"/>
      <c r="K2856" s="29"/>
      <c r="L2856" s="36"/>
      <c r="M2856" s="36"/>
      <c r="N2856" s="36"/>
      <c r="O2856" s="36"/>
    </row>
    <row r="2857" spans="5:15">
      <c r="E2857" s="36"/>
      <c r="F2857" s="36"/>
      <c r="G2857" s="36"/>
      <c r="H2857" s="36"/>
      <c r="I2857" s="29"/>
      <c r="J2857" s="29"/>
      <c r="K2857" s="29"/>
      <c r="L2857" s="36"/>
      <c r="M2857" s="36"/>
      <c r="N2857" s="36"/>
      <c r="O2857" s="36"/>
    </row>
    <row r="2858" spans="5:15">
      <c r="E2858" s="36"/>
      <c r="F2858" s="36"/>
      <c r="G2858" s="36"/>
      <c r="H2858" s="36"/>
      <c r="I2858" s="29"/>
      <c r="J2858" s="29"/>
      <c r="K2858" s="29"/>
      <c r="L2858" s="36"/>
      <c r="M2858" s="36"/>
      <c r="N2858" s="36"/>
      <c r="O2858" s="36"/>
    </row>
    <row r="2859" spans="5:15">
      <c r="E2859" s="36"/>
      <c r="F2859" s="36"/>
      <c r="G2859" s="36"/>
      <c r="H2859" s="36"/>
      <c r="I2859" s="29"/>
      <c r="J2859" s="29"/>
      <c r="K2859" s="29"/>
      <c r="L2859" s="36"/>
      <c r="M2859" s="36"/>
      <c r="N2859" s="36"/>
      <c r="O2859" s="36"/>
    </row>
    <row r="2860" spans="5:15">
      <c r="E2860" s="36"/>
      <c r="F2860" s="36"/>
      <c r="G2860" s="36"/>
      <c r="H2860" s="36"/>
      <c r="I2860" s="29"/>
      <c r="J2860" s="29"/>
      <c r="K2860" s="29"/>
      <c r="L2860" s="36"/>
      <c r="M2860" s="36"/>
      <c r="N2860" s="36"/>
      <c r="O2860" s="36"/>
    </row>
    <row r="2861" spans="5:15">
      <c r="E2861" s="36"/>
      <c r="F2861" s="36"/>
      <c r="G2861" s="36"/>
      <c r="H2861" s="36"/>
      <c r="I2861" s="29"/>
      <c r="J2861" s="29"/>
      <c r="K2861" s="29"/>
      <c r="L2861" s="36"/>
      <c r="M2861" s="36"/>
      <c r="N2861" s="36"/>
      <c r="O2861" s="36"/>
    </row>
    <row r="2862" spans="5:15">
      <c r="E2862" s="36"/>
      <c r="F2862" s="36"/>
      <c r="G2862" s="36"/>
      <c r="H2862" s="36"/>
      <c r="I2862" s="29"/>
      <c r="J2862" s="29"/>
      <c r="K2862" s="29"/>
      <c r="L2862" s="36"/>
      <c r="M2862" s="36"/>
      <c r="N2862" s="36"/>
      <c r="O2862" s="36"/>
    </row>
    <row r="2863" spans="5:15">
      <c r="E2863" s="36"/>
      <c r="F2863" s="36"/>
      <c r="G2863" s="36"/>
      <c r="H2863" s="36"/>
      <c r="I2863" s="29"/>
      <c r="J2863" s="29"/>
      <c r="K2863" s="29"/>
      <c r="L2863" s="36"/>
      <c r="M2863" s="36"/>
      <c r="N2863" s="36"/>
      <c r="O2863" s="36"/>
    </row>
    <row r="2864" spans="5:15">
      <c r="E2864" s="36"/>
      <c r="F2864" s="36"/>
      <c r="G2864" s="36"/>
      <c r="H2864" s="36"/>
      <c r="I2864" s="29"/>
      <c r="J2864" s="29"/>
      <c r="K2864" s="29"/>
      <c r="L2864" s="36"/>
      <c r="M2864" s="36"/>
      <c r="N2864" s="36"/>
      <c r="O2864" s="36"/>
    </row>
    <row r="2865" spans="5:15">
      <c r="E2865" s="36"/>
      <c r="F2865" s="36"/>
      <c r="G2865" s="36"/>
      <c r="H2865" s="36"/>
      <c r="I2865" s="29"/>
      <c r="J2865" s="29"/>
      <c r="K2865" s="29"/>
      <c r="L2865" s="36"/>
      <c r="M2865" s="36"/>
      <c r="N2865" s="36"/>
      <c r="O2865" s="36"/>
    </row>
    <row r="2866" spans="5:15">
      <c r="E2866" s="36"/>
      <c r="F2866" s="36"/>
      <c r="G2866" s="36"/>
      <c r="H2866" s="36"/>
      <c r="I2866" s="29"/>
      <c r="J2866" s="29"/>
      <c r="K2866" s="29"/>
      <c r="L2866" s="36"/>
      <c r="M2866" s="36"/>
      <c r="N2866" s="36"/>
      <c r="O2866" s="36"/>
    </row>
    <row r="2867" spans="5:15">
      <c r="E2867" s="36"/>
      <c r="F2867" s="36"/>
      <c r="G2867" s="36"/>
      <c r="H2867" s="36"/>
      <c r="I2867" s="29"/>
      <c r="J2867" s="29"/>
      <c r="K2867" s="29"/>
      <c r="L2867" s="36"/>
      <c r="M2867" s="36"/>
      <c r="N2867" s="36"/>
      <c r="O2867" s="36"/>
    </row>
    <row r="2868" spans="5:15">
      <c r="E2868" s="36"/>
      <c r="F2868" s="36"/>
      <c r="G2868" s="36"/>
      <c r="H2868" s="36"/>
      <c r="I2868" s="29"/>
      <c r="J2868" s="29"/>
      <c r="K2868" s="29"/>
      <c r="L2868" s="36"/>
      <c r="M2868" s="36"/>
      <c r="N2868" s="36"/>
      <c r="O2868" s="36"/>
    </row>
    <row r="2869" spans="5:15">
      <c r="E2869" s="36"/>
      <c r="F2869" s="36"/>
      <c r="G2869" s="36"/>
      <c r="H2869" s="36"/>
      <c r="I2869" s="29"/>
      <c r="J2869" s="29"/>
      <c r="K2869" s="29"/>
      <c r="L2869" s="36"/>
      <c r="M2869" s="36"/>
      <c r="N2869" s="36"/>
      <c r="O2869" s="36"/>
    </row>
    <row r="2870" spans="5:15">
      <c r="E2870" s="36"/>
      <c r="F2870" s="36"/>
      <c r="G2870" s="36"/>
      <c r="H2870" s="36"/>
      <c r="I2870" s="29"/>
      <c r="J2870" s="29"/>
      <c r="K2870" s="29"/>
      <c r="L2870" s="36"/>
      <c r="M2870" s="36"/>
      <c r="N2870" s="36"/>
      <c r="O2870" s="36"/>
    </row>
    <row r="2871" spans="5:15">
      <c r="E2871" s="36"/>
      <c r="F2871" s="36"/>
      <c r="G2871" s="36"/>
      <c r="H2871" s="36"/>
      <c r="I2871" s="29"/>
      <c r="J2871" s="29"/>
      <c r="K2871" s="29"/>
      <c r="L2871" s="36"/>
      <c r="M2871" s="36"/>
      <c r="N2871" s="36"/>
      <c r="O2871" s="36"/>
    </row>
    <row r="2872" spans="5:15">
      <c r="E2872" s="36"/>
      <c r="F2872" s="36"/>
      <c r="G2872" s="36"/>
      <c r="H2872" s="36"/>
      <c r="I2872" s="29"/>
      <c r="J2872" s="29"/>
      <c r="K2872" s="29"/>
      <c r="L2872" s="36"/>
      <c r="M2872" s="36"/>
      <c r="N2872" s="36"/>
      <c r="O2872" s="36"/>
    </row>
    <row r="2873" spans="5:15">
      <c r="E2873" s="36"/>
      <c r="F2873" s="36"/>
      <c r="G2873" s="36"/>
      <c r="H2873" s="36"/>
      <c r="I2873" s="29"/>
      <c r="J2873" s="29"/>
      <c r="K2873" s="29"/>
      <c r="L2873" s="36"/>
      <c r="M2873" s="36"/>
      <c r="N2873" s="36"/>
      <c r="O2873" s="36"/>
    </row>
    <row r="2874" spans="5:15">
      <c r="E2874" s="36"/>
      <c r="F2874" s="36"/>
      <c r="G2874" s="36"/>
      <c r="H2874" s="36"/>
      <c r="I2874" s="29"/>
      <c r="J2874" s="29"/>
      <c r="K2874" s="29"/>
      <c r="L2874" s="36"/>
      <c r="M2874" s="36"/>
      <c r="N2874" s="36"/>
      <c r="O2874" s="36"/>
    </row>
    <row r="2875" spans="5:15">
      <c r="E2875" s="36"/>
      <c r="F2875" s="36"/>
      <c r="G2875" s="36"/>
      <c r="H2875" s="36"/>
      <c r="I2875" s="29"/>
      <c r="J2875" s="29"/>
      <c r="K2875" s="29"/>
      <c r="L2875" s="36"/>
      <c r="M2875" s="36"/>
      <c r="N2875" s="36"/>
      <c r="O2875" s="36"/>
    </row>
    <row r="2876" spans="5:15">
      <c r="E2876" s="36"/>
      <c r="F2876" s="36"/>
      <c r="G2876" s="36"/>
      <c r="H2876" s="36"/>
      <c r="I2876" s="29"/>
      <c r="J2876" s="29"/>
      <c r="K2876" s="29"/>
      <c r="L2876" s="36"/>
      <c r="M2876" s="36"/>
      <c r="N2876" s="36"/>
      <c r="O2876" s="36"/>
    </row>
    <row r="2877" spans="5:15">
      <c r="E2877" s="36"/>
      <c r="F2877" s="36"/>
      <c r="G2877" s="36"/>
      <c r="H2877" s="36"/>
      <c r="I2877" s="29"/>
      <c r="J2877" s="29"/>
      <c r="K2877" s="29"/>
      <c r="L2877" s="36"/>
      <c r="M2877" s="36"/>
      <c r="N2877" s="36"/>
      <c r="O2877" s="36"/>
    </row>
    <row r="2878" spans="5:15">
      <c r="E2878" s="36"/>
      <c r="F2878" s="36"/>
      <c r="G2878" s="36"/>
      <c r="H2878" s="36"/>
      <c r="I2878" s="29"/>
      <c r="J2878" s="29"/>
      <c r="K2878" s="29"/>
      <c r="L2878" s="36"/>
      <c r="M2878" s="36"/>
      <c r="N2878" s="36"/>
      <c r="O2878" s="36"/>
    </row>
    <row r="2879" spans="5:15">
      <c r="E2879" s="36"/>
      <c r="F2879" s="36"/>
      <c r="G2879" s="36"/>
      <c r="H2879" s="36"/>
      <c r="I2879" s="29"/>
      <c r="J2879" s="29"/>
      <c r="K2879" s="29"/>
      <c r="L2879" s="36"/>
      <c r="M2879" s="36"/>
      <c r="N2879" s="36"/>
      <c r="O2879" s="36"/>
    </row>
    <row r="2880" spans="5:15">
      <c r="E2880" s="36"/>
      <c r="F2880" s="36"/>
      <c r="G2880" s="36"/>
      <c r="H2880" s="36"/>
      <c r="I2880" s="29"/>
      <c r="J2880" s="29"/>
      <c r="K2880" s="29"/>
      <c r="L2880" s="36"/>
      <c r="M2880" s="36"/>
      <c r="N2880" s="36"/>
      <c r="O2880" s="36"/>
    </row>
    <row r="2881" spans="5:15">
      <c r="E2881" s="36"/>
      <c r="F2881" s="36"/>
      <c r="G2881" s="36"/>
      <c r="H2881" s="36"/>
      <c r="I2881" s="29"/>
      <c r="J2881" s="29"/>
      <c r="K2881" s="29"/>
      <c r="L2881" s="36"/>
      <c r="M2881" s="36"/>
      <c r="N2881" s="36"/>
      <c r="O2881" s="36"/>
    </row>
    <row r="2882" spans="5:15">
      <c r="E2882" s="36"/>
      <c r="F2882" s="36"/>
      <c r="G2882" s="36"/>
      <c r="H2882" s="36"/>
      <c r="I2882" s="29"/>
      <c r="J2882" s="29"/>
      <c r="K2882" s="29"/>
      <c r="L2882" s="36"/>
      <c r="M2882" s="36"/>
      <c r="N2882" s="36"/>
      <c r="O2882" s="36"/>
    </row>
    <row r="2883" spans="5:15">
      <c r="E2883" s="36"/>
      <c r="F2883" s="36"/>
      <c r="G2883" s="36"/>
      <c r="H2883" s="36"/>
      <c r="I2883" s="29"/>
      <c r="J2883" s="29"/>
      <c r="K2883" s="29"/>
      <c r="L2883" s="36"/>
      <c r="M2883" s="36"/>
      <c r="N2883" s="36"/>
      <c r="O2883" s="36"/>
    </row>
    <row r="2884" spans="5:15">
      <c r="E2884" s="36"/>
      <c r="F2884" s="36"/>
      <c r="G2884" s="36"/>
      <c r="H2884" s="36"/>
      <c r="I2884" s="29"/>
      <c r="J2884" s="29"/>
      <c r="K2884" s="29"/>
      <c r="L2884" s="36"/>
      <c r="M2884" s="36"/>
      <c r="N2884" s="36"/>
      <c r="O2884" s="36"/>
    </row>
    <row r="2885" spans="5:15">
      <c r="E2885" s="36"/>
      <c r="F2885" s="36"/>
      <c r="G2885" s="36"/>
      <c r="H2885" s="36"/>
      <c r="I2885" s="29"/>
      <c r="J2885" s="29"/>
      <c r="K2885" s="29"/>
      <c r="L2885" s="36"/>
      <c r="M2885" s="36"/>
      <c r="N2885" s="36"/>
      <c r="O2885" s="36"/>
    </row>
    <row r="2886" spans="5:15">
      <c r="E2886" s="36"/>
      <c r="F2886" s="36"/>
      <c r="G2886" s="36"/>
      <c r="H2886" s="36"/>
      <c r="I2886" s="29"/>
      <c r="J2886" s="29"/>
      <c r="K2886" s="29"/>
      <c r="L2886" s="36"/>
      <c r="M2886" s="36"/>
      <c r="N2886" s="36"/>
      <c r="O2886" s="36"/>
    </row>
    <row r="2887" spans="5:15">
      <c r="E2887" s="36"/>
      <c r="F2887" s="36"/>
      <c r="G2887" s="36"/>
      <c r="H2887" s="36"/>
      <c r="I2887" s="29"/>
      <c r="J2887" s="29"/>
      <c r="K2887" s="29"/>
      <c r="L2887" s="36"/>
      <c r="M2887" s="36"/>
      <c r="N2887" s="36"/>
      <c r="O2887" s="36"/>
    </row>
    <row r="2888" spans="5:15">
      <c r="E2888" s="36"/>
      <c r="F2888" s="36"/>
      <c r="G2888" s="36"/>
      <c r="H2888" s="36"/>
      <c r="I2888" s="29"/>
      <c r="J2888" s="29"/>
      <c r="K2888" s="29"/>
      <c r="L2888" s="36"/>
      <c r="M2888" s="36"/>
      <c r="N2888" s="36"/>
      <c r="O2888" s="36"/>
    </row>
    <row r="2889" spans="5:15">
      <c r="E2889" s="36"/>
      <c r="F2889" s="36"/>
      <c r="G2889" s="36"/>
      <c r="H2889" s="36"/>
      <c r="I2889" s="29"/>
      <c r="J2889" s="29"/>
      <c r="K2889" s="29"/>
      <c r="L2889" s="36"/>
      <c r="M2889" s="36"/>
      <c r="N2889" s="36"/>
      <c r="O2889" s="36"/>
    </row>
    <row r="2890" spans="5:15">
      <c r="E2890" s="36"/>
      <c r="F2890" s="36"/>
      <c r="G2890" s="36"/>
      <c r="H2890" s="36"/>
      <c r="I2890" s="29"/>
      <c r="J2890" s="29"/>
      <c r="K2890" s="29"/>
      <c r="L2890" s="36"/>
      <c r="M2890" s="36"/>
      <c r="N2890" s="36"/>
      <c r="O2890" s="36"/>
    </row>
    <row r="2891" spans="5:15">
      <c r="E2891" s="36"/>
      <c r="F2891" s="36"/>
      <c r="G2891" s="36"/>
      <c r="H2891" s="36"/>
      <c r="I2891" s="29"/>
      <c r="J2891" s="29"/>
      <c r="K2891" s="29"/>
      <c r="L2891" s="36"/>
      <c r="M2891" s="36"/>
      <c r="N2891" s="36"/>
      <c r="O2891" s="36"/>
    </row>
    <row r="2892" spans="5:15">
      <c r="E2892" s="36"/>
      <c r="F2892" s="36"/>
      <c r="G2892" s="36"/>
      <c r="H2892" s="36"/>
      <c r="I2892" s="29"/>
      <c r="J2892" s="29"/>
      <c r="K2892" s="29"/>
      <c r="L2892" s="36"/>
      <c r="M2892" s="36"/>
      <c r="N2892" s="36"/>
      <c r="O2892" s="36"/>
    </row>
    <row r="2893" spans="5:15">
      <c r="E2893" s="36"/>
      <c r="F2893" s="36"/>
      <c r="G2893" s="36"/>
      <c r="H2893" s="36"/>
      <c r="I2893" s="29"/>
      <c r="J2893" s="29"/>
      <c r="K2893" s="29"/>
      <c r="L2893" s="36"/>
      <c r="M2893" s="36"/>
      <c r="N2893" s="36"/>
      <c r="O2893" s="36"/>
    </row>
    <row r="2894" spans="5:15">
      <c r="E2894" s="36"/>
      <c r="F2894" s="36"/>
      <c r="G2894" s="36"/>
      <c r="H2894" s="36"/>
      <c r="I2894" s="29"/>
      <c r="J2894" s="29"/>
      <c r="K2894" s="29"/>
      <c r="L2894" s="36"/>
      <c r="M2894" s="36"/>
      <c r="N2894" s="36"/>
      <c r="O2894" s="36"/>
    </row>
    <row r="2895" spans="5:15">
      <c r="E2895" s="36"/>
      <c r="F2895" s="36"/>
      <c r="G2895" s="36"/>
      <c r="H2895" s="36"/>
      <c r="I2895" s="29"/>
      <c r="J2895" s="29"/>
      <c r="K2895" s="29"/>
      <c r="L2895" s="36"/>
      <c r="M2895" s="36"/>
      <c r="N2895" s="36"/>
      <c r="O2895" s="36"/>
    </row>
    <row r="2896" spans="5:15">
      <c r="E2896" s="36"/>
      <c r="F2896" s="36"/>
      <c r="G2896" s="36"/>
      <c r="H2896" s="36"/>
      <c r="I2896" s="29"/>
      <c r="J2896" s="29"/>
      <c r="K2896" s="29"/>
      <c r="L2896" s="36"/>
      <c r="M2896" s="36"/>
      <c r="N2896" s="36"/>
      <c r="O2896" s="36"/>
    </row>
    <row r="2897" spans="5:15">
      <c r="E2897" s="36"/>
      <c r="F2897" s="36"/>
      <c r="G2897" s="36"/>
      <c r="H2897" s="36"/>
      <c r="I2897" s="29"/>
      <c r="J2897" s="29"/>
      <c r="K2897" s="29"/>
      <c r="L2897" s="36"/>
      <c r="M2897" s="36"/>
      <c r="N2897" s="36"/>
      <c r="O2897" s="36"/>
    </row>
    <row r="2898" spans="5:15">
      <c r="E2898" s="36"/>
      <c r="F2898" s="36"/>
      <c r="G2898" s="36"/>
      <c r="H2898" s="36"/>
      <c r="I2898" s="29"/>
      <c r="J2898" s="29"/>
      <c r="K2898" s="29"/>
      <c r="L2898" s="36"/>
      <c r="M2898" s="36"/>
      <c r="N2898" s="36"/>
      <c r="O2898" s="36"/>
    </row>
    <row r="2899" spans="5:15">
      <c r="E2899" s="36"/>
      <c r="F2899" s="36"/>
      <c r="G2899" s="36"/>
      <c r="H2899" s="36"/>
      <c r="I2899" s="29"/>
      <c r="J2899" s="29"/>
      <c r="K2899" s="29"/>
      <c r="L2899" s="36"/>
      <c r="M2899" s="36"/>
      <c r="N2899" s="36"/>
      <c r="O2899" s="36"/>
    </row>
    <row r="2900" spans="5:15">
      <c r="E2900" s="36"/>
      <c r="F2900" s="36"/>
      <c r="G2900" s="36"/>
      <c r="H2900" s="36"/>
      <c r="I2900" s="29"/>
      <c r="J2900" s="29"/>
      <c r="K2900" s="29"/>
      <c r="L2900" s="36"/>
      <c r="M2900" s="36"/>
      <c r="N2900" s="36"/>
      <c r="O2900" s="36"/>
    </row>
    <row r="2901" spans="5:15">
      <c r="E2901" s="36"/>
      <c r="F2901" s="36"/>
      <c r="G2901" s="36"/>
      <c r="H2901" s="36"/>
      <c r="I2901" s="29"/>
      <c r="J2901" s="29"/>
      <c r="K2901" s="29"/>
      <c r="L2901" s="36"/>
      <c r="M2901" s="36"/>
      <c r="N2901" s="36"/>
      <c r="O2901" s="36"/>
    </row>
    <row r="2902" spans="5:15">
      <c r="E2902" s="36"/>
      <c r="F2902" s="36"/>
      <c r="G2902" s="36"/>
      <c r="H2902" s="36"/>
      <c r="I2902" s="29"/>
      <c r="J2902" s="29"/>
      <c r="K2902" s="29"/>
      <c r="L2902" s="36"/>
      <c r="M2902" s="36"/>
      <c r="N2902" s="36"/>
      <c r="O2902" s="36"/>
    </row>
    <row r="2903" spans="5:15">
      <c r="E2903" s="36"/>
      <c r="F2903" s="36"/>
      <c r="G2903" s="36"/>
      <c r="H2903" s="36"/>
      <c r="I2903" s="29"/>
      <c r="J2903" s="29"/>
      <c r="K2903" s="29"/>
      <c r="L2903" s="36"/>
      <c r="M2903" s="36"/>
      <c r="N2903" s="36"/>
      <c r="O2903" s="36"/>
    </row>
    <row r="2904" spans="5:15">
      <c r="E2904" s="36"/>
      <c r="F2904" s="36"/>
      <c r="G2904" s="36"/>
      <c r="H2904" s="36"/>
      <c r="I2904" s="29"/>
      <c r="J2904" s="29"/>
      <c r="K2904" s="29"/>
      <c r="L2904" s="36"/>
      <c r="M2904" s="36"/>
      <c r="N2904" s="36"/>
      <c r="O2904" s="36"/>
    </row>
    <row r="2905" spans="5:15">
      <c r="E2905" s="36"/>
      <c r="F2905" s="36"/>
      <c r="G2905" s="36"/>
      <c r="H2905" s="36"/>
      <c r="I2905" s="29"/>
      <c r="J2905" s="29"/>
      <c r="K2905" s="29"/>
      <c r="L2905" s="36"/>
      <c r="M2905" s="36"/>
      <c r="N2905" s="36"/>
      <c r="O2905" s="36"/>
    </row>
    <row r="2906" spans="5:15">
      <c r="E2906" s="36"/>
      <c r="F2906" s="36"/>
      <c r="G2906" s="36"/>
      <c r="H2906" s="36"/>
      <c r="I2906" s="29"/>
      <c r="J2906" s="29"/>
      <c r="K2906" s="29"/>
      <c r="L2906" s="36"/>
      <c r="M2906" s="36"/>
      <c r="N2906" s="36"/>
      <c r="O2906" s="36"/>
    </row>
    <row r="2907" spans="5:15">
      <c r="E2907" s="36"/>
      <c r="F2907" s="36"/>
      <c r="G2907" s="36"/>
      <c r="H2907" s="36"/>
      <c r="I2907" s="29"/>
      <c r="J2907" s="29"/>
      <c r="K2907" s="29"/>
      <c r="L2907" s="36"/>
      <c r="M2907" s="36"/>
      <c r="N2907" s="36"/>
      <c r="O2907" s="36"/>
    </row>
    <row r="2908" spans="5:15">
      <c r="E2908" s="36"/>
      <c r="F2908" s="36"/>
      <c r="G2908" s="36"/>
      <c r="H2908" s="36"/>
      <c r="I2908" s="29"/>
      <c r="J2908" s="29"/>
      <c r="K2908" s="29"/>
      <c r="L2908" s="36"/>
      <c r="M2908" s="36"/>
      <c r="N2908" s="36"/>
      <c r="O2908" s="36"/>
    </row>
    <row r="2909" spans="5:15">
      <c r="E2909" s="36"/>
      <c r="F2909" s="36"/>
      <c r="G2909" s="36"/>
      <c r="H2909" s="36"/>
      <c r="I2909" s="29"/>
      <c r="J2909" s="29"/>
      <c r="K2909" s="29"/>
      <c r="L2909" s="36"/>
      <c r="M2909" s="36"/>
      <c r="N2909" s="36"/>
      <c r="O2909" s="36"/>
    </row>
    <row r="2910" spans="5:15">
      <c r="E2910" s="36"/>
      <c r="F2910" s="36"/>
      <c r="G2910" s="36"/>
      <c r="H2910" s="36"/>
      <c r="I2910" s="29"/>
      <c r="J2910" s="29"/>
      <c r="K2910" s="29"/>
      <c r="L2910" s="36"/>
      <c r="M2910" s="36"/>
      <c r="N2910" s="36"/>
      <c r="O2910" s="36"/>
    </row>
    <row r="2911" spans="5:15">
      <c r="E2911" s="36"/>
      <c r="F2911" s="36"/>
      <c r="G2911" s="36"/>
      <c r="H2911" s="36"/>
      <c r="I2911" s="29"/>
      <c r="J2911" s="29"/>
      <c r="K2911" s="29"/>
      <c r="L2911" s="36"/>
      <c r="M2911" s="36"/>
      <c r="N2911" s="36"/>
      <c r="O2911" s="36"/>
    </row>
    <row r="2912" spans="5:15">
      <c r="E2912" s="36"/>
      <c r="F2912" s="36"/>
      <c r="G2912" s="36"/>
      <c r="H2912" s="36"/>
      <c r="I2912" s="29"/>
      <c r="J2912" s="29"/>
      <c r="K2912" s="29"/>
      <c r="L2912" s="36"/>
      <c r="M2912" s="36"/>
      <c r="N2912" s="36"/>
      <c r="O2912" s="36"/>
    </row>
    <row r="2913" spans="5:15">
      <c r="E2913" s="36"/>
      <c r="F2913" s="36"/>
      <c r="G2913" s="36"/>
      <c r="H2913" s="36"/>
      <c r="I2913" s="29"/>
      <c r="J2913" s="29"/>
      <c r="K2913" s="29"/>
      <c r="L2913" s="36"/>
      <c r="M2913" s="36"/>
      <c r="N2913" s="36"/>
      <c r="O2913" s="36"/>
    </row>
    <row r="2914" spans="5:15">
      <c r="E2914" s="36"/>
      <c r="F2914" s="36"/>
      <c r="G2914" s="36"/>
      <c r="H2914" s="36"/>
      <c r="I2914" s="29"/>
      <c r="J2914" s="29"/>
      <c r="K2914" s="29"/>
      <c r="L2914" s="36"/>
      <c r="M2914" s="36"/>
      <c r="N2914" s="36"/>
      <c r="O2914" s="36"/>
    </row>
    <row r="2915" spans="5:15">
      <c r="E2915" s="36"/>
      <c r="F2915" s="36"/>
      <c r="G2915" s="36"/>
      <c r="H2915" s="36"/>
      <c r="I2915" s="29"/>
      <c r="J2915" s="29"/>
      <c r="K2915" s="29"/>
      <c r="L2915" s="36"/>
      <c r="M2915" s="36"/>
      <c r="N2915" s="36"/>
      <c r="O2915" s="36"/>
    </row>
    <row r="2916" spans="5:15">
      <c r="E2916" s="36"/>
      <c r="F2916" s="36"/>
      <c r="G2916" s="36"/>
      <c r="H2916" s="36"/>
      <c r="I2916" s="29"/>
      <c r="J2916" s="29"/>
      <c r="K2916" s="29"/>
      <c r="L2916" s="36"/>
      <c r="M2916" s="36"/>
      <c r="N2916" s="36"/>
      <c r="O2916" s="36"/>
    </row>
    <row r="2917" spans="5:15">
      <c r="E2917" s="36"/>
      <c r="F2917" s="36"/>
      <c r="G2917" s="36"/>
      <c r="H2917" s="36"/>
      <c r="I2917" s="29"/>
      <c r="J2917" s="29"/>
      <c r="K2917" s="29"/>
      <c r="L2917" s="36"/>
      <c r="M2917" s="36"/>
      <c r="N2917" s="36"/>
      <c r="O2917" s="36"/>
    </row>
    <row r="2918" spans="5:15">
      <c r="E2918" s="36"/>
      <c r="F2918" s="36"/>
      <c r="G2918" s="36"/>
      <c r="H2918" s="36"/>
      <c r="I2918" s="29"/>
      <c r="J2918" s="29"/>
      <c r="K2918" s="29"/>
      <c r="L2918" s="36"/>
      <c r="M2918" s="36"/>
      <c r="N2918" s="36"/>
      <c r="O2918" s="36"/>
    </row>
    <row r="2919" spans="5:15">
      <c r="E2919" s="36"/>
      <c r="F2919" s="36"/>
      <c r="G2919" s="36"/>
      <c r="H2919" s="36"/>
      <c r="I2919" s="29"/>
      <c r="J2919" s="29"/>
      <c r="K2919" s="29"/>
      <c r="L2919" s="36"/>
      <c r="M2919" s="36"/>
      <c r="N2919" s="36"/>
      <c r="O2919" s="36"/>
    </row>
    <row r="2920" spans="5:15">
      <c r="E2920" s="36"/>
      <c r="F2920" s="36"/>
      <c r="G2920" s="36"/>
      <c r="H2920" s="36"/>
      <c r="I2920" s="29"/>
      <c r="J2920" s="29"/>
      <c r="K2920" s="29"/>
      <c r="L2920" s="36"/>
      <c r="M2920" s="36"/>
      <c r="N2920" s="36"/>
      <c r="O2920" s="36"/>
    </row>
    <row r="2921" spans="5:15">
      <c r="E2921" s="36"/>
      <c r="F2921" s="36"/>
      <c r="G2921" s="36"/>
      <c r="H2921" s="36"/>
      <c r="I2921" s="29"/>
      <c r="J2921" s="29"/>
      <c r="K2921" s="29"/>
      <c r="L2921" s="36"/>
      <c r="M2921" s="36"/>
      <c r="N2921" s="36"/>
      <c r="O2921" s="36"/>
    </row>
    <row r="2922" spans="5:15">
      <c r="E2922" s="36"/>
      <c r="F2922" s="36"/>
      <c r="G2922" s="36"/>
      <c r="H2922" s="36"/>
      <c r="I2922" s="29"/>
      <c r="J2922" s="29"/>
      <c r="K2922" s="29"/>
      <c r="L2922" s="36"/>
      <c r="M2922" s="36"/>
      <c r="N2922" s="36"/>
      <c r="O2922" s="36"/>
    </row>
    <row r="2923" spans="5:15">
      <c r="E2923" s="36"/>
      <c r="F2923" s="36"/>
      <c r="G2923" s="36"/>
      <c r="H2923" s="36"/>
      <c r="I2923" s="29"/>
      <c r="J2923" s="29"/>
      <c r="K2923" s="29"/>
      <c r="L2923" s="36"/>
      <c r="M2923" s="36"/>
      <c r="N2923" s="36"/>
      <c r="O2923" s="36"/>
    </row>
    <row r="2924" spans="5:15">
      <c r="E2924" s="36"/>
      <c r="F2924" s="36"/>
      <c r="G2924" s="36"/>
      <c r="H2924" s="36"/>
      <c r="I2924" s="29"/>
      <c r="J2924" s="29"/>
      <c r="K2924" s="29"/>
      <c r="L2924" s="36"/>
      <c r="M2924" s="36"/>
      <c r="N2924" s="36"/>
      <c r="O2924" s="36"/>
    </row>
    <row r="2925" spans="5:15">
      <c r="E2925" s="36"/>
      <c r="F2925" s="36"/>
      <c r="G2925" s="36"/>
      <c r="H2925" s="36"/>
      <c r="I2925" s="29"/>
      <c r="J2925" s="29"/>
      <c r="K2925" s="29"/>
      <c r="L2925" s="36"/>
      <c r="M2925" s="36"/>
      <c r="N2925" s="36"/>
      <c r="O2925" s="36"/>
    </row>
    <row r="2926" spans="5:15">
      <c r="E2926" s="36"/>
      <c r="F2926" s="36"/>
      <c r="G2926" s="36"/>
      <c r="H2926" s="36"/>
      <c r="I2926" s="29"/>
      <c r="J2926" s="29"/>
      <c r="K2926" s="29"/>
      <c r="L2926" s="36"/>
      <c r="M2926" s="36"/>
      <c r="N2926" s="36"/>
      <c r="O2926" s="36"/>
    </row>
    <row r="2927" spans="5:15">
      <c r="E2927" s="36"/>
      <c r="F2927" s="36"/>
      <c r="G2927" s="36"/>
      <c r="H2927" s="36"/>
      <c r="I2927" s="29"/>
      <c r="J2927" s="29"/>
      <c r="K2927" s="29"/>
      <c r="L2927" s="36"/>
      <c r="M2927" s="36"/>
      <c r="N2927" s="36"/>
      <c r="O2927" s="36"/>
    </row>
    <row r="2928" spans="5:15">
      <c r="E2928" s="36"/>
      <c r="F2928" s="36"/>
      <c r="G2928" s="36"/>
      <c r="H2928" s="36"/>
      <c r="I2928" s="29"/>
      <c r="J2928" s="29"/>
      <c r="K2928" s="29"/>
      <c r="L2928" s="36"/>
      <c r="M2928" s="36"/>
      <c r="N2928" s="36"/>
      <c r="O2928" s="36"/>
    </row>
    <row r="2929" spans="5:15">
      <c r="E2929" s="36"/>
      <c r="F2929" s="36"/>
      <c r="G2929" s="36"/>
      <c r="H2929" s="36"/>
      <c r="I2929" s="29"/>
      <c r="J2929" s="29"/>
      <c r="K2929" s="29"/>
      <c r="L2929" s="36"/>
      <c r="M2929" s="36"/>
      <c r="N2929" s="36"/>
      <c r="O2929" s="36"/>
    </row>
    <row r="2930" spans="5:15">
      <c r="E2930" s="36"/>
      <c r="F2930" s="36"/>
      <c r="G2930" s="36"/>
      <c r="H2930" s="36"/>
      <c r="I2930" s="29"/>
      <c r="J2930" s="29"/>
      <c r="K2930" s="29"/>
      <c r="L2930" s="36"/>
      <c r="M2930" s="36"/>
      <c r="N2930" s="36"/>
      <c r="O2930" s="36"/>
    </row>
    <row r="2931" spans="5:15">
      <c r="E2931" s="36"/>
      <c r="F2931" s="36"/>
      <c r="G2931" s="36"/>
      <c r="H2931" s="36"/>
      <c r="I2931" s="29"/>
      <c r="J2931" s="29"/>
      <c r="K2931" s="29"/>
      <c r="L2931" s="36"/>
      <c r="M2931" s="36"/>
      <c r="N2931" s="36"/>
      <c r="O2931" s="36"/>
    </row>
    <row r="2932" spans="5:15">
      <c r="E2932" s="36"/>
      <c r="F2932" s="36"/>
      <c r="G2932" s="36"/>
      <c r="H2932" s="36"/>
      <c r="I2932" s="29"/>
      <c r="J2932" s="29"/>
      <c r="K2932" s="29"/>
      <c r="L2932" s="36"/>
      <c r="M2932" s="36"/>
      <c r="N2932" s="36"/>
      <c r="O2932" s="36"/>
    </row>
    <row r="2933" spans="5:15">
      <c r="E2933" s="36"/>
      <c r="F2933" s="36"/>
      <c r="G2933" s="36"/>
      <c r="H2933" s="36"/>
      <c r="I2933" s="29"/>
      <c r="J2933" s="29"/>
      <c r="K2933" s="29"/>
      <c r="L2933" s="36"/>
      <c r="M2933" s="36"/>
      <c r="N2933" s="36"/>
      <c r="O2933" s="36"/>
    </row>
    <row r="2934" spans="5:15">
      <c r="E2934" s="36"/>
      <c r="F2934" s="36"/>
      <c r="G2934" s="36"/>
      <c r="H2934" s="36"/>
      <c r="I2934" s="29"/>
      <c r="J2934" s="29"/>
      <c r="K2934" s="29"/>
      <c r="L2934" s="36"/>
      <c r="M2934" s="36"/>
      <c r="N2934" s="36"/>
      <c r="O2934" s="36"/>
    </row>
    <row r="2935" spans="5:15">
      <c r="E2935" s="36"/>
      <c r="F2935" s="36"/>
      <c r="G2935" s="36"/>
      <c r="H2935" s="36"/>
      <c r="I2935" s="29"/>
      <c r="J2935" s="29"/>
      <c r="K2935" s="29"/>
      <c r="L2935" s="36"/>
      <c r="M2935" s="36"/>
      <c r="N2935" s="36"/>
      <c r="O2935" s="36"/>
    </row>
    <row r="2936" spans="5:15">
      <c r="E2936" s="36"/>
      <c r="F2936" s="36"/>
      <c r="G2936" s="36"/>
      <c r="H2936" s="36"/>
      <c r="I2936" s="29"/>
      <c r="J2936" s="29"/>
      <c r="K2936" s="29"/>
      <c r="L2936" s="36"/>
      <c r="M2936" s="36"/>
      <c r="N2936" s="36"/>
      <c r="O2936" s="36"/>
    </row>
    <row r="2937" spans="5:15">
      <c r="E2937" s="36"/>
      <c r="F2937" s="36"/>
      <c r="G2937" s="36"/>
      <c r="H2937" s="36"/>
      <c r="I2937" s="29"/>
      <c r="J2937" s="29"/>
      <c r="K2937" s="29"/>
      <c r="L2937" s="36"/>
      <c r="M2937" s="36"/>
      <c r="N2937" s="36"/>
      <c r="O2937" s="36"/>
    </row>
    <row r="2938" spans="5:15">
      <c r="E2938" s="36"/>
      <c r="F2938" s="36"/>
      <c r="G2938" s="36"/>
      <c r="H2938" s="36"/>
      <c r="I2938" s="29"/>
      <c r="J2938" s="29"/>
      <c r="K2938" s="29"/>
      <c r="L2938" s="36"/>
      <c r="M2938" s="36"/>
      <c r="N2938" s="36"/>
      <c r="O2938" s="36"/>
    </row>
    <row r="2939" spans="5:15">
      <c r="E2939" s="36"/>
      <c r="F2939" s="36"/>
      <c r="G2939" s="36"/>
      <c r="H2939" s="36"/>
      <c r="I2939" s="29"/>
      <c r="J2939" s="29"/>
      <c r="K2939" s="29"/>
      <c r="L2939" s="36"/>
      <c r="M2939" s="36"/>
      <c r="N2939" s="36"/>
      <c r="O2939" s="36"/>
    </row>
    <row r="2940" spans="5:15">
      <c r="E2940" s="36"/>
      <c r="F2940" s="36"/>
      <c r="G2940" s="36"/>
      <c r="H2940" s="36"/>
      <c r="I2940" s="29"/>
      <c r="J2940" s="29"/>
      <c r="K2940" s="29"/>
      <c r="L2940" s="36"/>
      <c r="M2940" s="36"/>
      <c r="N2940" s="36"/>
      <c r="O2940" s="36"/>
    </row>
    <row r="2941" spans="5:15">
      <c r="E2941" s="36"/>
      <c r="F2941" s="36"/>
      <c r="G2941" s="36"/>
      <c r="H2941" s="36"/>
      <c r="I2941" s="29"/>
      <c r="J2941" s="29"/>
      <c r="K2941" s="29"/>
      <c r="L2941" s="36"/>
      <c r="M2941" s="36"/>
      <c r="N2941" s="36"/>
      <c r="O2941" s="36"/>
    </row>
    <row r="2942" spans="5:15">
      <c r="E2942" s="36"/>
      <c r="F2942" s="36"/>
      <c r="G2942" s="36"/>
      <c r="H2942" s="36"/>
      <c r="I2942" s="29"/>
      <c r="J2942" s="29"/>
      <c r="K2942" s="29"/>
      <c r="L2942" s="36"/>
      <c r="M2942" s="36"/>
      <c r="N2942" s="36"/>
      <c r="O2942" s="36"/>
    </row>
    <row r="2943" spans="5:15">
      <c r="E2943" s="36"/>
      <c r="F2943" s="36"/>
      <c r="G2943" s="36"/>
      <c r="H2943" s="36"/>
      <c r="I2943" s="29"/>
      <c r="J2943" s="29"/>
      <c r="K2943" s="29"/>
      <c r="L2943" s="36"/>
      <c r="M2943" s="36"/>
      <c r="N2943" s="36"/>
      <c r="O2943" s="36"/>
    </row>
    <row r="2944" spans="5:15">
      <c r="E2944" s="36"/>
      <c r="F2944" s="36"/>
      <c r="G2944" s="36"/>
      <c r="H2944" s="36"/>
      <c r="I2944" s="29"/>
      <c r="J2944" s="29"/>
      <c r="K2944" s="29"/>
      <c r="L2944" s="36"/>
      <c r="M2944" s="36"/>
      <c r="N2944" s="36"/>
      <c r="O2944" s="36"/>
    </row>
    <row r="2945" spans="5:15">
      <c r="E2945" s="36"/>
      <c r="F2945" s="36"/>
      <c r="G2945" s="36"/>
      <c r="H2945" s="36"/>
      <c r="I2945" s="29"/>
      <c r="J2945" s="29"/>
      <c r="K2945" s="29"/>
      <c r="L2945" s="36"/>
      <c r="M2945" s="36"/>
      <c r="N2945" s="36"/>
      <c r="O2945" s="36"/>
    </row>
    <row r="2946" spans="5:15">
      <c r="E2946" s="36"/>
      <c r="F2946" s="36"/>
      <c r="G2946" s="36"/>
      <c r="H2946" s="36"/>
      <c r="I2946" s="29"/>
      <c r="J2946" s="29"/>
      <c r="K2946" s="29"/>
      <c r="L2946" s="36"/>
      <c r="M2946" s="36"/>
      <c r="N2946" s="36"/>
      <c r="O2946" s="36"/>
    </row>
    <row r="2947" spans="5:15">
      <c r="E2947" s="36"/>
      <c r="F2947" s="36"/>
      <c r="G2947" s="36"/>
      <c r="H2947" s="36"/>
      <c r="I2947" s="29"/>
      <c r="J2947" s="29"/>
      <c r="K2947" s="29"/>
      <c r="L2947" s="36"/>
      <c r="M2947" s="36"/>
      <c r="N2947" s="36"/>
      <c r="O2947" s="36"/>
    </row>
    <row r="2948" spans="5:15">
      <c r="E2948" s="36"/>
      <c r="F2948" s="36"/>
      <c r="G2948" s="36"/>
      <c r="H2948" s="36"/>
      <c r="I2948" s="29"/>
      <c r="J2948" s="29"/>
      <c r="K2948" s="29"/>
      <c r="L2948" s="36"/>
      <c r="M2948" s="36"/>
      <c r="N2948" s="36"/>
      <c r="O2948" s="36"/>
    </row>
    <row r="2949" spans="5:15">
      <c r="E2949" s="36"/>
      <c r="F2949" s="36"/>
      <c r="G2949" s="36"/>
      <c r="H2949" s="36"/>
      <c r="I2949" s="29"/>
      <c r="J2949" s="29"/>
      <c r="K2949" s="29"/>
      <c r="L2949" s="36"/>
      <c r="M2949" s="36"/>
      <c r="N2949" s="36"/>
      <c r="O2949" s="36"/>
    </row>
    <row r="2950" spans="5:15">
      <c r="E2950" s="36"/>
      <c r="F2950" s="36"/>
      <c r="G2950" s="36"/>
      <c r="H2950" s="36"/>
      <c r="I2950" s="29"/>
      <c r="J2950" s="29"/>
      <c r="K2950" s="29"/>
      <c r="L2950" s="36"/>
      <c r="M2950" s="36"/>
      <c r="N2950" s="36"/>
      <c r="O2950" s="36"/>
    </row>
    <row r="2951" spans="5:15">
      <c r="E2951" s="36"/>
      <c r="F2951" s="36"/>
      <c r="G2951" s="36"/>
      <c r="H2951" s="36"/>
      <c r="I2951" s="29"/>
      <c r="J2951" s="29"/>
      <c r="K2951" s="29"/>
      <c r="L2951" s="36"/>
      <c r="M2951" s="36"/>
      <c r="N2951" s="36"/>
      <c r="O2951" s="36"/>
    </row>
    <row r="2952" spans="5:15">
      <c r="E2952" s="36"/>
      <c r="F2952" s="36"/>
      <c r="G2952" s="36"/>
      <c r="H2952" s="36"/>
      <c r="I2952" s="29"/>
      <c r="J2952" s="29"/>
      <c r="K2952" s="29"/>
      <c r="L2952" s="36"/>
      <c r="M2952" s="36"/>
      <c r="N2952" s="36"/>
      <c r="O2952" s="36"/>
    </row>
    <row r="2953" spans="5:15">
      <c r="E2953" s="36"/>
      <c r="F2953" s="36"/>
      <c r="G2953" s="36"/>
      <c r="H2953" s="36"/>
      <c r="I2953" s="29"/>
      <c r="J2953" s="29"/>
      <c r="K2953" s="29"/>
      <c r="L2953" s="36"/>
      <c r="M2953" s="36"/>
      <c r="N2953" s="36"/>
      <c r="O2953" s="36"/>
    </row>
    <row r="2954" spans="5:15">
      <c r="E2954" s="36"/>
      <c r="F2954" s="36"/>
      <c r="G2954" s="36"/>
      <c r="H2954" s="36"/>
      <c r="I2954" s="29"/>
      <c r="J2954" s="29"/>
      <c r="K2954" s="29"/>
      <c r="L2954" s="36"/>
      <c r="M2954" s="36"/>
      <c r="N2954" s="36"/>
      <c r="O2954" s="36"/>
    </row>
    <row r="2955" spans="5:15">
      <c r="E2955" s="36"/>
      <c r="F2955" s="36"/>
      <c r="G2955" s="36"/>
      <c r="H2955" s="36"/>
      <c r="I2955" s="29"/>
      <c r="J2955" s="29"/>
      <c r="K2955" s="29"/>
      <c r="L2955" s="36"/>
      <c r="M2955" s="36"/>
      <c r="N2955" s="36"/>
      <c r="O2955" s="36"/>
    </row>
    <row r="2956" spans="5:15">
      <c r="E2956" s="36"/>
      <c r="F2956" s="36"/>
      <c r="G2956" s="36"/>
      <c r="H2956" s="36"/>
      <c r="I2956" s="29"/>
      <c r="J2956" s="29"/>
      <c r="K2956" s="29"/>
      <c r="L2956" s="36"/>
      <c r="M2956" s="36"/>
      <c r="N2956" s="36"/>
      <c r="O2956" s="36"/>
    </row>
    <row r="2957" spans="5:15">
      <c r="E2957" s="36"/>
      <c r="F2957" s="36"/>
      <c r="G2957" s="36"/>
      <c r="H2957" s="36"/>
      <c r="I2957" s="29"/>
      <c r="J2957" s="29"/>
      <c r="K2957" s="29"/>
      <c r="L2957" s="36"/>
      <c r="M2957" s="36"/>
      <c r="N2957" s="36"/>
      <c r="O2957" s="36"/>
    </row>
    <row r="2958" spans="5:15">
      <c r="E2958" s="36"/>
      <c r="F2958" s="36"/>
      <c r="G2958" s="36"/>
      <c r="H2958" s="36"/>
      <c r="I2958" s="29"/>
      <c r="J2958" s="29"/>
      <c r="K2958" s="29"/>
      <c r="L2958" s="36"/>
      <c r="M2958" s="36"/>
      <c r="N2958" s="36"/>
      <c r="O2958" s="36"/>
    </row>
    <row r="2959" spans="5:15">
      <c r="E2959" s="36"/>
      <c r="F2959" s="36"/>
      <c r="G2959" s="36"/>
      <c r="H2959" s="36"/>
      <c r="I2959" s="29"/>
      <c r="J2959" s="29"/>
      <c r="K2959" s="29"/>
      <c r="L2959" s="36"/>
      <c r="M2959" s="36"/>
      <c r="N2959" s="36"/>
      <c r="O2959" s="36"/>
    </row>
    <row r="2960" spans="5:15">
      <c r="E2960" s="36"/>
      <c r="F2960" s="36"/>
      <c r="G2960" s="36"/>
      <c r="H2960" s="36"/>
      <c r="I2960" s="29"/>
      <c r="J2960" s="29"/>
      <c r="K2960" s="29"/>
      <c r="L2960" s="36"/>
      <c r="M2960" s="36"/>
      <c r="N2960" s="36"/>
      <c r="O2960" s="36"/>
    </row>
    <row r="2961" spans="5:15">
      <c r="E2961" s="36"/>
      <c r="F2961" s="36"/>
      <c r="G2961" s="36"/>
      <c r="H2961" s="36"/>
      <c r="I2961" s="29"/>
      <c r="J2961" s="29"/>
      <c r="K2961" s="29"/>
      <c r="L2961" s="36"/>
      <c r="M2961" s="36"/>
      <c r="N2961" s="36"/>
      <c r="O2961" s="36"/>
    </row>
    <row r="2962" spans="5:15">
      <c r="E2962" s="36"/>
      <c r="F2962" s="36"/>
      <c r="G2962" s="36"/>
      <c r="H2962" s="36"/>
      <c r="I2962" s="29"/>
      <c r="J2962" s="29"/>
      <c r="K2962" s="29"/>
      <c r="L2962" s="36"/>
      <c r="M2962" s="36"/>
      <c r="N2962" s="36"/>
      <c r="O2962" s="36"/>
    </row>
    <row r="2963" spans="5:15">
      <c r="E2963" s="36"/>
      <c r="F2963" s="36"/>
      <c r="G2963" s="36"/>
      <c r="H2963" s="36"/>
      <c r="I2963" s="29"/>
      <c r="J2963" s="29"/>
      <c r="K2963" s="29"/>
      <c r="L2963" s="36"/>
      <c r="M2963" s="36"/>
      <c r="N2963" s="36"/>
      <c r="O2963" s="36"/>
    </row>
    <row r="2964" spans="5:15">
      <c r="E2964" s="36"/>
      <c r="F2964" s="36"/>
      <c r="G2964" s="36"/>
      <c r="H2964" s="36"/>
      <c r="I2964" s="29"/>
      <c r="J2964" s="29"/>
      <c r="K2964" s="29"/>
      <c r="L2964" s="36"/>
      <c r="M2964" s="36"/>
      <c r="N2964" s="36"/>
      <c r="O2964" s="36"/>
    </row>
    <row r="2965" spans="5:15">
      <c r="E2965" s="36"/>
      <c r="F2965" s="36"/>
      <c r="G2965" s="36"/>
      <c r="H2965" s="36"/>
      <c r="I2965" s="29"/>
      <c r="J2965" s="29"/>
      <c r="K2965" s="29"/>
      <c r="L2965" s="36"/>
      <c r="M2965" s="36"/>
      <c r="N2965" s="36"/>
      <c r="O2965" s="36"/>
    </row>
    <row r="2966" spans="5:15">
      <c r="E2966" s="36"/>
      <c r="F2966" s="36"/>
      <c r="G2966" s="36"/>
      <c r="H2966" s="36"/>
      <c r="I2966" s="29"/>
      <c r="J2966" s="29"/>
      <c r="K2966" s="29"/>
      <c r="L2966" s="36"/>
      <c r="M2966" s="36"/>
      <c r="N2966" s="36"/>
      <c r="O2966" s="36"/>
    </row>
    <row r="2967" spans="5:15">
      <c r="E2967" s="36"/>
      <c r="F2967" s="36"/>
      <c r="G2967" s="36"/>
      <c r="H2967" s="36"/>
      <c r="I2967" s="29"/>
      <c r="J2967" s="29"/>
      <c r="K2967" s="29"/>
      <c r="L2967" s="36"/>
      <c r="M2967" s="36"/>
      <c r="N2967" s="36"/>
      <c r="O2967" s="36"/>
    </row>
    <row r="2968" spans="5:15">
      <c r="E2968" s="36"/>
      <c r="F2968" s="36"/>
      <c r="G2968" s="36"/>
      <c r="H2968" s="36"/>
      <c r="I2968" s="29"/>
      <c r="J2968" s="29"/>
      <c r="K2968" s="29"/>
      <c r="L2968" s="36"/>
      <c r="M2968" s="36"/>
      <c r="N2968" s="36"/>
      <c r="O2968" s="36"/>
    </row>
    <row r="2969" spans="5:15">
      <c r="E2969" s="36"/>
      <c r="F2969" s="36"/>
      <c r="G2969" s="36"/>
      <c r="H2969" s="36"/>
      <c r="I2969" s="29"/>
      <c r="J2969" s="29"/>
      <c r="K2969" s="29"/>
      <c r="L2969" s="36"/>
      <c r="M2969" s="36"/>
      <c r="N2969" s="36"/>
      <c r="O2969" s="36"/>
    </row>
    <row r="2970" spans="5:15">
      <c r="E2970" s="36"/>
      <c r="F2970" s="36"/>
      <c r="G2970" s="36"/>
      <c r="H2970" s="36"/>
      <c r="I2970" s="29"/>
      <c r="J2970" s="29"/>
      <c r="K2970" s="29"/>
      <c r="L2970" s="36"/>
      <c r="M2970" s="36"/>
      <c r="N2970" s="36"/>
      <c r="O2970" s="36"/>
    </row>
    <row r="2971" spans="5:15">
      <c r="E2971" s="36"/>
      <c r="F2971" s="36"/>
      <c r="G2971" s="36"/>
      <c r="H2971" s="36"/>
      <c r="I2971" s="29"/>
      <c r="J2971" s="29"/>
      <c r="K2971" s="29"/>
      <c r="L2971" s="36"/>
      <c r="M2971" s="36"/>
      <c r="N2971" s="36"/>
      <c r="O2971" s="36"/>
    </row>
    <row r="2972" spans="5:15">
      <c r="E2972" s="36"/>
      <c r="F2972" s="36"/>
      <c r="G2972" s="36"/>
      <c r="H2972" s="36"/>
      <c r="I2972" s="29"/>
      <c r="J2972" s="29"/>
      <c r="K2972" s="29"/>
      <c r="L2972" s="36"/>
      <c r="M2972" s="36"/>
      <c r="N2972" s="36"/>
      <c r="O2972" s="36"/>
    </row>
    <row r="2973" spans="5:15">
      <c r="E2973" s="36"/>
      <c r="F2973" s="36"/>
      <c r="G2973" s="36"/>
      <c r="H2973" s="36"/>
      <c r="I2973" s="29"/>
      <c r="J2973" s="29"/>
      <c r="K2973" s="29"/>
      <c r="L2973" s="36"/>
      <c r="M2973" s="36"/>
      <c r="N2973" s="36"/>
      <c r="O2973" s="36"/>
    </row>
    <row r="2974" spans="5:15">
      <c r="E2974" s="36"/>
      <c r="F2974" s="36"/>
      <c r="G2974" s="36"/>
      <c r="H2974" s="36"/>
      <c r="I2974" s="29"/>
      <c r="J2974" s="29"/>
      <c r="K2974" s="29"/>
      <c r="L2974" s="36"/>
      <c r="M2974" s="36"/>
      <c r="N2974" s="36"/>
      <c r="O2974" s="36"/>
    </row>
    <row r="2975" spans="5:15">
      <c r="E2975" s="36"/>
      <c r="F2975" s="36"/>
      <c r="G2975" s="36"/>
      <c r="H2975" s="36"/>
      <c r="I2975" s="29"/>
      <c r="J2975" s="29"/>
      <c r="K2975" s="29"/>
      <c r="L2975" s="36"/>
      <c r="M2975" s="36"/>
      <c r="N2975" s="36"/>
      <c r="O2975" s="36"/>
    </row>
    <row r="2976" spans="5:15">
      <c r="E2976" s="36"/>
      <c r="F2976" s="36"/>
      <c r="G2976" s="36"/>
      <c r="H2976" s="36"/>
      <c r="I2976" s="29"/>
      <c r="J2976" s="29"/>
      <c r="K2976" s="29"/>
      <c r="L2976" s="36"/>
      <c r="M2976" s="36"/>
      <c r="N2976" s="36"/>
      <c r="O2976" s="36"/>
    </row>
    <row r="2977" spans="5:15">
      <c r="E2977" s="36"/>
      <c r="F2977" s="36"/>
      <c r="G2977" s="36"/>
      <c r="H2977" s="36"/>
      <c r="I2977" s="29"/>
      <c r="J2977" s="29"/>
      <c r="K2977" s="29"/>
      <c r="L2977" s="36"/>
      <c r="M2977" s="36"/>
      <c r="N2977" s="36"/>
      <c r="O2977" s="36"/>
    </row>
    <row r="2978" spans="5:15">
      <c r="E2978" s="36"/>
      <c r="F2978" s="36"/>
      <c r="G2978" s="36"/>
      <c r="H2978" s="36"/>
      <c r="I2978" s="29"/>
      <c r="J2978" s="29"/>
      <c r="K2978" s="29"/>
      <c r="L2978" s="36"/>
      <c r="M2978" s="36"/>
      <c r="N2978" s="36"/>
      <c r="O2978" s="36"/>
    </row>
    <row r="2979" spans="5:15">
      <c r="E2979" s="36"/>
      <c r="F2979" s="36"/>
      <c r="G2979" s="36"/>
      <c r="H2979" s="36"/>
      <c r="I2979" s="29"/>
      <c r="J2979" s="29"/>
      <c r="K2979" s="29"/>
      <c r="L2979" s="36"/>
      <c r="M2979" s="36"/>
      <c r="N2979" s="36"/>
      <c r="O2979" s="36"/>
    </row>
    <row r="2980" spans="5:15">
      <c r="E2980" s="36"/>
      <c r="F2980" s="36"/>
      <c r="G2980" s="36"/>
      <c r="H2980" s="36"/>
      <c r="I2980" s="29"/>
      <c r="J2980" s="29"/>
      <c r="K2980" s="29"/>
      <c r="L2980" s="36"/>
      <c r="M2980" s="36"/>
      <c r="N2980" s="36"/>
      <c r="O2980" s="36"/>
    </row>
    <row r="2981" spans="5:15">
      <c r="E2981" s="36"/>
      <c r="F2981" s="36"/>
      <c r="G2981" s="36"/>
      <c r="H2981" s="36"/>
      <c r="I2981" s="29"/>
      <c r="J2981" s="29"/>
      <c r="K2981" s="29"/>
      <c r="L2981" s="36"/>
      <c r="M2981" s="36"/>
      <c r="N2981" s="36"/>
      <c r="O2981" s="36"/>
    </row>
    <row r="2982" spans="5:15">
      <c r="E2982" s="36"/>
      <c r="F2982" s="36"/>
      <c r="G2982" s="36"/>
      <c r="H2982" s="36"/>
      <c r="I2982" s="29"/>
      <c r="J2982" s="29"/>
      <c r="K2982" s="29"/>
      <c r="L2982" s="36"/>
      <c r="M2982" s="36"/>
      <c r="N2982" s="36"/>
      <c r="O2982" s="36"/>
    </row>
    <row r="2983" spans="5:15">
      <c r="E2983" s="36"/>
      <c r="F2983" s="36"/>
      <c r="G2983" s="36"/>
      <c r="H2983" s="36"/>
      <c r="I2983" s="29"/>
      <c r="J2983" s="29"/>
      <c r="K2983" s="29"/>
      <c r="L2983" s="36"/>
      <c r="M2983" s="36"/>
      <c r="N2983" s="36"/>
      <c r="O2983" s="36"/>
    </row>
    <row r="2984" spans="5:15">
      <c r="E2984" s="36"/>
      <c r="F2984" s="36"/>
      <c r="G2984" s="36"/>
      <c r="H2984" s="36"/>
      <c r="I2984" s="29"/>
      <c r="J2984" s="29"/>
      <c r="K2984" s="29"/>
      <c r="L2984" s="36"/>
      <c r="M2984" s="36"/>
      <c r="N2984" s="36"/>
      <c r="O2984" s="36"/>
    </row>
    <row r="2985" spans="5:15">
      <c r="E2985" s="36"/>
      <c r="F2985" s="36"/>
      <c r="G2985" s="36"/>
      <c r="H2985" s="36"/>
      <c r="I2985" s="29"/>
      <c r="J2985" s="29"/>
      <c r="K2985" s="29"/>
      <c r="L2985" s="36"/>
      <c r="M2985" s="36"/>
      <c r="N2985" s="36"/>
      <c r="O2985" s="36"/>
    </row>
    <row r="2986" spans="5:15">
      <c r="E2986" s="36"/>
      <c r="F2986" s="36"/>
      <c r="G2986" s="36"/>
      <c r="H2986" s="36"/>
      <c r="I2986" s="29"/>
      <c r="J2986" s="29"/>
      <c r="K2986" s="29"/>
      <c r="L2986" s="36"/>
      <c r="M2986" s="36"/>
      <c r="N2986" s="36"/>
      <c r="O2986" s="36"/>
    </row>
    <row r="2987" spans="5:15">
      <c r="E2987" s="36"/>
      <c r="F2987" s="36"/>
      <c r="G2987" s="36"/>
      <c r="H2987" s="36"/>
      <c r="I2987" s="29"/>
      <c r="J2987" s="29"/>
      <c r="K2987" s="29"/>
      <c r="L2987" s="36"/>
      <c r="M2987" s="36"/>
      <c r="N2987" s="36"/>
      <c r="O2987" s="36"/>
    </row>
    <row r="2988" spans="5:15">
      <c r="E2988" s="36"/>
      <c r="F2988" s="36"/>
      <c r="G2988" s="36"/>
      <c r="H2988" s="36"/>
      <c r="I2988" s="29"/>
      <c r="J2988" s="29"/>
      <c r="K2988" s="29"/>
      <c r="L2988" s="36"/>
      <c r="M2988" s="36"/>
      <c r="N2988" s="36"/>
      <c r="O2988" s="36"/>
    </row>
    <row r="2989" spans="5:15">
      <c r="E2989" s="36"/>
      <c r="F2989" s="36"/>
      <c r="G2989" s="36"/>
      <c r="H2989" s="36"/>
      <c r="I2989" s="29"/>
      <c r="J2989" s="29"/>
      <c r="K2989" s="29"/>
      <c r="L2989" s="36"/>
      <c r="M2989" s="36"/>
      <c r="N2989" s="36"/>
      <c r="O2989" s="36"/>
    </row>
    <row r="2990" spans="5:15">
      <c r="E2990" s="36"/>
      <c r="F2990" s="36"/>
      <c r="G2990" s="36"/>
      <c r="H2990" s="36"/>
      <c r="I2990" s="29"/>
      <c r="J2990" s="29"/>
      <c r="K2990" s="29"/>
      <c r="L2990" s="36"/>
      <c r="M2990" s="36"/>
      <c r="N2990" s="36"/>
      <c r="O2990" s="36"/>
    </row>
    <row r="2991" spans="5:15">
      <c r="E2991" s="36"/>
      <c r="F2991" s="36"/>
      <c r="G2991" s="36"/>
      <c r="H2991" s="36"/>
      <c r="I2991" s="29"/>
      <c r="J2991" s="29"/>
      <c r="K2991" s="29"/>
      <c r="L2991" s="36"/>
      <c r="M2991" s="36"/>
      <c r="N2991" s="36"/>
      <c r="O2991" s="36"/>
    </row>
    <row r="2992" spans="5:15">
      <c r="E2992" s="36"/>
      <c r="F2992" s="36"/>
      <c r="G2992" s="36"/>
      <c r="H2992" s="36"/>
      <c r="I2992" s="29"/>
      <c r="J2992" s="29"/>
      <c r="K2992" s="29"/>
      <c r="L2992" s="36"/>
      <c r="M2992" s="36"/>
      <c r="N2992" s="36"/>
      <c r="O2992" s="36"/>
    </row>
    <row r="2993" spans="5:15">
      <c r="E2993" s="36"/>
      <c r="F2993" s="36"/>
      <c r="G2993" s="36"/>
      <c r="H2993" s="36"/>
      <c r="I2993" s="29"/>
      <c r="J2993" s="29"/>
      <c r="K2993" s="29"/>
      <c r="L2993" s="36"/>
      <c r="M2993" s="36"/>
      <c r="N2993" s="36"/>
      <c r="O2993" s="36"/>
    </row>
    <row r="2994" spans="5:15">
      <c r="E2994" s="36"/>
      <c r="F2994" s="36"/>
      <c r="G2994" s="36"/>
      <c r="H2994" s="36"/>
      <c r="I2994" s="29"/>
      <c r="J2994" s="29"/>
      <c r="K2994" s="29"/>
      <c r="L2994" s="36"/>
      <c r="M2994" s="36"/>
      <c r="N2994" s="36"/>
      <c r="O2994" s="36"/>
    </row>
    <row r="2995" spans="5:15">
      <c r="E2995" s="36"/>
      <c r="F2995" s="36"/>
      <c r="G2995" s="36"/>
      <c r="H2995" s="36"/>
      <c r="I2995" s="29"/>
      <c r="J2995" s="29"/>
      <c r="K2995" s="29"/>
      <c r="L2995" s="36"/>
      <c r="M2995" s="36"/>
      <c r="N2995" s="36"/>
      <c r="O2995" s="36"/>
    </row>
    <row r="2996" spans="5:15">
      <c r="E2996" s="36"/>
      <c r="F2996" s="36"/>
      <c r="G2996" s="36"/>
      <c r="H2996" s="36"/>
      <c r="I2996" s="29"/>
      <c r="J2996" s="29"/>
      <c r="K2996" s="29"/>
      <c r="L2996" s="36"/>
      <c r="M2996" s="36"/>
      <c r="N2996" s="36"/>
      <c r="O2996" s="36"/>
    </row>
    <row r="2997" spans="5:15">
      <c r="E2997" s="36"/>
      <c r="F2997" s="36"/>
      <c r="G2997" s="36"/>
      <c r="H2997" s="36"/>
      <c r="I2997" s="29"/>
      <c r="J2997" s="29"/>
      <c r="K2997" s="29"/>
      <c r="L2997" s="36"/>
      <c r="M2997" s="36"/>
      <c r="N2997" s="36"/>
      <c r="O2997" s="36"/>
    </row>
    <row r="2998" spans="5:15">
      <c r="E2998" s="36"/>
      <c r="F2998" s="36"/>
      <c r="G2998" s="36"/>
      <c r="H2998" s="36"/>
      <c r="I2998" s="29"/>
      <c r="J2998" s="29"/>
      <c r="K2998" s="29"/>
      <c r="L2998" s="36"/>
      <c r="M2998" s="36"/>
      <c r="N2998" s="36"/>
      <c r="O2998" s="36"/>
    </row>
    <row r="2999" spans="5:15">
      <c r="E2999" s="36"/>
      <c r="F2999" s="36"/>
      <c r="G2999" s="36"/>
      <c r="H2999" s="36"/>
      <c r="I2999" s="29"/>
      <c r="J2999" s="29"/>
      <c r="K2999" s="29"/>
      <c r="L2999" s="36"/>
      <c r="M2999" s="36"/>
      <c r="N2999" s="36"/>
      <c r="O2999" s="36"/>
    </row>
    <row r="3000" spans="5:15">
      <c r="E3000" s="36"/>
      <c r="F3000" s="36"/>
      <c r="G3000" s="36"/>
      <c r="H3000" s="36"/>
      <c r="I3000" s="29"/>
      <c r="J3000" s="29"/>
      <c r="K3000" s="29"/>
      <c r="L3000" s="36"/>
      <c r="M3000" s="36"/>
      <c r="N3000" s="36"/>
      <c r="O3000" s="36"/>
    </row>
    <row r="3001" spans="5:15">
      <c r="E3001" s="36"/>
      <c r="F3001" s="36"/>
      <c r="G3001" s="36"/>
      <c r="H3001" s="36"/>
      <c r="I3001" s="29"/>
      <c r="J3001" s="29"/>
      <c r="K3001" s="29"/>
      <c r="L3001" s="36"/>
      <c r="M3001" s="36"/>
      <c r="N3001" s="36"/>
      <c r="O3001" s="36"/>
    </row>
    <row r="3002" spans="5:15">
      <c r="E3002" s="36"/>
      <c r="F3002" s="36"/>
      <c r="G3002" s="36"/>
      <c r="H3002" s="36"/>
      <c r="I3002" s="29"/>
      <c r="J3002" s="29"/>
      <c r="K3002" s="29"/>
      <c r="L3002" s="36"/>
      <c r="M3002" s="36"/>
      <c r="N3002" s="36"/>
      <c r="O3002" s="36"/>
    </row>
    <row r="3003" spans="5:15">
      <c r="E3003" s="36"/>
      <c r="F3003" s="36"/>
      <c r="G3003" s="36"/>
      <c r="H3003" s="36"/>
      <c r="I3003" s="29"/>
      <c r="J3003" s="29"/>
      <c r="K3003" s="29"/>
      <c r="L3003" s="36"/>
      <c r="M3003" s="36"/>
      <c r="N3003" s="36"/>
      <c r="O3003" s="36"/>
    </row>
    <row r="3004" spans="5:15">
      <c r="E3004" s="36"/>
      <c r="F3004" s="36"/>
      <c r="G3004" s="36"/>
      <c r="H3004" s="36"/>
      <c r="I3004" s="29"/>
      <c r="J3004" s="29"/>
      <c r="K3004" s="29"/>
      <c r="L3004" s="36"/>
      <c r="M3004" s="36"/>
      <c r="N3004" s="36"/>
      <c r="O3004" s="36"/>
    </row>
    <row r="3005" spans="5:15">
      <c r="E3005" s="36"/>
      <c r="F3005" s="36"/>
      <c r="G3005" s="36"/>
      <c r="H3005" s="36"/>
      <c r="I3005" s="29"/>
      <c r="J3005" s="29"/>
      <c r="K3005" s="29"/>
      <c r="L3005" s="36"/>
      <c r="M3005" s="36"/>
      <c r="N3005" s="36"/>
      <c r="O3005" s="36"/>
    </row>
    <row r="3006" spans="5:15">
      <c r="E3006" s="36"/>
      <c r="F3006" s="36"/>
      <c r="G3006" s="36"/>
      <c r="H3006" s="36"/>
      <c r="I3006" s="29"/>
      <c r="J3006" s="29"/>
      <c r="K3006" s="29"/>
      <c r="L3006" s="36"/>
      <c r="M3006" s="36"/>
      <c r="N3006" s="36"/>
      <c r="O3006" s="36"/>
    </row>
    <row r="3007" spans="5:15">
      <c r="E3007" s="36"/>
      <c r="F3007" s="36"/>
      <c r="G3007" s="36"/>
      <c r="H3007" s="36"/>
      <c r="I3007" s="29"/>
      <c r="J3007" s="29"/>
      <c r="K3007" s="29"/>
      <c r="L3007" s="36"/>
      <c r="M3007" s="36"/>
      <c r="N3007" s="36"/>
      <c r="O3007" s="36"/>
    </row>
    <row r="3008" spans="5:15">
      <c r="E3008" s="36"/>
      <c r="F3008" s="36"/>
      <c r="G3008" s="36"/>
      <c r="H3008" s="36"/>
      <c r="I3008" s="29"/>
      <c r="J3008" s="29"/>
      <c r="K3008" s="29"/>
      <c r="L3008" s="36"/>
      <c r="M3008" s="36"/>
      <c r="N3008" s="36"/>
      <c r="O3008" s="36"/>
    </row>
    <row r="3009" spans="5:15">
      <c r="E3009" s="36"/>
      <c r="F3009" s="36"/>
      <c r="G3009" s="36"/>
      <c r="H3009" s="36"/>
      <c r="I3009" s="29"/>
      <c r="J3009" s="29"/>
      <c r="K3009" s="29"/>
      <c r="L3009" s="36"/>
      <c r="M3009" s="36"/>
      <c r="N3009" s="36"/>
      <c r="O3009" s="36"/>
    </row>
    <row r="3010" spans="5:15">
      <c r="E3010" s="36"/>
      <c r="F3010" s="36"/>
      <c r="G3010" s="36"/>
      <c r="H3010" s="36"/>
      <c r="I3010" s="29"/>
      <c r="J3010" s="29"/>
      <c r="K3010" s="29"/>
      <c r="L3010" s="36"/>
      <c r="M3010" s="36"/>
      <c r="N3010" s="36"/>
      <c r="O3010" s="36"/>
    </row>
    <row r="3011" spans="5:15">
      <c r="E3011" s="36"/>
      <c r="F3011" s="36"/>
      <c r="G3011" s="36"/>
      <c r="H3011" s="36"/>
      <c r="I3011" s="29"/>
      <c r="J3011" s="29"/>
      <c r="K3011" s="29"/>
      <c r="L3011" s="36"/>
      <c r="M3011" s="36"/>
      <c r="N3011" s="36"/>
      <c r="O3011" s="36"/>
    </row>
    <row r="3012" spans="5:15">
      <c r="E3012" s="36"/>
      <c r="F3012" s="36"/>
      <c r="G3012" s="36"/>
      <c r="H3012" s="36"/>
      <c r="I3012" s="29"/>
      <c r="J3012" s="29"/>
      <c r="K3012" s="29"/>
      <c r="L3012" s="36"/>
      <c r="M3012" s="36"/>
      <c r="N3012" s="36"/>
      <c r="O3012" s="36"/>
    </row>
    <row r="3013" spans="5:15">
      <c r="E3013" s="36"/>
      <c r="F3013" s="36"/>
      <c r="G3013" s="36"/>
      <c r="H3013" s="36"/>
      <c r="I3013" s="29"/>
      <c r="J3013" s="29"/>
      <c r="K3013" s="29"/>
      <c r="L3013" s="36"/>
      <c r="M3013" s="36"/>
      <c r="N3013" s="36"/>
      <c r="O3013" s="36"/>
    </row>
    <row r="3014" spans="5:15">
      <c r="E3014" s="36"/>
      <c r="F3014" s="36"/>
      <c r="G3014" s="36"/>
      <c r="H3014" s="36"/>
      <c r="I3014" s="29"/>
      <c r="J3014" s="29"/>
      <c r="K3014" s="29"/>
      <c r="L3014" s="36"/>
      <c r="M3014" s="36"/>
      <c r="N3014" s="36"/>
      <c r="O3014" s="36"/>
    </row>
    <row r="3015" spans="5:15">
      <c r="E3015" s="36"/>
      <c r="F3015" s="36"/>
      <c r="G3015" s="36"/>
      <c r="H3015" s="36"/>
      <c r="I3015" s="29"/>
      <c r="J3015" s="29"/>
      <c r="K3015" s="29"/>
      <c r="L3015" s="36"/>
      <c r="M3015" s="36"/>
      <c r="N3015" s="36"/>
      <c r="O3015" s="36"/>
    </row>
    <row r="3016" spans="5:15">
      <c r="E3016" s="36"/>
      <c r="F3016" s="36"/>
      <c r="G3016" s="36"/>
      <c r="H3016" s="36"/>
      <c r="I3016" s="29"/>
      <c r="J3016" s="29"/>
      <c r="K3016" s="29"/>
      <c r="L3016" s="36"/>
      <c r="M3016" s="36"/>
      <c r="N3016" s="36"/>
      <c r="O3016" s="36"/>
    </row>
    <row r="3017" spans="5:15">
      <c r="E3017" s="36"/>
      <c r="F3017" s="36"/>
      <c r="G3017" s="36"/>
      <c r="H3017" s="36"/>
      <c r="I3017" s="29"/>
      <c r="J3017" s="29"/>
      <c r="K3017" s="29"/>
      <c r="L3017" s="36"/>
      <c r="M3017" s="36"/>
      <c r="N3017" s="36"/>
      <c r="O3017" s="36"/>
    </row>
    <row r="3018" spans="5:15">
      <c r="E3018" s="36"/>
      <c r="F3018" s="36"/>
      <c r="G3018" s="36"/>
      <c r="H3018" s="36"/>
      <c r="I3018" s="29"/>
      <c r="J3018" s="29"/>
      <c r="K3018" s="29"/>
      <c r="L3018" s="36"/>
      <c r="M3018" s="36"/>
      <c r="N3018" s="36"/>
      <c r="O3018" s="36"/>
    </row>
    <row r="3019" spans="5:15">
      <c r="E3019" s="36"/>
      <c r="F3019" s="36"/>
      <c r="G3019" s="36"/>
      <c r="H3019" s="36"/>
      <c r="I3019" s="29"/>
      <c r="J3019" s="29"/>
      <c r="K3019" s="29"/>
      <c r="L3019" s="36"/>
      <c r="M3019" s="36"/>
      <c r="N3019" s="36"/>
      <c r="O3019" s="36"/>
    </row>
    <row r="3020" spans="5:15">
      <c r="E3020" s="36"/>
      <c r="F3020" s="36"/>
      <c r="G3020" s="36"/>
      <c r="H3020" s="36"/>
      <c r="I3020" s="29"/>
      <c r="J3020" s="29"/>
      <c r="K3020" s="29"/>
      <c r="L3020" s="36"/>
      <c r="M3020" s="36"/>
      <c r="N3020" s="36"/>
      <c r="O3020" s="36"/>
    </row>
    <row r="3021" spans="5:15">
      <c r="E3021" s="36"/>
      <c r="F3021" s="36"/>
      <c r="G3021" s="36"/>
      <c r="H3021" s="36"/>
      <c r="I3021" s="29"/>
      <c r="J3021" s="29"/>
      <c r="K3021" s="29"/>
      <c r="L3021" s="36"/>
      <c r="M3021" s="36"/>
      <c r="N3021" s="36"/>
      <c r="O3021" s="36"/>
    </row>
    <row r="3022" spans="5:15">
      <c r="E3022" s="36"/>
      <c r="F3022" s="36"/>
      <c r="G3022" s="36"/>
      <c r="H3022" s="36"/>
      <c r="I3022" s="29"/>
      <c r="J3022" s="29"/>
      <c r="K3022" s="29"/>
      <c r="L3022" s="36"/>
      <c r="M3022" s="36"/>
      <c r="N3022" s="36"/>
      <c r="O3022" s="36"/>
    </row>
    <row r="3023" spans="5:15">
      <c r="E3023" s="36"/>
      <c r="F3023" s="36"/>
      <c r="G3023" s="36"/>
      <c r="H3023" s="36"/>
      <c r="I3023" s="29"/>
      <c r="J3023" s="29"/>
      <c r="K3023" s="29"/>
      <c r="L3023" s="36"/>
      <c r="M3023" s="36"/>
      <c r="N3023" s="36"/>
      <c r="O3023" s="36"/>
    </row>
    <row r="3024" spans="5:15">
      <c r="E3024" s="36"/>
      <c r="F3024" s="36"/>
      <c r="G3024" s="36"/>
      <c r="H3024" s="36"/>
      <c r="I3024" s="29"/>
      <c r="J3024" s="29"/>
      <c r="K3024" s="29"/>
      <c r="L3024" s="36"/>
      <c r="M3024" s="36"/>
      <c r="N3024" s="36"/>
      <c r="O3024" s="36"/>
    </row>
    <row r="3025" spans="5:15">
      <c r="E3025" s="36"/>
      <c r="F3025" s="36"/>
      <c r="G3025" s="36"/>
      <c r="H3025" s="36"/>
      <c r="I3025" s="29"/>
      <c r="J3025" s="29"/>
      <c r="K3025" s="29"/>
      <c r="L3025" s="36"/>
      <c r="M3025" s="36"/>
      <c r="N3025" s="36"/>
      <c r="O3025" s="36"/>
    </row>
    <row r="3026" spans="5:15">
      <c r="E3026" s="36"/>
      <c r="F3026" s="36"/>
      <c r="G3026" s="36"/>
      <c r="H3026" s="36"/>
      <c r="I3026" s="29"/>
      <c r="J3026" s="29"/>
      <c r="K3026" s="29"/>
      <c r="L3026" s="36"/>
      <c r="M3026" s="36"/>
      <c r="N3026" s="36"/>
      <c r="O3026" s="36"/>
    </row>
    <row r="3027" spans="5:15">
      <c r="E3027" s="36"/>
      <c r="F3027" s="36"/>
      <c r="G3027" s="36"/>
      <c r="H3027" s="36"/>
      <c r="I3027" s="29"/>
      <c r="J3027" s="29"/>
      <c r="K3027" s="29"/>
      <c r="L3027" s="36"/>
      <c r="M3027" s="36"/>
      <c r="N3027" s="36"/>
      <c r="O3027" s="36"/>
    </row>
    <row r="3028" spans="5:15">
      <c r="F3028" s="36"/>
      <c r="G3028" s="36"/>
      <c r="H3028" s="36"/>
    </row>
    <row r="3029" spans="5:15">
      <c r="F3029" s="36"/>
      <c r="G3029" s="36"/>
      <c r="H3029" s="36"/>
    </row>
    <row r="3030" spans="5:15">
      <c r="F3030" s="36"/>
      <c r="G3030" s="36"/>
      <c r="H3030" s="36"/>
    </row>
    <row r="3031" spans="5:15">
      <c r="F3031" s="36"/>
      <c r="G3031" s="36"/>
      <c r="H3031" s="36"/>
    </row>
    <row r="3032" spans="5:15">
      <c r="F3032" s="36"/>
      <c r="G3032" s="36"/>
      <c r="H3032" s="36"/>
    </row>
    <row r="3033" spans="5:15">
      <c r="F3033" s="36"/>
      <c r="G3033" s="36"/>
      <c r="H3033" s="36"/>
    </row>
    <row r="3034" spans="5:15">
      <c r="F3034" s="36"/>
      <c r="G3034" s="36"/>
      <c r="H3034" s="36"/>
    </row>
    <row r="3035" spans="5:15">
      <c r="F3035" s="36"/>
      <c r="G3035" s="36"/>
      <c r="H3035" s="36"/>
    </row>
  </sheetData>
  <mergeCells count="2">
    <mergeCell ref="I1:K1"/>
    <mergeCell ref="A1:C1"/>
  </mergeCells>
  <phoneticPr fontId="0"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1:L1822"/>
  <sheetViews>
    <sheetView workbookViewId="0">
      <selection sqref="A1:E1"/>
    </sheetView>
  </sheetViews>
  <sheetFormatPr baseColWidth="10" defaultColWidth="9.140625" defaultRowHeight="12.75"/>
  <cols>
    <col min="1" max="1" width="12.28515625" style="35" customWidth="1"/>
    <col min="2" max="2" width="9.140625" style="32"/>
    <col min="3" max="3" width="9.140625" style="12"/>
    <col min="4" max="4" width="9.140625" style="75"/>
    <col min="5" max="5" width="11.140625" style="62" bestFit="1" customWidth="1"/>
    <col min="6" max="6" width="9.7109375" customWidth="1"/>
    <col min="7" max="7" width="11.140625" style="3" bestFit="1" customWidth="1"/>
    <col min="8" max="8" width="10.5703125" customWidth="1"/>
  </cols>
  <sheetData>
    <row r="1" spans="1:12" s="51" customFormat="1" ht="42" customHeight="1" thickBot="1">
      <c r="A1" s="97" t="s">
        <v>26</v>
      </c>
      <c r="B1" s="103"/>
      <c r="C1" s="103"/>
      <c r="D1" s="103"/>
      <c r="E1" s="103"/>
      <c r="F1" s="57"/>
      <c r="G1" s="57"/>
      <c r="H1" s="53"/>
      <c r="I1" s="53"/>
    </row>
    <row r="2" spans="1:12" s="1" customFormat="1" ht="13.5" thickBot="1">
      <c r="A2" s="33" t="s">
        <v>0</v>
      </c>
      <c r="B2" s="30" t="s">
        <v>1</v>
      </c>
      <c r="C2" s="9" t="s">
        <v>2</v>
      </c>
      <c r="D2" s="47" t="s">
        <v>13</v>
      </c>
      <c r="E2" s="48" t="s">
        <v>14</v>
      </c>
      <c r="F2" s="69"/>
    </row>
    <row r="3" spans="1:12">
      <c r="A3" s="34">
        <v>35432</v>
      </c>
      <c r="B3" s="31">
        <v>737.01</v>
      </c>
      <c r="C3" s="11"/>
      <c r="D3" s="72">
        <v>1</v>
      </c>
      <c r="E3" s="59">
        <f>CORREL($C5:$C1260,$C$4:$C$1259)</f>
        <v>-4.6127432038461621E-3</v>
      </c>
      <c r="F3" s="13"/>
      <c r="G3" s="1"/>
      <c r="H3" s="1"/>
      <c r="I3" s="1"/>
    </row>
    <row r="4" spans="1:12">
      <c r="A4" s="34">
        <v>35433</v>
      </c>
      <c r="B4" s="31">
        <v>748.03</v>
      </c>
      <c r="C4" s="11">
        <f t="shared" ref="C4:C25" si="0">LN(B4/B3)</f>
        <v>1.4841623503770326E-2</v>
      </c>
      <c r="D4" s="73">
        <v>2</v>
      </c>
      <c r="E4" s="60">
        <f t="shared" ref="E4:E67" si="1">CORREL($C6:$C1261,$C$4:$C$1259)</f>
        <v>-4.7967750199469729E-2</v>
      </c>
      <c r="F4" s="58"/>
      <c r="G4" s="58"/>
      <c r="H4" s="58"/>
      <c r="I4" s="58"/>
    </row>
    <row r="5" spans="1:12">
      <c r="A5" s="34">
        <v>35436</v>
      </c>
      <c r="B5" s="31">
        <v>747.65</v>
      </c>
      <c r="C5" s="11">
        <f t="shared" si="0"/>
        <v>-5.0813009223389845E-4</v>
      </c>
      <c r="D5" s="73">
        <v>3</v>
      </c>
      <c r="E5" s="59">
        <f t="shared" si="1"/>
        <v>-3.2973439881241851E-2</v>
      </c>
      <c r="G5"/>
    </row>
    <row r="6" spans="1:12">
      <c r="A6" s="34">
        <v>35437</v>
      </c>
      <c r="B6" s="31">
        <v>753.23</v>
      </c>
      <c r="C6" s="11">
        <f t="shared" si="0"/>
        <v>7.4356720183664151E-3</v>
      </c>
      <c r="D6" s="73">
        <v>4</v>
      </c>
      <c r="E6" s="59">
        <f t="shared" si="1"/>
        <v>2.340556197191641E-2</v>
      </c>
      <c r="G6"/>
    </row>
    <row r="7" spans="1:12">
      <c r="A7" s="34">
        <v>35438</v>
      </c>
      <c r="B7" s="31">
        <v>748.41</v>
      </c>
      <c r="C7" s="11">
        <f t="shared" si="0"/>
        <v>-6.4196698989641273E-3</v>
      </c>
      <c r="D7" s="73">
        <v>5</v>
      </c>
      <c r="E7" s="59">
        <f t="shared" si="1"/>
        <v>-5.8101504813311111E-2</v>
      </c>
      <c r="G7"/>
    </row>
    <row r="8" spans="1:12">
      <c r="A8" s="34">
        <v>35439</v>
      </c>
      <c r="B8" s="31">
        <v>754.85</v>
      </c>
      <c r="C8" s="11">
        <f t="shared" si="0"/>
        <v>8.5680978644900527E-3</v>
      </c>
      <c r="D8" s="73">
        <v>6</v>
      </c>
      <c r="E8" s="59">
        <f t="shared" si="1"/>
        <v>-1.9244301473171181E-2</v>
      </c>
      <c r="G8"/>
      <c r="L8" s="4"/>
    </row>
    <row r="9" spans="1:12">
      <c r="A9" s="34">
        <v>35440</v>
      </c>
      <c r="B9" s="31">
        <v>759.5</v>
      </c>
      <c r="C9" s="11">
        <f t="shared" si="0"/>
        <v>6.1412680220824288E-3</v>
      </c>
      <c r="D9" s="73">
        <v>7</v>
      </c>
      <c r="E9" s="59">
        <f t="shared" si="1"/>
        <v>-2.3420552604902566E-2</v>
      </c>
      <c r="G9"/>
    </row>
    <row r="10" spans="1:12">
      <c r="A10" s="34">
        <v>35443</v>
      </c>
      <c r="B10" s="31">
        <v>759.51</v>
      </c>
      <c r="C10" s="11">
        <f t="shared" si="0"/>
        <v>1.3166470267037536E-5</v>
      </c>
      <c r="D10" s="73">
        <v>8</v>
      </c>
      <c r="E10" s="59">
        <f t="shared" si="1"/>
        <v>-1.6774378134764484E-2</v>
      </c>
      <c r="G10"/>
    </row>
    <row r="11" spans="1:12">
      <c r="A11" s="34">
        <v>35444</v>
      </c>
      <c r="B11" s="31">
        <v>768.86</v>
      </c>
      <c r="C11" s="11">
        <f t="shared" si="0"/>
        <v>1.2235409809211352E-2</v>
      </c>
      <c r="D11" s="73">
        <v>9</v>
      </c>
      <c r="E11" s="59">
        <f t="shared" si="1"/>
        <v>9.8368905451507397E-3</v>
      </c>
      <c r="G11"/>
    </row>
    <row r="12" spans="1:12">
      <c r="A12" s="34">
        <v>35445</v>
      </c>
      <c r="B12" s="31">
        <v>767.2</v>
      </c>
      <c r="C12" s="11">
        <f t="shared" si="0"/>
        <v>-2.1613747460772189E-3</v>
      </c>
      <c r="D12" s="73">
        <v>10</v>
      </c>
      <c r="E12" s="59">
        <f t="shared" si="1"/>
        <v>4.718787158122565E-2</v>
      </c>
      <c r="G12"/>
    </row>
    <row r="13" spans="1:12">
      <c r="A13" s="34">
        <v>35446</v>
      </c>
      <c r="B13" s="31">
        <v>769.75</v>
      </c>
      <c r="C13" s="11">
        <f t="shared" si="0"/>
        <v>3.3182632353811682E-3</v>
      </c>
      <c r="D13" s="73">
        <v>11</v>
      </c>
      <c r="E13" s="59">
        <f t="shared" si="1"/>
        <v>-5.2375384057710854E-2</v>
      </c>
      <c r="G13"/>
    </row>
    <row r="14" spans="1:12">
      <c r="A14" s="34">
        <v>35447</v>
      </c>
      <c r="B14" s="31">
        <v>776.17</v>
      </c>
      <c r="C14" s="11">
        <f t="shared" si="0"/>
        <v>8.3057815507546207E-3</v>
      </c>
      <c r="D14" s="73">
        <v>12</v>
      </c>
      <c r="E14" s="59">
        <f t="shared" si="1"/>
        <v>6.0122687935261987E-2</v>
      </c>
      <c r="G14"/>
    </row>
    <row r="15" spans="1:12">
      <c r="A15" s="34">
        <v>35450</v>
      </c>
      <c r="B15" s="31">
        <v>776.7</v>
      </c>
      <c r="C15" s="11">
        <f t="shared" si="0"/>
        <v>6.8260707023733733E-4</v>
      </c>
      <c r="D15" s="73">
        <v>13</v>
      </c>
      <c r="E15" s="59">
        <f t="shared" si="1"/>
        <v>3.9634707417465748E-2</v>
      </c>
      <c r="G15"/>
    </row>
    <row r="16" spans="1:12">
      <c r="A16" s="34">
        <v>35451</v>
      </c>
      <c r="B16" s="31">
        <v>782.72</v>
      </c>
      <c r="C16" s="11">
        <f t="shared" si="0"/>
        <v>7.7208576331512218E-3</v>
      </c>
      <c r="D16" s="73">
        <v>14</v>
      </c>
      <c r="E16" s="59">
        <f t="shared" si="1"/>
        <v>-2.1477253598308398E-2</v>
      </c>
      <c r="G16"/>
    </row>
    <row r="17" spans="1:7">
      <c r="A17" s="34">
        <v>35452</v>
      </c>
      <c r="B17" s="31">
        <v>786.23</v>
      </c>
      <c r="C17" s="11">
        <f t="shared" si="0"/>
        <v>4.474337430458432E-3</v>
      </c>
      <c r="D17" s="73">
        <v>15</v>
      </c>
      <c r="E17" s="59">
        <f t="shared" si="1"/>
        <v>2.1006868477175675E-2</v>
      </c>
      <c r="G17"/>
    </row>
    <row r="18" spans="1:7">
      <c r="A18" s="34">
        <v>35453</v>
      </c>
      <c r="B18" s="31">
        <v>777.56</v>
      </c>
      <c r="C18" s="11">
        <f t="shared" si="0"/>
        <v>-1.1088558995299421E-2</v>
      </c>
      <c r="D18" s="73">
        <v>16</v>
      </c>
      <c r="E18" s="59">
        <f t="shared" si="1"/>
        <v>-4.2672352541772852E-2</v>
      </c>
      <c r="G18"/>
    </row>
    <row r="19" spans="1:7">
      <c r="A19" s="34">
        <v>35454</v>
      </c>
      <c r="B19" s="31">
        <v>770.52</v>
      </c>
      <c r="C19" s="11">
        <f t="shared" si="0"/>
        <v>-9.0951998999547912E-3</v>
      </c>
      <c r="D19" s="73">
        <v>17</v>
      </c>
      <c r="E19" s="59">
        <f t="shared" si="1"/>
        <v>5.8485412727135424E-3</v>
      </c>
      <c r="G19"/>
    </row>
    <row r="20" spans="1:7">
      <c r="A20" s="34">
        <v>35457</v>
      </c>
      <c r="B20" s="31">
        <v>765.02</v>
      </c>
      <c r="C20" s="11">
        <f t="shared" si="0"/>
        <v>-7.1636343183147724E-3</v>
      </c>
      <c r="D20" s="73">
        <v>18</v>
      </c>
      <c r="E20" s="59">
        <f t="shared" si="1"/>
        <v>-2.9604162908476252E-2</v>
      </c>
      <c r="G20"/>
    </row>
    <row r="21" spans="1:7">
      <c r="A21" s="34">
        <v>35458</v>
      </c>
      <c r="B21" s="31">
        <v>765.02</v>
      </c>
      <c r="C21" s="11">
        <f t="shared" si="0"/>
        <v>0</v>
      </c>
      <c r="D21" s="73">
        <v>19</v>
      </c>
      <c r="E21" s="59">
        <f t="shared" si="1"/>
        <v>3.645473926884879E-2</v>
      </c>
      <c r="G21"/>
    </row>
    <row r="22" spans="1:7">
      <c r="A22" s="34">
        <v>35459</v>
      </c>
      <c r="B22" s="31">
        <v>772.5</v>
      </c>
      <c r="C22" s="11">
        <f t="shared" si="0"/>
        <v>9.7300314962579341E-3</v>
      </c>
      <c r="D22" s="73">
        <v>20</v>
      </c>
      <c r="E22" s="59">
        <f t="shared" si="1"/>
        <v>3.1919628250687011E-4</v>
      </c>
      <c r="G22"/>
    </row>
    <row r="23" spans="1:7">
      <c r="A23" s="34">
        <v>35460</v>
      </c>
      <c r="B23" s="31">
        <v>784.17</v>
      </c>
      <c r="C23" s="11">
        <f t="shared" si="0"/>
        <v>1.4993824807514242E-2</v>
      </c>
      <c r="D23" s="73">
        <v>21</v>
      </c>
      <c r="E23" s="59">
        <f t="shared" si="1"/>
        <v>-5.9632892096423092E-2</v>
      </c>
      <c r="G23"/>
    </row>
    <row r="24" spans="1:7">
      <c r="A24" s="34">
        <v>35461</v>
      </c>
      <c r="B24" s="31">
        <v>786.16</v>
      </c>
      <c r="C24" s="11">
        <f t="shared" si="0"/>
        <v>2.5345004747566024E-3</v>
      </c>
      <c r="D24" s="73">
        <v>22</v>
      </c>
      <c r="E24" s="59">
        <f t="shared" si="1"/>
        <v>-8.785669091116468E-3</v>
      </c>
      <c r="G24"/>
    </row>
    <row r="25" spans="1:7">
      <c r="A25" s="34">
        <v>35464</v>
      </c>
      <c r="B25" s="31">
        <v>786.73</v>
      </c>
      <c r="C25" s="11">
        <f t="shared" si="0"/>
        <v>7.2478053131763242E-4</v>
      </c>
      <c r="D25" s="73">
        <v>23</v>
      </c>
      <c r="E25" s="59">
        <f t="shared" si="1"/>
        <v>2.9350397651954421E-2</v>
      </c>
      <c r="G25"/>
    </row>
    <row r="26" spans="1:7">
      <c r="A26" s="34">
        <v>35465</v>
      </c>
      <c r="B26" s="31">
        <v>789.26</v>
      </c>
      <c r="C26" s="11">
        <f t="shared" ref="C26:C89" si="2">LN(B26/B25)</f>
        <v>3.210683028917573E-3</v>
      </c>
      <c r="D26" s="73">
        <v>24</v>
      </c>
      <c r="E26" s="59">
        <f t="shared" si="1"/>
        <v>1.8917264480505212E-2</v>
      </c>
      <c r="F26" s="2"/>
      <c r="G26"/>
    </row>
    <row r="27" spans="1:7">
      <c r="A27" s="34">
        <v>35466</v>
      </c>
      <c r="B27" s="31">
        <v>778.28</v>
      </c>
      <c r="C27" s="11">
        <f t="shared" si="2"/>
        <v>-1.40094410112314E-2</v>
      </c>
      <c r="D27" s="73">
        <v>25</v>
      </c>
      <c r="E27" s="59">
        <f t="shared" si="1"/>
        <v>-2.2273320470999735E-2</v>
      </c>
      <c r="G27"/>
    </row>
    <row r="28" spans="1:7">
      <c r="A28" s="34">
        <v>35467</v>
      </c>
      <c r="B28" s="31">
        <v>780.15</v>
      </c>
      <c r="C28" s="11">
        <f t="shared" si="2"/>
        <v>2.3998522840158114E-3</v>
      </c>
      <c r="D28" s="73">
        <v>26</v>
      </c>
      <c r="E28" s="59">
        <f t="shared" si="1"/>
        <v>-7.2852316178743364E-3</v>
      </c>
      <c r="G28"/>
    </row>
    <row r="29" spans="1:7">
      <c r="A29" s="34">
        <v>35468</v>
      </c>
      <c r="B29" s="31">
        <v>789.56</v>
      </c>
      <c r="C29" s="11">
        <f t="shared" si="2"/>
        <v>1.1989619387595568E-2</v>
      </c>
      <c r="D29" s="73">
        <v>27</v>
      </c>
      <c r="E29" s="59">
        <f t="shared" si="1"/>
        <v>6.6510720432049669E-2</v>
      </c>
      <c r="G29"/>
    </row>
    <row r="30" spans="1:7">
      <c r="A30" s="34">
        <v>35471</v>
      </c>
      <c r="B30" s="31">
        <v>785.43</v>
      </c>
      <c r="C30" s="11">
        <f t="shared" si="2"/>
        <v>-5.2444897633474041E-3</v>
      </c>
      <c r="D30" s="73">
        <v>28</v>
      </c>
      <c r="E30" s="59">
        <f t="shared" si="1"/>
        <v>5.9692617018186388E-3</v>
      </c>
      <c r="G30"/>
    </row>
    <row r="31" spans="1:7">
      <c r="A31" s="34">
        <v>35472</v>
      </c>
      <c r="B31" s="31">
        <v>789.59</v>
      </c>
      <c r="C31" s="11">
        <f t="shared" si="2"/>
        <v>5.2824848873112276E-3</v>
      </c>
      <c r="D31" s="73">
        <v>29</v>
      </c>
      <c r="E31" s="59">
        <f t="shared" si="1"/>
        <v>9.5197834827893645E-3</v>
      </c>
      <c r="G31"/>
    </row>
    <row r="32" spans="1:7">
      <c r="A32" s="34">
        <v>35473</v>
      </c>
      <c r="B32" s="31">
        <v>802.77</v>
      </c>
      <c r="C32" s="11">
        <f t="shared" si="2"/>
        <v>1.655442361741356E-2</v>
      </c>
      <c r="D32" s="73">
        <v>30</v>
      </c>
      <c r="E32" s="59">
        <f t="shared" si="1"/>
        <v>1.2983980839765183E-4</v>
      </c>
      <c r="G32"/>
    </row>
    <row r="33" spans="1:7">
      <c r="A33" s="34">
        <v>35474</v>
      </c>
      <c r="B33" s="31">
        <v>811.82</v>
      </c>
      <c r="C33" s="11">
        <f t="shared" si="2"/>
        <v>1.1210393695159641E-2</v>
      </c>
      <c r="D33" s="73">
        <v>31</v>
      </c>
      <c r="E33" s="59">
        <f t="shared" si="1"/>
        <v>-3.6343301862771784E-3</v>
      </c>
      <c r="G33"/>
    </row>
    <row r="34" spans="1:7">
      <c r="A34" s="34">
        <v>35475</v>
      </c>
      <c r="B34" s="31">
        <v>808.48</v>
      </c>
      <c r="C34" s="11">
        <f t="shared" si="2"/>
        <v>-4.1226991677251459E-3</v>
      </c>
      <c r="D34" s="73">
        <v>32</v>
      </c>
      <c r="E34" s="59">
        <f t="shared" si="1"/>
        <v>-3.7646822344835087E-2</v>
      </c>
      <c r="G34"/>
    </row>
    <row r="35" spans="1:7">
      <c r="A35" s="34">
        <v>35479</v>
      </c>
      <c r="B35" s="31">
        <v>816.29</v>
      </c>
      <c r="C35" s="11">
        <f t="shared" si="2"/>
        <v>9.6137424405370493E-3</v>
      </c>
      <c r="D35" s="73">
        <v>33</v>
      </c>
      <c r="E35" s="59">
        <f t="shared" si="1"/>
        <v>-2.8119976239648313E-2</v>
      </c>
      <c r="G35"/>
    </row>
    <row r="36" spans="1:7">
      <c r="A36" s="34">
        <v>35480</v>
      </c>
      <c r="B36" s="31">
        <v>812.49</v>
      </c>
      <c r="C36" s="11">
        <f t="shared" si="2"/>
        <v>-4.6660775482909971E-3</v>
      </c>
      <c r="D36" s="73">
        <v>34</v>
      </c>
      <c r="E36" s="59">
        <f t="shared" si="1"/>
        <v>-8.555225590473306E-2</v>
      </c>
      <c r="G36"/>
    </row>
    <row r="37" spans="1:7">
      <c r="A37" s="34">
        <v>35481</v>
      </c>
      <c r="B37" s="31">
        <v>802.8</v>
      </c>
      <c r="C37" s="11">
        <f t="shared" si="2"/>
        <v>-1.1997989513661569E-2</v>
      </c>
      <c r="D37" s="73">
        <v>35</v>
      </c>
      <c r="E37" s="59">
        <f t="shared" si="1"/>
        <v>-2.4760469588138264E-2</v>
      </c>
      <c r="G37"/>
    </row>
    <row r="38" spans="1:7">
      <c r="A38" s="34">
        <v>35482</v>
      </c>
      <c r="B38" s="31">
        <v>801.77</v>
      </c>
      <c r="C38" s="11">
        <f t="shared" si="2"/>
        <v>-1.283833228183012E-3</v>
      </c>
      <c r="D38" s="73">
        <v>36</v>
      </c>
      <c r="E38" s="59">
        <f t="shared" si="1"/>
        <v>2.1659755384809243E-2</v>
      </c>
      <c r="G38"/>
    </row>
    <row r="39" spans="1:7">
      <c r="A39" s="34">
        <v>35485</v>
      </c>
      <c r="B39" s="31">
        <v>810.28</v>
      </c>
      <c r="C39" s="11">
        <f t="shared" si="2"/>
        <v>1.0558083251605616E-2</v>
      </c>
      <c r="D39" s="73">
        <v>37</v>
      </c>
      <c r="E39" s="59">
        <f t="shared" si="1"/>
        <v>-2.3214780429620913E-2</v>
      </c>
      <c r="G39"/>
    </row>
    <row r="40" spans="1:7">
      <c r="A40" s="34">
        <v>35486</v>
      </c>
      <c r="B40" s="31">
        <v>812.03</v>
      </c>
      <c r="C40" s="11">
        <f t="shared" si="2"/>
        <v>2.1574183464004803E-3</v>
      </c>
      <c r="D40" s="73">
        <v>38</v>
      </c>
      <c r="E40" s="59">
        <f t="shared" si="1"/>
        <v>2.3791138555194862E-2</v>
      </c>
      <c r="G40"/>
    </row>
    <row r="41" spans="1:7">
      <c r="A41" s="34">
        <v>35487</v>
      </c>
      <c r="B41" s="31">
        <v>805.68</v>
      </c>
      <c r="C41" s="11">
        <f t="shared" si="2"/>
        <v>-7.850643952116992E-3</v>
      </c>
      <c r="D41" s="73">
        <v>39</v>
      </c>
      <c r="E41" s="59">
        <f t="shared" si="1"/>
        <v>5.0060840520691131E-2</v>
      </c>
      <c r="G41"/>
    </row>
    <row r="42" spans="1:7">
      <c r="A42" s="34">
        <v>35488</v>
      </c>
      <c r="B42" s="31">
        <v>795.07</v>
      </c>
      <c r="C42" s="11">
        <f t="shared" si="2"/>
        <v>-1.3256480247293157E-2</v>
      </c>
      <c r="D42" s="73">
        <v>40</v>
      </c>
      <c r="E42" s="59">
        <f t="shared" si="1"/>
        <v>-5.7635839461252968E-2</v>
      </c>
      <c r="G42"/>
    </row>
    <row r="43" spans="1:7">
      <c r="A43" s="34">
        <v>35489</v>
      </c>
      <c r="B43" s="31">
        <v>790.82</v>
      </c>
      <c r="C43" s="11">
        <f t="shared" si="2"/>
        <v>-5.3597792712278903E-3</v>
      </c>
      <c r="D43" s="73">
        <v>41</v>
      </c>
      <c r="E43" s="59">
        <f t="shared" si="1"/>
        <v>-8.538894845114043E-3</v>
      </c>
      <c r="G43"/>
    </row>
    <row r="44" spans="1:7">
      <c r="A44" s="34">
        <v>35492</v>
      </c>
      <c r="B44" s="31">
        <v>795.31</v>
      </c>
      <c r="C44" s="11">
        <f t="shared" si="2"/>
        <v>5.6615939341660123E-3</v>
      </c>
      <c r="D44" s="73">
        <v>42</v>
      </c>
      <c r="E44" s="59">
        <f t="shared" si="1"/>
        <v>-4.4853227955540413E-2</v>
      </c>
      <c r="G44"/>
    </row>
    <row r="45" spans="1:7">
      <c r="A45" s="34">
        <v>35493</v>
      </c>
      <c r="B45" s="31">
        <v>790.95</v>
      </c>
      <c r="C45" s="11">
        <f t="shared" si="2"/>
        <v>-5.4972211109455453E-3</v>
      </c>
      <c r="D45" s="73">
        <v>43</v>
      </c>
      <c r="E45" s="59">
        <f t="shared" si="1"/>
        <v>2.901712773717223E-2</v>
      </c>
      <c r="G45"/>
    </row>
    <row r="46" spans="1:7">
      <c r="A46" s="34">
        <v>35494</v>
      </c>
      <c r="B46" s="31">
        <v>801.99</v>
      </c>
      <c r="C46" s="11">
        <f t="shared" si="2"/>
        <v>1.3861384316259322E-2</v>
      </c>
      <c r="D46" s="73">
        <v>44</v>
      </c>
      <c r="E46" s="59">
        <f t="shared" si="1"/>
        <v>-8.8501695695563393E-3</v>
      </c>
      <c r="G46"/>
    </row>
    <row r="47" spans="1:7">
      <c r="A47" s="34">
        <v>35495</v>
      </c>
      <c r="B47" s="31">
        <v>798.56</v>
      </c>
      <c r="C47" s="11">
        <f t="shared" si="2"/>
        <v>-4.2860332395488433E-3</v>
      </c>
      <c r="D47" s="73">
        <v>45</v>
      </c>
      <c r="E47" s="59">
        <f t="shared" si="1"/>
        <v>-2.3723837241714622E-2</v>
      </c>
      <c r="G47"/>
    </row>
    <row r="48" spans="1:7">
      <c r="A48" s="34">
        <v>35496</v>
      </c>
      <c r="B48" s="31">
        <v>804.97</v>
      </c>
      <c r="C48" s="11">
        <f t="shared" si="2"/>
        <v>7.9949039220840717E-3</v>
      </c>
      <c r="D48" s="73">
        <v>46</v>
      </c>
      <c r="E48" s="59">
        <f t="shared" si="1"/>
        <v>-7.6006542798950413E-3</v>
      </c>
      <c r="G48"/>
    </row>
    <row r="49" spans="1:7">
      <c r="A49" s="34">
        <v>35499</v>
      </c>
      <c r="B49" s="31">
        <v>813.65</v>
      </c>
      <c r="C49" s="11">
        <f t="shared" si="2"/>
        <v>1.0725288463240145E-2</v>
      </c>
      <c r="D49" s="73">
        <v>47</v>
      </c>
      <c r="E49" s="59">
        <f t="shared" si="1"/>
        <v>2.4781157614008807E-2</v>
      </c>
      <c r="G49"/>
    </row>
    <row r="50" spans="1:7">
      <c r="A50" s="34">
        <v>35500</v>
      </c>
      <c r="B50" s="31">
        <v>811.34</v>
      </c>
      <c r="C50" s="11">
        <f t="shared" si="2"/>
        <v>-2.8430963341499259E-3</v>
      </c>
      <c r="D50" s="73">
        <v>48</v>
      </c>
      <c r="E50" s="59">
        <f t="shared" si="1"/>
        <v>2.8873611772151316E-2</v>
      </c>
      <c r="G50"/>
    </row>
    <row r="51" spans="1:7">
      <c r="A51" s="34">
        <v>35501</v>
      </c>
      <c r="B51" s="31">
        <v>804.26</v>
      </c>
      <c r="C51" s="11">
        <f t="shared" si="2"/>
        <v>-8.7646017859695918E-3</v>
      </c>
      <c r="D51" s="73">
        <v>49</v>
      </c>
      <c r="E51" s="59">
        <f t="shared" si="1"/>
        <v>1.0980303378845049E-2</v>
      </c>
      <c r="G51"/>
    </row>
    <row r="52" spans="1:7">
      <c r="A52" s="34">
        <v>35502</v>
      </c>
      <c r="B52" s="31">
        <v>789.56</v>
      </c>
      <c r="C52" s="11">
        <f t="shared" si="2"/>
        <v>-1.8446771711717217E-2</v>
      </c>
      <c r="D52" s="73">
        <v>50</v>
      </c>
      <c r="E52" s="59">
        <f t="shared" si="1"/>
        <v>-3.3197397451509708E-2</v>
      </c>
      <c r="G52"/>
    </row>
    <row r="53" spans="1:7">
      <c r="A53" s="34">
        <v>35503</v>
      </c>
      <c r="B53" s="31">
        <v>793.17</v>
      </c>
      <c r="C53" s="11">
        <f t="shared" si="2"/>
        <v>4.5617461730017902E-3</v>
      </c>
      <c r="D53" s="73">
        <v>51</v>
      </c>
      <c r="E53" s="59">
        <f t="shared" si="1"/>
        <v>6.9783318193593916E-2</v>
      </c>
      <c r="G53"/>
    </row>
    <row r="54" spans="1:7">
      <c r="A54" s="34">
        <v>35506</v>
      </c>
      <c r="B54" s="31">
        <v>795.71</v>
      </c>
      <c r="C54" s="11">
        <f t="shared" si="2"/>
        <v>3.1972234073141198E-3</v>
      </c>
      <c r="D54" s="73">
        <v>52</v>
      </c>
      <c r="E54" s="59">
        <f t="shared" si="1"/>
        <v>-3.9934621627254245E-2</v>
      </c>
      <c r="G54"/>
    </row>
    <row r="55" spans="1:7">
      <c r="A55" s="34">
        <v>35507</v>
      </c>
      <c r="B55" s="31">
        <v>789.66</v>
      </c>
      <c r="C55" s="11">
        <f t="shared" si="2"/>
        <v>-7.632324780815344E-3</v>
      </c>
      <c r="D55" s="73">
        <v>53</v>
      </c>
      <c r="E55" s="59">
        <f t="shared" si="1"/>
        <v>2.2588419560402039E-2</v>
      </c>
      <c r="G55"/>
    </row>
    <row r="56" spans="1:7">
      <c r="A56" s="34">
        <v>35508</v>
      </c>
      <c r="B56" s="31">
        <v>785.77</v>
      </c>
      <c r="C56" s="11">
        <f t="shared" si="2"/>
        <v>-4.9383443320599116E-3</v>
      </c>
      <c r="D56" s="73">
        <v>54</v>
      </c>
      <c r="E56" s="59">
        <f t="shared" si="1"/>
        <v>1.7946875411985072E-2</v>
      </c>
      <c r="G56"/>
    </row>
    <row r="57" spans="1:7">
      <c r="A57" s="34">
        <v>35509</v>
      </c>
      <c r="B57" s="31">
        <v>782.65</v>
      </c>
      <c r="C57" s="11">
        <f t="shared" si="2"/>
        <v>-3.9785314079954625E-3</v>
      </c>
      <c r="D57" s="73">
        <v>55</v>
      </c>
      <c r="E57" s="59">
        <f t="shared" si="1"/>
        <v>5.3302863378002652E-3</v>
      </c>
      <c r="G57"/>
    </row>
    <row r="58" spans="1:7">
      <c r="A58" s="34">
        <v>35510</v>
      </c>
      <c r="B58" s="31">
        <v>784.1</v>
      </c>
      <c r="C58" s="11">
        <f t="shared" si="2"/>
        <v>1.8509659026443024E-3</v>
      </c>
      <c r="D58" s="73">
        <v>56</v>
      </c>
      <c r="E58" s="59">
        <f t="shared" si="1"/>
        <v>1.1349495297558035E-2</v>
      </c>
      <c r="G58"/>
    </row>
    <row r="59" spans="1:7">
      <c r="A59" s="34">
        <v>35513</v>
      </c>
      <c r="B59" s="31">
        <v>790.89</v>
      </c>
      <c r="C59" s="11">
        <f t="shared" si="2"/>
        <v>8.6223303850692014E-3</v>
      </c>
      <c r="D59" s="73">
        <v>57</v>
      </c>
      <c r="E59" s="59">
        <f t="shared" si="1"/>
        <v>-1.3195137868276694E-2</v>
      </c>
      <c r="G59"/>
    </row>
    <row r="60" spans="1:7">
      <c r="A60" s="34">
        <v>35514</v>
      </c>
      <c r="B60" s="31">
        <v>789.07</v>
      </c>
      <c r="C60" s="11">
        <f t="shared" si="2"/>
        <v>-2.3038568128427497E-3</v>
      </c>
      <c r="D60" s="73">
        <v>58</v>
      </c>
      <c r="E60" s="59">
        <f t="shared" si="1"/>
        <v>-1.9834266848877541E-2</v>
      </c>
      <c r="G60"/>
    </row>
    <row r="61" spans="1:7">
      <c r="A61" s="34">
        <v>35515</v>
      </c>
      <c r="B61" s="31">
        <v>790.5</v>
      </c>
      <c r="C61" s="11">
        <f t="shared" si="2"/>
        <v>1.8106198404240961E-3</v>
      </c>
      <c r="D61" s="73">
        <v>59</v>
      </c>
      <c r="E61" s="59">
        <f t="shared" si="1"/>
        <v>-1.3041441386423738E-2</v>
      </c>
      <c r="G61"/>
    </row>
    <row r="62" spans="1:7">
      <c r="A62" s="34">
        <v>35516</v>
      </c>
      <c r="B62" s="31">
        <v>773.88</v>
      </c>
      <c r="C62" s="11">
        <f t="shared" si="2"/>
        <v>-2.1248833839240359E-2</v>
      </c>
      <c r="D62" s="73">
        <v>60</v>
      </c>
      <c r="E62" s="59">
        <f t="shared" si="1"/>
        <v>3.4929969481296654E-2</v>
      </c>
      <c r="G62"/>
    </row>
    <row r="63" spans="1:7">
      <c r="A63" s="34">
        <v>35520</v>
      </c>
      <c r="B63" s="31">
        <v>757.12</v>
      </c>
      <c r="C63" s="11">
        <f t="shared" si="2"/>
        <v>-2.1895061460319006E-2</v>
      </c>
      <c r="D63" s="73">
        <v>61</v>
      </c>
      <c r="E63" s="59">
        <f t="shared" si="1"/>
        <v>-1.0426505917316767E-2</v>
      </c>
      <c r="G63"/>
    </row>
    <row r="64" spans="1:7">
      <c r="A64" s="34">
        <v>35521</v>
      </c>
      <c r="B64" s="31">
        <v>759.64</v>
      </c>
      <c r="C64" s="11">
        <f t="shared" si="2"/>
        <v>3.3228754960769546E-3</v>
      </c>
      <c r="D64" s="73">
        <v>62</v>
      </c>
      <c r="E64" s="59">
        <f t="shared" si="1"/>
        <v>-9.5702174138567863E-3</v>
      </c>
      <c r="G64"/>
    </row>
    <row r="65" spans="1:7">
      <c r="A65" s="34">
        <v>35522</v>
      </c>
      <c r="B65" s="31">
        <v>750.11</v>
      </c>
      <c r="C65" s="11">
        <f t="shared" si="2"/>
        <v>-1.2624774403525531E-2</v>
      </c>
      <c r="D65" s="73">
        <v>63</v>
      </c>
      <c r="E65" s="59">
        <f t="shared" si="1"/>
        <v>3.0183856769886143E-2</v>
      </c>
      <c r="G65"/>
    </row>
    <row r="66" spans="1:7">
      <c r="A66" s="34">
        <v>35523</v>
      </c>
      <c r="B66" s="31">
        <v>750.32</v>
      </c>
      <c r="C66" s="11">
        <f t="shared" si="2"/>
        <v>2.7991975816433459E-4</v>
      </c>
      <c r="D66" s="73">
        <v>64</v>
      </c>
      <c r="E66" s="59">
        <f t="shared" si="1"/>
        <v>-1.9167798117199177E-2</v>
      </c>
      <c r="G66"/>
    </row>
    <row r="67" spans="1:7">
      <c r="A67" s="34">
        <v>35524</v>
      </c>
      <c r="B67" s="31">
        <v>757.9</v>
      </c>
      <c r="C67" s="11">
        <f t="shared" si="2"/>
        <v>1.0051668617300388E-2</v>
      </c>
      <c r="D67" s="73">
        <v>65</v>
      </c>
      <c r="E67" s="59">
        <f t="shared" si="1"/>
        <v>-2.9619391203506356E-2</v>
      </c>
      <c r="G67"/>
    </row>
    <row r="68" spans="1:7">
      <c r="A68" s="34">
        <v>35527</v>
      </c>
      <c r="B68" s="31">
        <v>762.13</v>
      </c>
      <c r="C68" s="11">
        <f t="shared" si="2"/>
        <v>5.565693992051729E-3</v>
      </c>
      <c r="D68" s="73">
        <v>66</v>
      </c>
      <c r="E68" s="59">
        <f t="shared" ref="E68:E102" si="3">CORREL($C70:$C1325,$C$4:$C$1259)</f>
        <v>-5.6694832908738011E-3</v>
      </c>
      <c r="G68"/>
    </row>
    <row r="69" spans="1:7">
      <c r="A69" s="34">
        <v>35528</v>
      </c>
      <c r="B69" s="31">
        <v>766.12</v>
      </c>
      <c r="C69" s="11">
        <f t="shared" si="2"/>
        <v>5.2216706244253295E-3</v>
      </c>
      <c r="D69" s="73">
        <v>67</v>
      </c>
      <c r="E69" s="59">
        <f t="shared" si="3"/>
        <v>1.2699605844116484E-2</v>
      </c>
      <c r="G69"/>
    </row>
    <row r="70" spans="1:7">
      <c r="A70" s="34">
        <v>35529</v>
      </c>
      <c r="B70" s="31">
        <v>760.6</v>
      </c>
      <c r="C70" s="11">
        <f t="shared" si="2"/>
        <v>-7.2312199403011092E-3</v>
      </c>
      <c r="D70" s="73">
        <v>68</v>
      </c>
      <c r="E70" s="59">
        <f t="shared" si="3"/>
        <v>-3.6785159263577104E-3</v>
      </c>
      <c r="G70"/>
    </row>
    <row r="71" spans="1:7">
      <c r="A71" s="34">
        <v>35530</v>
      </c>
      <c r="B71" s="31">
        <v>758.34</v>
      </c>
      <c r="C71" s="11">
        <f t="shared" si="2"/>
        <v>-2.97576160706936E-3</v>
      </c>
      <c r="D71" s="73">
        <v>69</v>
      </c>
      <c r="E71" s="59">
        <f t="shared" si="3"/>
        <v>-3.5234490490739734E-2</v>
      </c>
      <c r="G71"/>
    </row>
    <row r="72" spans="1:7">
      <c r="A72" s="34">
        <v>35531</v>
      </c>
      <c r="B72" s="31">
        <v>737.65</v>
      </c>
      <c r="C72" s="11">
        <f t="shared" si="2"/>
        <v>-2.7662376523514016E-2</v>
      </c>
      <c r="D72" s="73">
        <v>70</v>
      </c>
      <c r="E72" s="59">
        <f t="shared" si="3"/>
        <v>3.3452186141348907E-2</v>
      </c>
      <c r="G72"/>
    </row>
    <row r="73" spans="1:7">
      <c r="A73" s="34">
        <v>35534</v>
      </c>
      <c r="B73" s="31">
        <v>743.73</v>
      </c>
      <c r="C73" s="11">
        <f t="shared" si="2"/>
        <v>8.2086083783983448E-3</v>
      </c>
      <c r="D73" s="73">
        <v>71</v>
      </c>
      <c r="E73" s="59">
        <f t="shared" si="3"/>
        <v>-7.8448538319644111E-3</v>
      </c>
      <c r="G73"/>
    </row>
    <row r="74" spans="1:7">
      <c r="A74" s="34">
        <v>35535</v>
      </c>
      <c r="B74" s="31">
        <v>754.72</v>
      </c>
      <c r="C74" s="11">
        <f t="shared" si="2"/>
        <v>1.4668753793977441E-2</v>
      </c>
      <c r="D74" s="73">
        <v>72</v>
      </c>
      <c r="E74" s="59">
        <f t="shared" si="3"/>
        <v>2.7275754714414881E-2</v>
      </c>
      <c r="G74"/>
    </row>
    <row r="75" spans="1:7">
      <c r="A75" s="34">
        <v>35536</v>
      </c>
      <c r="B75" s="31">
        <v>763.53</v>
      </c>
      <c r="C75" s="11">
        <f t="shared" si="2"/>
        <v>1.1605597081641165E-2</v>
      </c>
      <c r="D75" s="73">
        <v>73</v>
      </c>
      <c r="E75" s="59">
        <f t="shared" si="3"/>
        <v>1.1636218941018258E-2</v>
      </c>
      <c r="G75"/>
    </row>
    <row r="76" spans="1:7">
      <c r="A76" s="34">
        <v>35537</v>
      </c>
      <c r="B76" s="31">
        <v>761.77</v>
      </c>
      <c r="C76" s="11">
        <f t="shared" si="2"/>
        <v>-2.3077437633250478E-3</v>
      </c>
      <c r="D76" s="73">
        <v>74</v>
      </c>
      <c r="E76" s="59">
        <f t="shared" si="3"/>
        <v>5.13325654818179E-3</v>
      </c>
      <c r="G76"/>
    </row>
    <row r="77" spans="1:7">
      <c r="A77" s="34">
        <v>35538</v>
      </c>
      <c r="B77" s="31">
        <v>766.34</v>
      </c>
      <c r="C77" s="11">
        <f t="shared" si="2"/>
        <v>5.9812626375011693E-3</v>
      </c>
      <c r="D77" s="73">
        <v>75</v>
      </c>
      <c r="E77" s="59">
        <f t="shared" si="3"/>
        <v>2.0544469852127881E-2</v>
      </c>
      <c r="G77"/>
    </row>
    <row r="78" spans="1:7">
      <c r="A78" s="34">
        <v>35541</v>
      </c>
      <c r="B78" s="31">
        <v>760.37</v>
      </c>
      <c r="C78" s="11">
        <f t="shared" si="2"/>
        <v>-7.8207785752975947E-3</v>
      </c>
      <c r="D78" s="73">
        <v>76</v>
      </c>
      <c r="E78" s="59">
        <f t="shared" si="3"/>
        <v>-3.2516257337003945E-2</v>
      </c>
      <c r="G78"/>
    </row>
    <row r="79" spans="1:7">
      <c r="A79" s="34">
        <v>35542</v>
      </c>
      <c r="B79" s="31">
        <v>774.61</v>
      </c>
      <c r="C79" s="11">
        <f t="shared" si="2"/>
        <v>1.8554519969823765E-2</v>
      </c>
      <c r="D79" s="73">
        <v>77</v>
      </c>
      <c r="E79" s="59">
        <f t="shared" si="3"/>
        <v>2.3260929331592461E-3</v>
      </c>
      <c r="G79"/>
    </row>
    <row r="80" spans="1:7">
      <c r="A80" s="34">
        <v>35543</v>
      </c>
      <c r="B80" s="31">
        <v>773.64</v>
      </c>
      <c r="C80" s="11">
        <f t="shared" si="2"/>
        <v>-1.2530277757658484E-3</v>
      </c>
      <c r="D80" s="73">
        <v>78</v>
      </c>
      <c r="E80" s="59">
        <f t="shared" si="3"/>
        <v>-5.0416451203028539E-2</v>
      </c>
      <c r="G80"/>
    </row>
    <row r="81" spans="1:7">
      <c r="A81" s="34">
        <v>35544</v>
      </c>
      <c r="B81" s="31">
        <v>771.18</v>
      </c>
      <c r="C81" s="11">
        <f t="shared" si="2"/>
        <v>-3.1848397604336341E-3</v>
      </c>
      <c r="D81" s="73">
        <v>79</v>
      </c>
      <c r="E81" s="59">
        <f t="shared" si="3"/>
        <v>-3.7739008674506955E-2</v>
      </c>
      <c r="G81"/>
    </row>
    <row r="82" spans="1:7">
      <c r="A82" s="34">
        <v>35545</v>
      </c>
      <c r="B82" s="31">
        <v>765.37</v>
      </c>
      <c r="C82" s="11">
        <f t="shared" si="2"/>
        <v>-7.5624323187016163E-3</v>
      </c>
      <c r="D82" s="73">
        <v>80</v>
      </c>
      <c r="E82" s="59">
        <f t="shared" si="3"/>
        <v>1.1701762682182733E-2</v>
      </c>
      <c r="G82"/>
    </row>
    <row r="83" spans="1:7">
      <c r="A83" s="34">
        <v>35548</v>
      </c>
      <c r="B83" s="31">
        <v>772.96</v>
      </c>
      <c r="C83" s="11">
        <f t="shared" si="2"/>
        <v>9.8679237747027176E-3</v>
      </c>
      <c r="D83" s="73">
        <v>81</v>
      </c>
      <c r="E83" s="59">
        <f t="shared" si="3"/>
        <v>-1.1823905384372722E-2</v>
      </c>
      <c r="G83"/>
    </row>
    <row r="84" spans="1:7">
      <c r="A84" s="34">
        <v>35549</v>
      </c>
      <c r="B84" s="31">
        <v>794.05</v>
      </c>
      <c r="C84" s="11">
        <f t="shared" si="2"/>
        <v>2.6919130750558868E-2</v>
      </c>
      <c r="D84" s="73">
        <v>82</v>
      </c>
      <c r="E84" s="59">
        <f t="shared" si="3"/>
        <v>7.6115030457032549E-3</v>
      </c>
      <c r="G84"/>
    </row>
    <row r="85" spans="1:7">
      <c r="A85" s="34">
        <v>35550</v>
      </c>
      <c r="B85" s="31">
        <v>801.34</v>
      </c>
      <c r="C85" s="11">
        <f t="shared" si="2"/>
        <v>9.1388948632804539E-3</v>
      </c>
      <c r="D85" s="73">
        <v>83</v>
      </c>
      <c r="E85" s="59">
        <f t="shared" si="3"/>
        <v>1.1817229397927339E-2</v>
      </c>
      <c r="G85"/>
    </row>
    <row r="86" spans="1:7">
      <c r="A86" s="34">
        <v>35551</v>
      </c>
      <c r="B86" s="31">
        <v>798.53</v>
      </c>
      <c r="C86" s="11">
        <f t="shared" si="2"/>
        <v>-3.5127890260368789E-3</v>
      </c>
      <c r="D86" s="73">
        <v>84</v>
      </c>
      <c r="E86" s="59">
        <f t="shared" si="3"/>
        <v>1.9355966612982996E-2</v>
      </c>
      <c r="G86"/>
    </row>
    <row r="87" spans="1:7">
      <c r="A87" s="34">
        <v>35552</v>
      </c>
      <c r="B87" s="31">
        <v>812.97</v>
      </c>
      <c r="C87" s="11">
        <f t="shared" si="2"/>
        <v>1.7921671104072372E-2</v>
      </c>
      <c r="D87" s="73">
        <v>85</v>
      </c>
      <c r="E87" s="59">
        <f t="shared" si="3"/>
        <v>2.6927593529592959E-2</v>
      </c>
      <c r="G87"/>
    </row>
    <row r="88" spans="1:7">
      <c r="A88" s="34">
        <v>35555</v>
      </c>
      <c r="B88" s="31">
        <v>830.29</v>
      </c>
      <c r="C88" s="11">
        <f t="shared" si="2"/>
        <v>2.1080828857909618E-2</v>
      </c>
      <c r="D88" s="73">
        <v>86</v>
      </c>
      <c r="E88" s="59">
        <f t="shared" si="3"/>
        <v>1.1358123144807468E-2</v>
      </c>
      <c r="G88"/>
    </row>
    <row r="89" spans="1:7">
      <c r="A89" s="34">
        <v>35556</v>
      </c>
      <c r="B89" s="31">
        <v>827.76</v>
      </c>
      <c r="C89" s="11">
        <f t="shared" si="2"/>
        <v>-3.0517800591860363E-3</v>
      </c>
      <c r="D89" s="73">
        <v>87</v>
      </c>
      <c r="E89" s="59">
        <f t="shared" si="3"/>
        <v>5.0624774931862772E-2</v>
      </c>
      <c r="G89"/>
    </row>
    <row r="90" spans="1:7">
      <c r="A90" s="34">
        <v>35557</v>
      </c>
      <c r="B90" s="31">
        <v>815.62</v>
      </c>
      <c r="C90" s="11">
        <f t="shared" ref="C90:C153" si="4">LN(B90/B89)</f>
        <v>-1.4774697072626295E-2</v>
      </c>
      <c r="D90" s="73">
        <v>88</v>
      </c>
      <c r="E90" s="59">
        <f t="shared" si="3"/>
        <v>2.2223719634999695E-2</v>
      </c>
      <c r="G90"/>
    </row>
    <row r="91" spans="1:7">
      <c r="A91" s="34">
        <v>35558</v>
      </c>
      <c r="B91" s="31">
        <v>820.26</v>
      </c>
      <c r="C91" s="11">
        <f t="shared" si="4"/>
        <v>5.6728029478870937E-3</v>
      </c>
      <c r="D91" s="73">
        <v>89</v>
      </c>
      <c r="E91" s="59">
        <f t="shared" si="3"/>
        <v>-2.9501665089381117E-2</v>
      </c>
      <c r="G91"/>
    </row>
    <row r="92" spans="1:7">
      <c r="A92" s="34">
        <v>35559</v>
      </c>
      <c r="B92" s="31">
        <v>824.78</v>
      </c>
      <c r="C92" s="11">
        <f t="shared" si="4"/>
        <v>5.4953209341805087E-3</v>
      </c>
      <c r="D92" s="73">
        <v>90</v>
      </c>
      <c r="E92" s="59">
        <f t="shared" si="3"/>
        <v>5.8014121643748797E-3</v>
      </c>
      <c r="G92"/>
    </row>
    <row r="93" spans="1:7">
      <c r="A93" s="34">
        <v>35562</v>
      </c>
      <c r="B93" s="31">
        <v>837.66</v>
      </c>
      <c r="C93" s="11">
        <f t="shared" si="4"/>
        <v>1.5495606122474987E-2</v>
      </c>
      <c r="D93" s="73">
        <v>91</v>
      </c>
      <c r="E93" s="59">
        <f t="shared" si="3"/>
        <v>-3.8177782910674099E-2</v>
      </c>
      <c r="G93"/>
    </row>
    <row r="94" spans="1:7">
      <c r="A94" s="34">
        <v>35563</v>
      </c>
      <c r="B94" s="31">
        <v>833.13</v>
      </c>
      <c r="C94" s="11">
        <f t="shared" si="4"/>
        <v>-5.4225978132723118E-3</v>
      </c>
      <c r="D94" s="73">
        <v>92</v>
      </c>
      <c r="E94" s="59">
        <f t="shared" si="3"/>
        <v>1.7276666812239799E-2</v>
      </c>
      <c r="G94"/>
    </row>
    <row r="95" spans="1:7">
      <c r="A95" s="34">
        <v>35564</v>
      </c>
      <c r="B95" s="31">
        <v>836.04</v>
      </c>
      <c r="C95" s="11">
        <f t="shared" si="4"/>
        <v>3.4867664146884256E-3</v>
      </c>
      <c r="D95" s="73">
        <v>93</v>
      </c>
      <c r="E95" s="59">
        <f t="shared" si="3"/>
        <v>-5.4604829977956328E-2</v>
      </c>
      <c r="G95"/>
    </row>
    <row r="96" spans="1:7">
      <c r="A96" s="34">
        <v>35565</v>
      </c>
      <c r="B96" s="31">
        <v>841.88</v>
      </c>
      <c r="C96" s="11">
        <f t="shared" si="4"/>
        <v>6.9610274409432401E-3</v>
      </c>
      <c r="D96" s="73">
        <v>94</v>
      </c>
      <c r="E96" s="59">
        <f t="shared" si="3"/>
        <v>2.5118518167613617E-2</v>
      </c>
      <c r="G96"/>
    </row>
    <row r="97" spans="1:7">
      <c r="A97" s="34">
        <v>35566</v>
      </c>
      <c r="B97" s="31">
        <v>829.75</v>
      </c>
      <c r="C97" s="11">
        <f t="shared" si="4"/>
        <v>-1.4513035670887124E-2</v>
      </c>
      <c r="D97" s="73">
        <v>95</v>
      </c>
      <c r="E97" s="59">
        <f t="shared" si="3"/>
        <v>4.1571469823887972E-2</v>
      </c>
      <c r="G97"/>
    </row>
    <row r="98" spans="1:7">
      <c r="A98" s="34">
        <v>35569</v>
      </c>
      <c r="B98" s="31">
        <v>833.27</v>
      </c>
      <c r="C98" s="11">
        <f t="shared" si="4"/>
        <v>4.2332686999521536E-3</v>
      </c>
      <c r="D98" s="73">
        <v>96</v>
      </c>
      <c r="E98" s="59">
        <f t="shared" si="3"/>
        <v>4.8253833360326044E-3</v>
      </c>
      <c r="G98"/>
    </row>
    <row r="99" spans="1:7">
      <c r="A99" s="34">
        <v>35570</v>
      </c>
      <c r="B99" s="31">
        <v>841.66</v>
      </c>
      <c r="C99" s="11">
        <f t="shared" si="4"/>
        <v>1.0018412917865455E-2</v>
      </c>
      <c r="D99" s="73">
        <v>97</v>
      </c>
      <c r="E99" s="59">
        <f t="shared" si="3"/>
        <v>-1.9888064533323334E-2</v>
      </c>
      <c r="G99"/>
    </row>
    <row r="100" spans="1:7">
      <c r="A100" s="34">
        <v>35571</v>
      </c>
      <c r="B100" s="31">
        <v>839.35</v>
      </c>
      <c r="C100" s="11">
        <f t="shared" si="4"/>
        <v>-2.7483494494785835E-3</v>
      </c>
      <c r="D100" s="73">
        <v>98</v>
      </c>
      <c r="E100" s="59">
        <f t="shared" si="3"/>
        <v>1.5390603730706023E-2</v>
      </c>
      <c r="G100"/>
    </row>
    <row r="101" spans="1:7">
      <c r="A101" s="34">
        <v>35572</v>
      </c>
      <c r="B101" s="31">
        <v>835.66</v>
      </c>
      <c r="C101" s="11">
        <f t="shared" si="4"/>
        <v>-4.405950972605932E-3</v>
      </c>
      <c r="D101" s="73">
        <v>99</v>
      </c>
      <c r="E101" s="59">
        <f t="shared" si="3"/>
        <v>9.7877750484701622E-3</v>
      </c>
      <c r="G101"/>
    </row>
    <row r="102" spans="1:7">
      <c r="A102" s="34">
        <v>35573</v>
      </c>
      <c r="B102" s="31">
        <v>847.03</v>
      </c>
      <c r="C102" s="11">
        <f t="shared" si="4"/>
        <v>1.351428135532308E-2</v>
      </c>
      <c r="D102" s="73">
        <v>100</v>
      </c>
      <c r="E102" s="59">
        <f t="shared" si="3"/>
        <v>1.2374924446974331E-2</v>
      </c>
      <c r="G102"/>
    </row>
    <row r="103" spans="1:7">
      <c r="A103" s="34">
        <v>35577</v>
      </c>
      <c r="B103" s="31">
        <v>849.71</v>
      </c>
      <c r="C103" s="11">
        <f t="shared" si="4"/>
        <v>3.1590016487006716E-3</v>
      </c>
      <c r="D103" s="73"/>
      <c r="E103" s="63"/>
      <c r="G103"/>
    </row>
    <row r="104" spans="1:7">
      <c r="A104" s="34">
        <v>35578</v>
      </c>
      <c r="B104" s="31">
        <v>847.21</v>
      </c>
      <c r="C104" s="11">
        <f t="shared" si="4"/>
        <v>-2.946516994014979E-3</v>
      </c>
      <c r="D104" s="73"/>
      <c r="E104" s="63"/>
      <c r="G104"/>
    </row>
    <row r="105" spans="1:7">
      <c r="A105" s="34">
        <v>35579</v>
      </c>
      <c r="B105" s="31">
        <v>844.08</v>
      </c>
      <c r="C105" s="11">
        <f t="shared" si="4"/>
        <v>-3.7013209719889751E-3</v>
      </c>
      <c r="D105" s="73"/>
      <c r="E105" s="63"/>
      <c r="G105"/>
    </row>
    <row r="106" spans="1:7">
      <c r="A106" s="34">
        <v>35580</v>
      </c>
      <c r="B106" s="31">
        <v>848.28</v>
      </c>
      <c r="C106" s="11">
        <f t="shared" si="4"/>
        <v>4.9634931370261077E-3</v>
      </c>
      <c r="D106" s="73"/>
      <c r="E106" s="63"/>
      <c r="G106"/>
    </row>
    <row r="107" spans="1:7">
      <c r="A107" s="34">
        <v>35583</v>
      </c>
      <c r="B107" s="31">
        <v>846.36</v>
      </c>
      <c r="C107" s="11">
        <f t="shared" si="4"/>
        <v>-2.2659689627747785E-3</v>
      </c>
      <c r="D107" s="73"/>
      <c r="E107" s="63"/>
      <c r="G107"/>
    </row>
    <row r="108" spans="1:7">
      <c r="A108" s="34">
        <v>35584</v>
      </c>
      <c r="B108" s="31">
        <v>845.48</v>
      </c>
      <c r="C108" s="11">
        <f t="shared" si="4"/>
        <v>-1.0402875914521578E-3</v>
      </c>
      <c r="D108" s="73"/>
      <c r="E108" s="63"/>
      <c r="G108"/>
    </row>
    <row r="109" spans="1:7">
      <c r="A109" s="34">
        <v>35585</v>
      </c>
      <c r="B109" s="31">
        <v>840.11</v>
      </c>
      <c r="C109" s="11">
        <f t="shared" si="4"/>
        <v>-6.3716777718388889E-3</v>
      </c>
      <c r="D109" s="73"/>
      <c r="E109" s="63"/>
      <c r="G109"/>
    </row>
    <row r="110" spans="1:7">
      <c r="A110" s="34">
        <v>35586</v>
      </c>
      <c r="B110" s="31">
        <v>843.43</v>
      </c>
      <c r="C110" s="11">
        <f t="shared" si="4"/>
        <v>3.9440753457010754E-3</v>
      </c>
      <c r="D110" s="73"/>
      <c r="E110" s="63"/>
      <c r="G110"/>
    </row>
    <row r="111" spans="1:7">
      <c r="A111" s="34">
        <v>35587</v>
      </c>
      <c r="B111" s="31">
        <v>858.01</v>
      </c>
      <c r="C111" s="11">
        <f t="shared" si="4"/>
        <v>1.7138843441199883E-2</v>
      </c>
      <c r="D111" s="73"/>
      <c r="E111" s="63"/>
      <c r="G111"/>
    </row>
    <row r="112" spans="1:7">
      <c r="A112" s="34">
        <v>35590</v>
      </c>
      <c r="B112" s="31">
        <v>862.91</v>
      </c>
      <c r="C112" s="11">
        <f t="shared" si="4"/>
        <v>5.694643843783067E-3</v>
      </c>
      <c r="D112" s="73"/>
      <c r="E112" s="63"/>
      <c r="G112"/>
    </row>
    <row r="113" spans="1:7">
      <c r="A113" s="34">
        <v>35591</v>
      </c>
      <c r="B113" s="31">
        <v>865.27</v>
      </c>
      <c r="C113" s="11">
        <f t="shared" si="4"/>
        <v>2.7311986795637657E-3</v>
      </c>
      <c r="D113" s="73"/>
      <c r="E113" s="63"/>
      <c r="G113"/>
    </row>
    <row r="114" spans="1:7">
      <c r="A114" s="34">
        <v>35592</v>
      </c>
      <c r="B114" s="31">
        <v>869.57</v>
      </c>
      <c r="C114" s="11">
        <f t="shared" si="4"/>
        <v>4.9572396368084354E-3</v>
      </c>
      <c r="D114" s="73"/>
      <c r="E114" s="63"/>
      <c r="G114"/>
    </row>
    <row r="115" spans="1:7">
      <c r="A115" s="34">
        <v>35593</v>
      </c>
      <c r="B115" s="31">
        <v>883.46</v>
      </c>
      <c r="C115" s="11">
        <f t="shared" si="4"/>
        <v>1.5847179666463727E-2</v>
      </c>
      <c r="D115" s="73"/>
      <c r="E115" s="63"/>
      <c r="G115"/>
    </row>
    <row r="116" spans="1:7">
      <c r="A116" s="34">
        <v>35594</v>
      </c>
      <c r="B116" s="31">
        <v>893.27</v>
      </c>
      <c r="C116" s="11">
        <f t="shared" si="4"/>
        <v>1.1042870542881014E-2</v>
      </c>
      <c r="D116" s="73"/>
      <c r="E116" s="63"/>
      <c r="G116"/>
    </row>
    <row r="117" spans="1:7">
      <c r="A117" s="34">
        <v>35597</v>
      </c>
      <c r="B117" s="31">
        <v>893.9</v>
      </c>
      <c r="C117" s="11">
        <f t="shared" si="4"/>
        <v>7.0502529260869841E-4</v>
      </c>
      <c r="D117" s="73"/>
      <c r="E117" s="63"/>
      <c r="G117"/>
    </row>
    <row r="118" spans="1:7">
      <c r="A118" s="34">
        <v>35598</v>
      </c>
      <c r="B118" s="31">
        <v>894.42</v>
      </c>
      <c r="C118" s="11">
        <f t="shared" si="4"/>
        <v>5.81551416586922E-4</v>
      </c>
      <c r="D118" s="73"/>
      <c r="E118" s="63"/>
      <c r="G118"/>
    </row>
    <row r="119" spans="1:7">
      <c r="A119" s="34">
        <v>35599</v>
      </c>
      <c r="B119" s="31">
        <v>889.06</v>
      </c>
      <c r="C119" s="11">
        <f t="shared" si="4"/>
        <v>-6.0107387103878534E-3</v>
      </c>
      <c r="D119" s="73"/>
      <c r="E119" s="63"/>
      <c r="G119"/>
    </row>
    <row r="120" spans="1:7">
      <c r="A120" s="34">
        <v>35600</v>
      </c>
      <c r="B120" s="31">
        <v>897.99</v>
      </c>
      <c r="C120" s="11">
        <f t="shared" si="4"/>
        <v>9.9942075827284971E-3</v>
      </c>
      <c r="D120" s="73"/>
      <c r="E120" s="63"/>
      <c r="G120"/>
    </row>
    <row r="121" spans="1:7">
      <c r="A121" s="34">
        <v>35601</v>
      </c>
      <c r="B121" s="31">
        <v>898.7</v>
      </c>
      <c r="C121" s="11">
        <f t="shared" si="4"/>
        <v>7.903422815932591E-4</v>
      </c>
      <c r="D121" s="73"/>
      <c r="E121" s="63"/>
      <c r="G121"/>
    </row>
    <row r="122" spans="1:7">
      <c r="A122" s="34">
        <v>35604</v>
      </c>
      <c r="B122" s="31">
        <v>878.62</v>
      </c>
      <c r="C122" s="11">
        <f t="shared" si="4"/>
        <v>-2.2596779894366571E-2</v>
      </c>
      <c r="D122" s="73"/>
      <c r="E122" s="63"/>
      <c r="G122"/>
    </row>
    <row r="123" spans="1:7">
      <c r="A123" s="34">
        <v>35605</v>
      </c>
      <c r="B123" s="31">
        <v>896.34</v>
      </c>
      <c r="C123" s="11">
        <f t="shared" si="4"/>
        <v>1.9967310512319737E-2</v>
      </c>
      <c r="D123" s="73"/>
      <c r="E123" s="63"/>
      <c r="G123"/>
    </row>
    <row r="124" spans="1:7">
      <c r="A124" s="34">
        <v>35606</v>
      </c>
      <c r="B124" s="31">
        <v>888.99</v>
      </c>
      <c r="C124" s="11">
        <f t="shared" si="4"/>
        <v>-8.2338184255680395E-3</v>
      </c>
      <c r="D124" s="73"/>
      <c r="E124" s="63"/>
      <c r="G124"/>
    </row>
    <row r="125" spans="1:7">
      <c r="A125" s="34">
        <v>35607</v>
      </c>
      <c r="B125" s="31">
        <v>883.68</v>
      </c>
      <c r="C125" s="11">
        <f t="shared" si="4"/>
        <v>-5.990980703835554E-3</v>
      </c>
      <c r="D125" s="73"/>
      <c r="E125" s="63"/>
      <c r="G125"/>
    </row>
    <row r="126" spans="1:7">
      <c r="A126" s="34">
        <v>35608</v>
      </c>
      <c r="B126" s="31">
        <v>887.3</v>
      </c>
      <c r="C126" s="11">
        <f t="shared" si="4"/>
        <v>4.0881376884145957E-3</v>
      </c>
      <c r="D126" s="73"/>
      <c r="E126" s="63"/>
      <c r="G126"/>
    </row>
    <row r="127" spans="1:7">
      <c r="A127" s="34">
        <v>35611</v>
      </c>
      <c r="B127" s="31">
        <v>885.14</v>
      </c>
      <c r="C127" s="11">
        <f t="shared" si="4"/>
        <v>-2.4373192540163907E-3</v>
      </c>
      <c r="D127" s="73"/>
      <c r="E127" s="63"/>
      <c r="G127"/>
    </row>
    <row r="128" spans="1:7">
      <c r="A128" s="34">
        <v>35612</v>
      </c>
      <c r="B128" s="31">
        <v>891.03</v>
      </c>
      <c r="C128" s="11">
        <f t="shared" si="4"/>
        <v>6.6322723503808084E-3</v>
      </c>
      <c r="D128" s="73"/>
      <c r="E128" s="63"/>
      <c r="G128"/>
    </row>
    <row r="129" spans="1:7">
      <c r="A129" s="34">
        <v>35613</v>
      </c>
      <c r="B129" s="31">
        <v>904.03</v>
      </c>
      <c r="C129" s="11">
        <f t="shared" si="4"/>
        <v>1.4484448744590256E-2</v>
      </c>
      <c r="D129" s="73"/>
      <c r="E129" s="63"/>
      <c r="G129"/>
    </row>
    <row r="130" spans="1:7">
      <c r="A130" s="34">
        <v>35614</v>
      </c>
      <c r="B130" s="31">
        <v>916.92</v>
      </c>
      <c r="C130" s="11">
        <f t="shared" si="4"/>
        <v>1.4157681765228894E-2</v>
      </c>
      <c r="D130" s="73"/>
      <c r="E130" s="63"/>
      <c r="G130"/>
    </row>
    <row r="131" spans="1:7">
      <c r="A131" s="34">
        <v>35618</v>
      </c>
      <c r="B131" s="31">
        <v>912.2</v>
      </c>
      <c r="C131" s="11">
        <f t="shared" si="4"/>
        <v>-5.1609631698755001E-3</v>
      </c>
      <c r="D131" s="73"/>
      <c r="E131" s="63"/>
      <c r="G131"/>
    </row>
    <row r="132" spans="1:7">
      <c r="A132" s="34">
        <v>35619</v>
      </c>
      <c r="B132" s="31">
        <v>918.75</v>
      </c>
      <c r="C132" s="11">
        <f t="shared" si="4"/>
        <v>7.1547862494463601E-3</v>
      </c>
      <c r="D132" s="73"/>
      <c r="E132" s="63"/>
      <c r="G132"/>
    </row>
    <row r="133" spans="1:7">
      <c r="A133" s="34">
        <v>35620</v>
      </c>
      <c r="B133" s="31">
        <v>907.54</v>
      </c>
      <c r="C133" s="11">
        <f t="shared" si="4"/>
        <v>-1.2276408224422766E-2</v>
      </c>
      <c r="D133" s="73"/>
      <c r="E133" s="63"/>
      <c r="G133"/>
    </row>
    <row r="134" spans="1:7">
      <c r="A134" s="34">
        <v>35621</v>
      </c>
      <c r="B134" s="31">
        <v>913.78</v>
      </c>
      <c r="C134" s="11">
        <f t="shared" si="4"/>
        <v>6.8521999597609788E-3</v>
      </c>
      <c r="D134" s="73"/>
      <c r="E134" s="63"/>
      <c r="G134"/>
    </row>
    <row r="135" spans="1:7">
      <c r="A135" s="34">
        <v>35622</v>
      </c>
      <c r="B135" s="31">
        <v>916.68</v>
      </c>
      <c r="C135" s="11">
        <f t="shared" si="4"/>
        <v>3.1686050788838883E-3</v>
      </c>
      <c r="D135" s="73"/>
      <c r="E135" s="63"/>
      <c r="G135"/>
    </row>
    <row r="136" spans="1:7">
      <c r="A136" s="34">
        <v>35625</v>
      </c>
      <c r="B136" s="31">
        <v>918.38</v>
      </c>
      <c r="C136" s="11">
        <f t="shared" si="4"/>
        <v>1.8528009834265933E-3</v>
      </c>
      <c r="D136" s="73"/>
      <c r="E136" s="63"/>
      <c r="G136"/>
    </row>
    <row r="137" spans="1:7">
      <c r="A137" s="34">
        <v>35626</v>
      </c>
      <c r="B137" s="31">
        <v>925.76</v>
      </c>
      <c r="C137" s="11">
        <f t="shared" si="4"/>
        <v>8.0037734630750302E-3</v>
      </c>
      <c r="D137" s="73"/>
      <c r="E137" s="63"/>
      <c r="G137"/>
    </row>
    <row r="138" spans="1:7">
      <c r="A138" s="34">
        <v>35627</v>
      </c>
      <c r="B138" s="31">
        <v>936.59</v>
      </c>
      <c r="C138" s="11">
        <f t="shared" si="4"/>
        <v>1.1630597988165851E-2</v>
      </c>
      <c r="D138" s="73"/>
      <c r="E138" s="63"/>
      <c r="G138"/>
    </row>
    <row r="139" spans="1:7">
      <c r="A139" s="34">
        <v>35628</v>
      </c>
      <c r="B139" s="31">
        <v>931.61</v>
      </c>
      <c r="C139" s="11">
        <f t="shared" si="4"/>
        <v>-5.3313476026660639E-3</v>
      </c>
      <c r="D139" s="73"/>
      <c r="E139" s="63"/>
      <c r="G139"/>
    </row>
    <row r="140" spans="1:7">
      <c r="A140" s="34">
        <v>35629</v>
      </c>
      <c r="B140" s="31">
        <v>915.3</v>
      </c>
      <c r="C140" s="11">
        <f t="shared" si="4"/>
        <v>-1.7662391782536552E-2</v>
      </c>
      <c r="D140" s="73"/>
      <c r="E140" s="63"/>
      <c r="G140"/>
    </row>
    <row r="141" spans="1:7">
      <c r="A141" s="34">
        <v>35632</v>
      </c>
      <c r="B141" s="31">
        <v>912.94</v>
      </c>
      <c r="C141" s="11">
        <f t="shared" si="4"/>
        <v>-2.5817193703640013E-3</v>
      </c>
      <c r="D141" s="73"/>
      <c r="E141" s="63"/>
      <c r="G141"/>
    </row>
    <row r="142" spans="1:7">
      <c r="A142" s="34">
        <v>35633</v>
      </c>
      <c r="B142" s="31">
        <v>933.98</v>
      </c>
      <c r="C142" s="11">
        <f t="shared" si="4"/>
        <v>2.278486370297431E-2</v>
      </c>
      <c r="D142" s="73"/>
      <c r="E142" s="63"/>
      <c r="G142"/>
    </row>
    <row r="143" spans="1:7">
      <c r="A143" s="34">
        <v>35634</v>
      </c>
      <c r="B143" s="31">
        <v>936.56</v>
      </c>
      <c r="C143" s="11">
        <f t="shared" si="4"/>
        <v>2.7585634480729927E-3</v>
      </c>
      <c r="D143" s="73"/>
      <c r="E143" s="63"/>
      <c r="G143"/>
    </row>
    <row r="144" spans="1:7">
      <c r="A144" s="34">
        <v>35635</v>
      </c>
      <c r="B144" s="31">
        <v>940.3</v>
      </c>
      <c r="C144" s="11">
        <f t="shared" si="4"/>
        <v>3.9853851116142475E-3</v>
      </c>
      <c r="D144" s="73"/>
      <c r="E144" s="63"/>
      <c r="G144"/>
    </row>
    <row r="145" spans="1:7">
      <c r="A145" s="34">
        <v>35636</v>
      </c>
      <c r="B145" s="31">
        <v>938.79</v>
      </c>
      <c r="C145" s="11">
        <f t="shared" si="4"/>
        <v>-1.6071612589320557E-3</v>
      </c>
      <c r="D145" s="73"/>
      <c r="E145" s="63"/>
      <c r="G145"/>
    </row>
    <row r="146" spans="1:7">
      <c r="A146" s="34">
        <v>35639</v>
      </c>
      <c r="B146" s="31">
        <v>936.45</v>
      </c>
      <c r="C146" s="11">
        <f t="shared" si="4"/>
        <v>-2.4956818482362226E-3</v>
      </c>
      <c r="D146" s="73"/>
      <c r="E146" s="63"/>
      <c r="G146"/>
    </row>
    <row r="147" spans="1:7">
      <c r="A147" s="34">
        <v>35640</v>
      </c>
      <c r="B147" s="31">
        <v>942.29</v>
      </c>
      <c r="C147" s="11">
        <f t="shared" si="4"/>
        <v>6.2169526490073075E-3</v>
      </c>
      <c r="D147" s="73"/>
      <c r="E147" s="63"/>
      <c r="G147"/>
    </row>
    <row r="148" spans="1:7">
      <c r="A148" s="34">
        <v>35641</v>
      </c>
      <c r="B148" s="31">
        <v>952.29</v>
      </c>
      <c r="C148" s="11">
        <f t="shared" si="4"/>
        <v>1.0556527427419492E-2</v>
      </c>
      <c r="D148" s="73"/>
      <c r="E148" s="63"/>
      <c r="G148"/>
    </row>
    <row r="149" spans="1:7">
      <c r="A149" s="34">
        <v>35642</v>
      </c>
      <c r="B149" s="31">
        <v>954.31</v>
      </c>
      <c r="C149" s="11">
        <f t="shared" si="4"/>
        <v>2.1189560010618433E-3</v>
      </c>
      <c r="D149" s="73"/>
      <c r="E149" s="63"/>
      <c r="G149"/>
    </row>
    <row r="150" spans="1:7">
      <c r="A150" s="34">
        <v>35643</v>
      </c>
      <c r="B150" s="31">
        <v>947.14</v>
      </c>
      <c r="C150" s="11">
        <f t="shared" si="4"/>
        <v>-7.5416487245584529E-3</v>
      </c>
      <c r="D150" s="73"/>
      <c r="E150" s="63"/>
      <c r="G150"/>
    </row>
    <row r="151" spans="1:7">
      <c r="A151" s="34">
        <v>35646</v>
      </c>
      <c r="B151" s="31">
        <v>950.3</v>
      </c>
      <c r="C151" s="11">
        <f t="shared" si="4"/>
        <v>3.3308066884763891E-3</v>
      </c>
      <c r="D151" s="73"/>
      <c r="E151" s="63"/>
      <c r="G151"/>
    </row>
    <row r="152" spans="1:7">
      <c r="A152" s="34">
        <v>35647</v>
      </c>
      <c r="B152" s="31">
        <v>952.37</v>
      </c>
      <c r="C152" s="11">
        <f t="shared" si="4"/>
        <v>2.1758905293100509E-3</v>
      </c>
      <c r="D152" s="73"/>
      <c r="E152" s="63"/>
      <c r="G152"/>
    </row>
    <row r="153" spans="1:7">
      <c r="A153" s="34">
        <v>35648</v>
      </c>
      <c r="B153" s="31">
        <v>960.32</v>
      </c>
      <c r="C153" s="11">
        <f t="shared" si="4"/>
        <v>8.3129475054228002E-3</v>
      </c>
      <c r="D153" s="73"/>
      <c r="E153" s="63"/>
      <c r="G153"/>
    </row>
    <row r="154" spans="1:7">
      <c r="A154" s="34">
        <v>35649</v>
      </c>
      <c r="B154" s="31">
        <v>951.19</v>
      </c>
      <c r="C154" s="11">
        <f t="shared" ref="C154:C217" si="5">LN(B154/B153)</f>
        <v>-9.5527299668573609E-3</v>
      </c>
      <c r="D154" s="73"/>
      <c r="E154" s="63"/>
      <c r="G154"/>
    </row>
    <row r="155" spans="1:7">
      <c r="A155" s="34">
        <v>35650</v>
      </c>
      <c r="B155" s="31">
        <v>933.54</v>
      </c>
      <c r="C155" s="11">
        <f t="shared" si="5"/>
        <v>-1.8730020730218636E-2</v>
      </c>
      <c r="D155" s="73"/>
      <c r="E155" s="63"/>
      <c r="G155"/>
    </row>
    <row r="156" spans="1:7">
      <c r="A156" s="34">
        <v>35653</v>
      </c>
      <c r="B156" s="31">
        <v>937</v>
      </c>
      <c r="C156" s="11">
        <f t="shared" si="5"/>
        <v>3.6994706834958765E-3</v>
      </c>
      <c r="D156" s="73"/>
      <c r="E156" s="63"/>
      <c r="G156"/>
    </row>
    <row r="157" spans="1:7">
      <c r="A157" s="34">
        <v>35654</v>
      </c>
      <c r="B157" s="31">
        <v>926.53</v>
      </c>
      <c r="C157" s="11">
        <f t="shared" si="5"/>
        <v>-1.1236857112779365E-2</v>
      </c>
      <c r="D157" s="73"/>
      <c r="E157" s="63"/>
      <c r="G157"/>
    </row>
    <row r="158" spans="1:7">
      <c r="A158" s="34">
        <v>35655</v>
      </c>
      <c r="B158" s="31">
        <v>922.02</v>
      </c>
      <c r="C158" s="11">
        <f t="shared" si="5"/>
        <v>-4.8795098303468379E-3</v>
      </c>
      <c r="D158" s="73"/>
      <c r="E158" s="63"/>
      <c r="G158"/>
    </row>
    <row r="159" spans="1:7">
      <c r="A159" s="34">
        <v>35656</v>
      </c>
      <c r="B159" s="31">
        <v>924.77</v>
      </c>
      <c r="C159" s="11">
        <f t="shared" si="5"/>
        <v>2.9781426502799558E-3</v>
      </c>
      <c r="D159" s="73"/>
      <c r="E159" s="63"/>
      <c r="G159"/>
    </row>
    <row r="160" spans="1:7">
      <c r="A160" s="34">
        <v>35657</v>
      </c>
      <c r="B160" s="31">
        <v>900.81</v>
      </c>
      <c r="C160" s="11">
        <f t="shared" si="5"/>
        <v>-2.625069937842921E-2</v>
      </c>
      <c r="D160" s="73"/>
      <c r="E160" s="63"/>
      <c r="G160"/>
    </row>
    <row r="161" spans="1:7">
      <c r="A161" s="34">
        <v>35660</v>
      </c>
      <c r="B161" s="31">
        <v>912.49</v>
      </c>
      <c r="C161" s="11">
        <f t="shared" si="5"/>
        <v>1.2882767925341048E-2</v>
      </c>
      <c r="D161" s="73"/>
      <c r="E161" s="63"/>
      <c r="G161"/>
    </row>
    <row r="162" spans="1:7">
      <c r="A162" s="34">
        <v>35661</v>
      </c>
      <c r="B162" s="31">
        <v>926.01</v>
      </c>
      <c r="C162" s="11">
        <f t="shared" si="5"/>
        <v>1.4707907231450384E-2</v>
      </c>
      <c r="D162" s="73"/>
      <c r="E162" s="63"/>
      <c r="G162"/>
    </row>
    <row r="163" spans="1:7">
      <c r="A163" s="34">
        <v>35662</v>
      </c>
      <c r="B163" s="31">
        <v>939.35</v>
      </c>
      <c r="C163" s="11">
        <f t="shared" si="5"/>
        <v>1.4303112989369737E-2</v>
      </c>
      <c r="D163" s="73"/>
      <c r="E163" s="63"/>
      <c r="G163"/>
    </row>
    <row r="164" spans="1:7">
      <c r="A164" s="34">
        <v>35663</v>
      </c>
      <c r="B164" s="31">
        <v>925.05</v>
      </c>
      <c r="C164" s="11">
        <f t="shared" si="5"/>
        <v>-1.5340356607696502E-2</v>
      </c>
      <c r="D164" s="73"/>
      <c r="E164" s="63"/>
      <c r="G164"/>
    </row>
    <row r="165" spans="1:7">
      <c r="A165" s="34">
        <v>35664</v>
      </c>
      <c r="B165" s="31">
        <v>923.54</v>
      </c>
      <c r="C165" s="11">
        <f t="shared" si="5"/>
        <v>-1.6336779229975404E-3</v>
      </c>
      <c r="D165" s="73"/>
      <c r="E165" s="63"/>
      <c r="G165"/>
    </row>
    <row r="166" spans="1:7">
      <c r="A166" s="34">
        <v>35667</v>
      </c>
      <c r="B166" s="31">
        <v>920.16</v>
      </c>
      <c r="C166" s="11">
        <f t="shared" si="5"/>
        <v>-3.6665442171699269E-3</v>
      </c>
      <c r="D166" s="73"/>
      <c r="E166" s="63"/>
      <c r="G166"/>
    </row>
    <row r="167" spans="1:7">
      <c r="A167" s="34">
        <v>35668</v>
      </c>
      <c r="B167" s="31">
        <v>913.02</v>
      </c>
      <c r="C167" s="11">
        <f t="shared" si="5"/>
        <v>-7.7897818053658512E-3</v>
      </c>
      <c r="D167" s="73"/>
      <c r="E167" s="63"/>
      <c r="G167"/>
    </row>
    <row r="168" spans="1:7">
      <c r="A168" s="34">
        <v>35669</v>
      </c>
      <c r="B168" s="31">
        <v>913.7</v>
      </c>
      <c r="C168" s="11">
        <f t="shared" si="5"/>
        <v>7.4450384449680081E-4</v>
      </c>
      <c r="D168" s="73"/>
      <c r="E168" s="63"/>
      <c r="G168"/>
    </row>
    <row r="169" spans="1:7">
      <c r="A169" s="34">
        <v>35670</v>
      </c>
      <c r="B169" s="31">
        <v>903.67</v>
      </c>
      <c r="C169" s="11">
        <f t="shared" si="5"/>
        <v>-1.1038040505056874E-2</v>
      </c>
      <c r="D169" s="73"/>
      <c r="E169" s="63"/>
      <c r="G169"/>
    </row>
    <row r="170" spans="1:7">
      <c r="A170" s="34">
        <v>35671</v>
      </c>
      <c r="B170" s="31">
        <v>899.47</v>
      </c>
      <c r="C170" s="11">
        <f t="shared" si="5"/>
        <v>-4.6585485272615957E-3</v>
      </c>
      <c r="D170" s="73"/>
      <c r="E170" s="63"/>
      <c r="G170"/>
    </row>
    <row r="171" spans="1:7">
      <c r="A171" s="34">
        <v>35675</v>
      </c>
      <c r="B171" s="31">
        <v>927.58</v>
      </c>
      <c r="C171" s="11">
        <f t="shared" si="5"/>
        <v>3.0773343158998087E-2</v>
      </c>
      <c r="D171" s="73"/>
      <c r="E171" s="63"/>
      <c r="G171"/>
    </row>
    <row r="172" spans="1:7">
      <c r="A172" s="34">
        <v>35676</v>
      </c>
      <c r="B172" s="31">
        <v>927.86</v>
      </c>
      <c r="C172" s="11">
        <f t="shared" si="5"/>
        <v>3.0181520515395923E-4</v>
      </c>
      <c r="D172" s="73"/>
      <c r="E172" s="63"/>
      <c r="G172"/>
    </row>
    <row r="173" spans="1:7">
      <c r="A173" s="34">
        <v>35677</v>
      </c>
      <c r="B173" s="31">
        <v>930.87</v>
      </c>
      <c r="C173" s="11">
        <f t="shared" si="5"/>
        <v>3.2387733895232313E-3</v>
      </c>
      <c r="D173" s="73"/>
      <c r="E173" s="63"/>
      <c r="G173"/>
    </row>
    <row r="174" spans="1:7">
      <c r="A174" s="34">
        <v>35678</v>
      </c>
      <c r="B174" s="31">
        <v>929.05</v>
      </c>
      <c r="C174" s="11">
        <f t="shared" si="5"/>
        <v>-1.957074047168098E-3</v>
      </c>
      <c r="D174" s="73"/>
      <c r="E174" s="63"/>
      <c r="G174"/>
    </row>
    <row r="175" spans="1:7">
      <c r="A175" s="34">
        <v>35681</v>
      </c>
      <c r="B175" s="31">
        <v>931.2</v>
      </c>
      <c r="C175" s="11">
        <f t="shared" si="5"/>
        <v>2.3115182984098847E-3</v>
      </c>
      <c r="D175" s="73"/>
      <c r="E175" s="63"/>
      <c r="G175"/>
    </row>
    <row r="176" spans="1:7">
      <c r="A176" s="34">
        <v>35682</v>
      </c>
      <c r="B176" s="31">
        <v>933.62</v>
      </c>
      <c r="C176" s="11">
        <f t="shared" si="5"/>
        <v>2.5954262164436747E-3</v>
      </c>
      <c r="D176" s="73"/>
      <c r="E176" s="63"/>
      <c r="G176"/>
    </row>
    <row r="177" spans="1:7">
      <c r="A177" s="34">
        <v>35683</v>
      </c>
      <c r="B177" s="31">
        <v>919.03</v>
      </c>
      <c r="C177" s="11">
        <f t="shared" si="5"/>
        <v>-1.5750737192284873E-2</v>
      </c>
      <c r="D177" s="73"/>
      <c r="E177" s="63"/>
      <c r="G177"/>
    </row>
    <row r="178" spans="1:7">
      <c r="A178" s="34">
        <v>35684</v>
      </c>
      <c r="B178" s="31">
        <v>912.59</v>
      </c>
      <c r="C178" s="11">
        <f t="shared" si="5"/>
        <v>-7.0320552713315498E-3</v>
      </c>
      <c r="D178" s="73"/>
      <c r="E178" s="63"/>
      <c r="G178"/>
    </row>
    <row r="179" spans="1:7">
      <c r="A179" s="34">
        <v>35685</v>
      </c>
      <c r="B179" s="31">
        <v>923.91</v>
      </c>
      <c r="C179" s="11">
        <f t="shared" si="5"/>
        <v>1.2327953570339761E-2</v>
      </c>
      <c r="D179" s="73"/>
      <c r="E179" s="63"/>
      <c r="G179"/>
    </row>
    <row r="180" spans="1:7">
      <c r="A180" s="34">
        <v>35688</v>
      </c>
      <c r="B180" s="31">
        <v>919.77</v>
      </c>
      <c r="C180" s="11">
        <f t="shared" si="5"/>
        <v>-4.4910255124638266E-3</v>
      </c>
      <c r="D180" s="73"/>
      <c r="E180" s="63"/>
      <c r="G180"/>
    </row>
    <row r="181" spans="1:7">
      <c r="A181" s="34">
        <v>35689</v>
      </c>
      <c r="B181" s="31">
        <v>945.64</v>
      </c>
      <c r="C181" s="11">
        <f t="shared" si="5"/>
        <v>2.7738308153720415E-2</v>
      </c>
      <c r="D181" s="73"/>
      <c r="E181" s="63"/>
      <c r="G181"/>
    </row>
    <row r="182" spans="1:7">
      <c r="A182" s="34">
        <v>35690</v>
      </c>
      <c r="B182" s="31">
        <v>943</v>
      </c>
      <c r="C182" s="11">
        <f t="shared" si="5"/>
        <v>-2.7956643081395471E-3</v>
      </c>
      <c r="D182" s="73"/>
      <c r="E182" s="63"/>
      <c r="G182"/>
    </row>
    <row r="183" spans="1:7">
      <c r="A183" s="34">
        <v>35691</v>
      </c>
      <c r="B183" s="31">
        <v>947.29</v>
      </c>
      <c r="C183" s="11">
        <f t="shared" si="5"/>
        <v>4.5389938743566303E-3</v>
      </c>
      <c r="D183" s="73"/>
      <c r="E183" s="63"/>
      <c r="G183"/>
    </row>
    <row r="184" spans="1:7">
      <c r="A184" s="34">
        <v>35692</v>
      </c>
      <c r="B184" s="31">
        <v>950.51</v>
      </c>
      <c r="C184" s="11">
        <f t="shared" si="5"/>
        <v>3.3934061438642403E-3</v>
      </c>
      <c r="D184" s="73"/>
      <c r="E184" s="63"/>
      <c r="G184"/>
    </row>
    <row r="185" spans="1:7">
      <c r="A185" s="34">
        <v>35695</v>
      </c>
      <c r="B185" s="31">
        <v>955.43</v>
      </c>
      <c r="C185" s="11">
        <f t="shared" si="5"/>
        <v>5.1628182717390015E-3</v>
      </c>
      <c r="D185" s="73"/>
      <c r="E185" s="63"/>
      <c r="G185"/>
    </row>
    <row r="186" spans="1:7">
      <c r="A186" s="34">
        <v>35696</v>
      </c>
      <c r="B186" s="31">
        <v>951.93</v>
      </c>
      <c r="C186" s="11">
        <f t="shared" si="5"/>
        <v>-3.669998247236518E-3</v>
      </c>
      <c r="D186" s="73"/>
      <c r="E186" s="63"/>
      <c r="G186"/>
    </row>
    <row r="187" spans="1:7">
      <c r="A187" s="34">
        <v>35697</v>
      </c>
      <c r="B187" s="31">
        <v>944.48</v>
      </c>
      <c r="C187" s="11">
        <f t="shared" si="5"/>
        <v>-7.8569911838015909E-3</v>
      </c>
      <c r="D187" s="73"/>
      <c r="E187" s="63"/>
      <c r="G187"/>
    </row>
    <row r="188" spans="1:7">
      <c r="A188" s="34">
        <v>35698</v>
      </c>
      <c r="B188" s="31">
        <v>937.91</v>
      </c>
      <c r="C188" s="11">
        <f t="shared" si="5"/>
        <v>-6.9805159168299293E-3</v>
      </c>
      <c r="D188" s="73"/>
      <c r="E188" s="63"/>
      <c r="G188"/>
    </row>
    <row r="189" spans="1:7">
      <c r="A189" s="34">
        <v>35699</v>
      </c>
      <c r="B189" s="31">
        <v>945.22</v>
      </c>
      <c r="C189" s="11">
        <f t="shared" si="5"/>
        <v>7.7637090562974517E-3</v>
      </c>
      <c r="D189" s="73"/>
      <c r="E189" s="63"/>
      <c r="G189"/>
    </row>
    <row r="190" spans="1:7">
      <c r="A190" s="34">
        <v>35702</v>
      </c>
      <c r="B190" s="31">
        <v>953.34</v>
      </c>
      <c r="C190" s="11">
        <f t="shared" si="5"/>
        <v>8.5539034964838678E-3</v>
      </c>
      <c r="D190" s="73"/>
      <c r="E190" s="63"/>
      <c r="G190"/>
    </row>
    <row r="191" spans="1:7">
      <c r="A191" s="34">
        <v>35703</v>
      </c>
      <c r="B191" s="31">
        <v>947.28</v>
      </c>
      <c r="C191" s="11">
        <f t="shared" si="5"/>
        <v>-6.3768881056293133E-3</v>
      </c>
      <c r="D191" s="73"/>
      <c r="E191" s="63"/>
      <c r="G191"/>
    </row>
    <row r="192" spans="1:7">
      <c r="A192" s="34">
        <v>35704</v>
      </c>
      <c r="B192" s="31">
        <v>955.41</v>
      </c>
      <c r="C192" s="11">
        <f t="shared" si="5"/>
        <v>8.5458476985633119E-3</v>
      </c>
      <c r="D192" s="73"/>
      <c r="E192" s="63"/>
      <c r="G192"/>
    </row>
    <row r="193" spans="1:7">
      <c r="A193" s="34">
        <v>35705</v>
      </c>
      <c r="B193" s="31">
        <v>960.46</v>
      </c>
      <c r="C193" s="11">
        <f t="shared" si="5"/>
        <v>5.2717686435959001E-3</v>
      </c>
      <c r="D193" s="73"/>
      <c r="E193" s="63"/>
      <c r="G193"/>
    </row>
    <row r="194" spans="1:7">
      <c r="A194" s="34">
        <v>35706</v>
      </c>
      <c r="B194" s="31">
        <v>965.03</v>
      </c>
      <c r="C194" s="11">
        <f t="shared" si="5"/>
        <v>4.7468525738024649E-3</v>
      </c>
      <c r="D194" s="73"/>
      <c r="E194" s="63"/>
      <c r="G194"/>
    </row>
    <row r="195" spans="1:7">
      <c r="A195" s="34">
        <v>35709</v>
      </c>
      <c r="B195" s="31">
        <v>972.69</v>
      </c>
      <c r="C195" s="11">
        <f t="shared" si="5"/>
        <v>7.9062402218107886E-3</v>
      </c>
      <c r="D195" s="73"/>
      <c r="E195" s="63"/>
      <c r="G195"/>
    </row>
    <row r="196" spans="1:7">
      <c r="A196" s="34">
        <v>35710</v>
      </c>
      <c r="B196" s="31">
        <v>983.12</v>
      </c>
      <c r="C196" s="11">
        <f t="shared" si="5"/>
        <v>1.0665758815868015E-2</v>
      </c>
      <c r="D196" s="73"/>
      <c r="E196" s="63"/>
      <c r="G196"/>
    </row>
    <row r="197" spans="1:7">
      <c r="A197" s="34">
        <v>35711</v>
      </c>
      <c r="B197" s="31">
        <v>973.84</v>
      </c>
      <c r="C197" s="11">
        <f t="shared" si="5"/>
        <v>-9.4841688750008663E-3</v>
      </c>
      <c r="D197" s="73"/>
      <c r="E197" s="63"/>
      <c r="G197"/>
    </row>
    <row r="198" spans="1:7">
      <c r="A198" s="34">
        <v>35712</v>
      </c>
      <c r="B198" s="31">
        <v>970.62</v>
      </c>
      <c r="C198" s="11">
        <f t="shared" si="5"/>
        <v>-3.311976531683236E-3</v>
      </c>
      <c r="D198" s="73"/>
      <c r="E198" s="63"/>
      <c r="G198"/>
    </row>
    <row r="199" spans="1:7">
      <c r="A199" s="34">
        <v>35713</v>
      </c>
      <c r="B199" s="31">
        <v>966.98</v>
      </c>
      <c r="C199" s="11">
        <f t="shared" si="5"/>
        <v>-3.7572298535175431E-3</v>
      </c>
      <c r="D199" s="73"/>
      <c r="E199" s="63"/>
      <c r="G199"/>
    </row>
    <row r="200" spans="1:7">
      <c r="A200" s="34">
        <v>35716</v>
      </c>
      <c r="B200" s="31">
        <v>968.1</v>
      </c>
      <c r="C200" s="11">
        <f t="shared" si="5"/>
        <v>1.1575750098857583E-3</v>
      </c>
      <c r="D200" s="73"/>
      <c r="E200" s="63"/>
      <c r="G200"/>
    </row>
    <row r="201" spans="1:7">
      <c r="A201" s="34">
        <v>35717</v>
      </c>
      <c r="B201" s="31">
        <v>970.28</v>
      </c>
      <c r="C201" s="11">
        <f t="shared" si="5"/>
        <v>2.2493019109945177E-3</v>
      </c>
      <c r="D201" s="73"/>
      <c r="E201" s="63"/>
      <c r="G201"/>
    </row>
    <row r="202" spans="1:7">
      <c r="A202" s="34">
        <v>35718</v>
      </c>
      <c r="B202" s="31">
        <v>965.72</v>
      </c>
      <c r="C202" s="11">
        <f t="shared" si="5"/>
        <v>-4.7107525130668524E-3</v>
      </c>
      <c r="D202" s="73"/>
      <c r="E202" s="63"/>
      <c r="G202"/>
    </row>
    <row r="203" spans="1:7">
      <c r="A203" s="34">
        <v>35719</v>
      </c>
      <c r="B203" s="31">
        <v>955.25</v>
      </c>
      <c r="C203" s="11">
        <f t="shared" si="5"/>
        <v>-1.0900850796944155E-2</v>
      </c>
      <c r="D203" s="73"/>
      <c r="E203" s="63"/>
      <c r="G203"/>
    </row>
    <row r="204" spans="1:7">
      <c r="A204" s="34">
        <v>35720</v>
      </c>
      <c r="B204" s="31">
        <v>944.16</v>
      </c>
      <c r="C204" s="11">
        <f t="shared" si="5"/>
        <v>-1.1677443018150692E-2</v>
      </c>
      <c r="D204" s="73"/>
      <c r="E204" s="63"/>
      <c r="G204"/>
    </row>
    <row r="205" spans="1:7">
      <c r="A205" s="34">
        <v>35723</v>
      </c>
      <c r="B205" s="31">
        <v>955.61</v>
      </c>
      <c r="C205" s="11">
        <f t="shared" si="5"/>
        <v>1.2054236717594089E-2</v>
      </c>
      <c r="D205" s="73"/>
      <c r="E205" s="63"/>
      <c r="G205"/>
    </row>
    <row r="206" spans="1:7">
      <c r="A206" s="34">
        <v>35724</v>
      </c>
      <c r="B206" s="31">
        <v>972.28</v>
      </c>
      <c r="C206" s="11">
        <f t="shared" si="5"/>
        <v>1.7293948794609038E-2</v>
      </c>
      <c r="D206" s="73"/>
      <c r="E206" s="63"/>
      <c r="G206"/>
    </row>
    <row r="207" spans="1:7">
      <c r="A207" s="34">
        <v>35725</v>
      </c>
      <c r="B207" s="31">
        <v>968.49</v>
      </c>
      <c r="C207" s="11">
        <f t="shared" si="5"/>
        <v>-3.9056712725413934E-3</v>
      </c>
      <c r="D207" s="73"/>
      <c r="E207" s="63"/>
      <c r="G207"/>
    </row>
    <row r="208" spans="1:7">
      <c r="A208" s="34">
        <v>35726</v>
      </c>
      <c r="B208" s="31">
        <v>950.69</v>
      </c>
      <c r="C208" s="11">
        <f t="shared" si="5"/>
        <v>-1.8550120804123622E-2</v>
      </c>
      <c r="D208" s="73"/>
      <c r="E208" s="63"/>
      <c r="G208"/>
    </row>
    <row r="209" spans="1:7">
      <c r="A209" s="34">
        <v>35727</v>
      </c>
      <c r="B209" s="31">
        <v>941.64</v>
      </c>
      <c r="C209" s="11">
        <f t="shared" si="5"/>
        <v>-9.565000817014481E-3</v>
      </c>
      <c r="D209" s="73"/>
      <c r="E209" s="63"/>
      <c r="G209"/>
    </row>
    <row r="210" spans="1:7">
      <c r="A210" s="34">
        <v>35730</v>
      </c>
      <c r="B210" s="31">
        <v>876.99</v>
      </c>
      <c r="C210" s="11">
        <f t="shared" si="5"/>
        <v>-7.1127446128760069E-2</v>
      </c>
      <c r="D210" s="73"/>
      <c r="E210" s="63"/>
      <c r="G210"/>
    </row>
    <row r="211" spans="1:7">
      <c r="A211" s="34">
        <v>35731</v>
      </c>
      <c r="B211" s="31">
        <v>921.85</v>
      </c>
      <c r="C211" s="11">
        <f t="shared" si="5"/>
        <v>4.9886930717777729E-2</v>
      </c>
      <c r="D211" s="73"/>
      <c r="E211" s="63"/>
      <c r="G211"/>
    </row>
    <row r="212" spans="1:7">
      <c r="A212" s="34">
        <v>35732</v>
      </c>
      <c r="B212" s="31">
        <v>919.16</v>
      </c>
      <c r="C212" s="11">
        <f t="shared" si="5"/>
        <v>-2.9223110296642384E-3</v>
      </c>
      <c r="D212" s="73"/>
      <c r="E212" s="63"/>
      <c r="G212"/>
    </row>
    <row r="213" spans="1:7">
      <c r="A213" s="34">
        <v>35733</v>
      </c>
      <c r="B213" s="31">
        <v>903.68</v>
      </c>
      <c r="C213" s="11">
        <f t="shared" si="5"/>
        <v>-1.6984894061967782E-2</v>
      </c>
      <c r="D213" s="73"/>
      <c r="E213" s="63"/>
      <c r="G213"/>
    </row>
    <row r="214" spans="1:7">
      <c r="A214" s="34">
        <v>35734</v>
      </c>
      <c r="B214" s="31">
        <v>914.62</v>
      </c>
      <c r="C214" s="11">
        <f t="shared" si="5"/>
        <v>1.2033363043149737E-2</v>
      </c>
      <c r="D214" s="73"/>
      <c r="E214" s="63"/>
      <c r="G214"/>
    </row>
    <row r="215" spans="1:7">
      <c r="A215" s="34">
        <v>35737</v>
      </c>
      <c r="B215" s="31">
        <v>938.99</v>
      </c>
      <c r="C215" s="11">
        <f t="shared" si="5"/>
        <v>2.6296151056374693E-2</v>
      </c>
      <c r="D215" s="73"/>
      <c r="E215" s="63"/>
      <c r="G215"/>
    </row>
    <row r="216" spans="1:7">
      <c r="A216" s="34">
        <v>35738</v>
      </c>
      <c r="B216" s="31">
        <v>940.76</v>
      </c>
      <c r="C216" s="11">
        <f t="shared" si="5"/>
        <v>1.8832297093939925E-3</v>
      </c>
      <c r="D216" s="73"/>
      <c r="E216" s="63"/>
      <c r="G216"/>
    </row>
    <row r="217" spans="1:7">
      <c r="A217" s="34">
        <v>35739</v>
      </c>
      <c r="B217" s="31">
        <v>942.76</v>
      </c>
      <c r="C217" s="11">
        <f t="shared" si="5"/>
        <v>2.1236841145009511E-3</v>
      </c>
      <c r="D217" s="73"/>
      <c r="E217" s="63"/>
      <c r="G217"/>
    </row>
    <row r="218" spans="1:7">
      <c r="A218" s="34">
        <v>35740</v>
      </c>
      <c r="B218" s="31">
        <v>938.03</v>
      </c>
      <c r="C218" s="11">
        <f t="shared" ref="C218:C281" si="6">LN(B218/B217)</f>
        <v>-5.0298119109750414E-3</v>
      </c>
      <c r="D218" s="73"/>
      <c r="E218" s="63"/>
      <c r="G218"/>
    </row>
    <row r="219" spans="1:7">
      <c r="A219" s="34">
        <v>35741</v>
      </c>
      <c r="B219" s="31">
        <v>927.51</v>
      </c>
      <c r="C219" s="11">
        <f t="shared" si="6"/>
        <v>-1.1278355342584544E-2</v>
      </c>
      <c r="D219" s="73"/>
      <c r="E219" s="63"/>
      <c r="G219"/>
    </row>
    <row r="220" spans="1:7">
      <c r="A220" s="34">
        <v>35744</v>
      </c>
      <c r="B220" s="31">
        <v>921.13</v>
      </c>
      <c r="C220" s="11">
        <f t="shared" si="6"/>
        <v>-6.9023988772648672E-3</v>
      </c>
      <c r="D220" s="73"/>
      <c r="E220" s="63"/>
      <c r="G220"/>
    </row>
    <row r="221" spans="1:7">
      <c r="A221" s="34">
        <v>35745</v>
      </c>
      <c r="B221" s="31">
        <v>923.78</v>
      </c>
      <c r="C221" s="11">
        <f t="shared" si="6"/>
        <v>2.8727708370552994E-3</v>
      </c>
      <c r="D221" s="73"/>
      <c r="E221" s="63"/>
      <c r="G221"/>
    </row>
    <row r="222" spans="1:7">
      <c r="A222" s="34">
        <v>35746</v>
      </c>
      <c r="B222" s="31">
        <v>905.96</v>
      </c>
      <c r="C222" s="11">
        <f t="shared" si="6"/>
        <v>-1.9478793096458485E-2</v>
      </c>
      <c r="D222" s="73"/>
      <c r="E222" s="63"/>
      <c r="G222"/>
    </row>
    <row r="223" spans="1:7">
      <c r="A223" s="34">
        <v>35747</v>
      </c>
      <c r="B223" s="31">
        <v>916.66</v>
      </c>
      <c r="C223" s="11">
        <f t="shared" si="6"/>
        <v>1.1741474280828865E-2</v>
      </c>
      <c r="D223" s="73"/>
      <c r="E223" s="63"/>
      <c r="G223"/>
    </row>
    <row r="224" spans="1:7">
      <c r="A224" s="34">
        <v>35748</v>
      </c>
      <c r="B224" s="31">
        <v>928.35</v>
      </c>
      <c r="C224" s="11">
        <f t="shared" si="6"/>
        <v>1.2672187614692191E-2</v>
      </c>
      <c r="D224" s="73"/>
      <c r="E224" s="63"/>
      <c r="G224"/>
    </row>
    <row r="225" spans="1:7">
      <c r="A225" s="34">
        <v>35751</v>
      </c>
      <c r="B225" s="31">
        <v>946.2</v>
      </c>
      <c r="C225" s="11">
        <f t="shared" si="6"/>
        <v>1.9045146343567524E-2</v>
      </c>
      <c r="D225" s="73"/>
      <c r="E225" s="63"/>
      <c r="G225"/>
    </row>
    <row r="226" spans="1:7">
      <c r="A226" s="34">
        <v>35752</v>
      </c>
      <c r="B226" s="31">
        <v>938.23</v>
      </c>
      <c r="C226" s="11">
        <f t="shared" si="6"/>
        <v>-8.4588416894217904E-3</v>
      </c>
      <c r="D226" s="73"/>
      <c r="E226" s="63"/>
      <c r="G226"/>
    </row>
    <row r="227" spans="1:7">
      <c r="A227" s="34">
        <v>35753</v>
      </c>
      <c r="B227" s="31">
        <v>944.59</v>
      </c>
      <c r="C227" s="11">
        <f t="shared" si="6"/>
        <v>6.7558494067167033E-3</v>
      </c>
      <c r="D227" s="73"/>
      <c r="E227" s="63"/>
      <c r="G227"/>
    </row>
    <row r="228" spans="1:7">
      <c r="A228" s="34">
        <v>35754</v>
      </c>
      <c r="B228" s="31">
        <v>958.98</v>
      </c>
      <c r="C228" s="11">
        <f t="shared" si="6"/>
        <v>1.5119248694274367E-2</v>
      </c>
      <c r="D228" s="73"/>
      <c r="E228" s="63"/>
      <c r="G228"/>
    </row>
    <row r="229" spans="1:7">
      <c r="A229" s="34">
        <v>35755</v>
      </c>
      <c r="B229" s="31">
        <v>963.09</v>
      </c>
      <c r="C229" s="11">
        <f t="shared" si="6"/>
        <v>4.2766457665121297E-3</v>
      </c>
      <c r="D229" s="73"/>
      <c r="E229" s="63"/>
      <c r="G229"/>
    </row>
    <row r="230" spans="1:7">
      <c r="A230" s="34">
        <v>35758</v>
      </c>
      <c r="B230" s="31">
        <v>946.67</v>
      </c>
      <c r="C230" s="11">
        <f t="shared" si="6"/>
        <v>-1.7196301767425887E-2</v>
      </c>
      <c r="D230" s="73"/>
      <c r="E230" s="63"/>
      <c r="G230"/>
    </row>
    <row r="231" spans="1:7">
      <c r="A231" s="34">
        <v>35759</v>
      </c>
      <c r="B231" s="31">
        <v>950.82</v>
      </c>
      <c r="C231" s="11">
        <f t="shared" si="6"/>
        <v>4.3742065750685026E-3</v>
      </c>
      <c r="D231" s="73"/>
      <c r="E231" s="63"/>
      <c r="G231"/>
    </row>
    <row r="232" spans="1:7">
      <c r="A232" s="34">
        <v>35760</v>
      </c>
      <c r="B232" s="31">
        <v>951.64</v>
      </c>
      <c r="C232" s="11">
        <f t="shared" si="6"/>
        <v>8.6204183087106533E-4</v>
      </c>
      <c r="D232" s="73"/>
      <c r="E232" s="63"/>
      <c r="G232"/>
    </row>
    <row r="233" spans="1:7">
      <c r="A233" s="34">
        <v>35762</v>
      </c>
      <c r="B233" s="31">
        <v>955.4</v>
      </c>
      <c r="C233" s="11">
        <f t="shared" si="6"/>
        <v>3.9432889422182952E-3</v>
      </c>
      <c r="D233" s="73"/>
      <c r="E233" s="63"/>
      <c r="G233"/>
    </row>
    <row r="234" spans="1:7">
      <c r="A234" s="34">
        <v>35765</v>
      </c>
      <c r="B234" s="31">
        <v>974.77</v>
      </c>
      <c r="C234" s="11">
        <f t="shared" si="6"/>
        <v>2.0071444777911587E-2</v>
      </c>
      <c r="D234" s="73"/>
      <c r="E234" s="63"/>
      <c r="G234"/>
    </row>
    <row r="235" spans="1:7">
      <c r="A235" s="34">
        <v>35766</v>
      </c>
      <c r="B235" s="31">
        <v>971.68</v>
      </c>
      <c r="C235" s="11">
        <f t="shared" si="6"/>
        <v>-3.1750135845079884E-3</v>
      </c>
      <c r="D235" s="73"/>
      <c r="E235" s="63"/>
      <c r="G235"/>
    </row>
    <row r="236" spans="1:7">
      <c r="A236" s="34">
        <v>35767</v>
      </c>
      <c r="B236" s="31">
        <v>976.77</v>
      </c>
      <c r="C236" s="11">
        <f t="shared" si="6"/>
        <v>5.2246776448777359E-3</v>
      </c>
      <c r="D236" s="73"/>
      <c r="E236" s="63"/>
      <c r="G236"/>
    </row>
    <row r="237" spans="1:7">
      <c r="A237" s="34">
        <v>35768</v>
      </c>
      <c r="B237" s="31">
        <v>973.1</v>
      </c>
      <c r="C237" s="11">
        <f t="shared" si="6"/>
        <v>-3.764357966199559E-3</v>
      </c>
      <c r="D237" s="73"/>
      <c r="E237" s="63"/>
      <c r="G237"/>
    </row>
    <row r="238" spans="1:7">
      <c r="A238" s="34">
        <v>35769</v>
      </c>
      <c r="B238" s="31">
        <v>983.79</v>
      </c>
      <c r="C238" s="11">
        <f t="shared" si="6"/>
        <v>1.0925607814020006E-2</v>
      </c>
      <c r="D238" s="73"/>
      <c r="E238" s="63"/>
      <c r="G238"/>
    </row>
    <row r="239" spans="1:7">
      <c r="A239" s="34">
        <v>35772</v>
      </c>
      <c r="B239" s="31">
        <v>982.37</v>
      </c>
      <c r="C239" s="11">
        <f t="shared" si="6"/>
        <v>-1.4444401746465101E-3</v>
      </c>
      <c r="D239" s="73"/>
      <c r="E239" s="63"/>
      <c r="G239"/>
    </row>
    <row r="240" spans="1:7">
      <c r="A240" s="34">
        <v>35773</v>
      </c>
      <c r="B240" s="31">
        <v>975.78</v>
      </c>
      <c r="C240" s="11">
        <f t="shared" si="6"/>
        <v>-6.730868298905417E-3</v>
      </c>
      <c r="D240" s="73"/>
      <c r="E240" s="63"/>
      <c r="G240"/>
    </row>
    <row r="241" spans="1:7">
      <c r="A241" s="34">
        <v>35774</v>
      </c>
      <c r="B241" s="31">
        <v>969.79</v>
      </c>
      <c r="C241" s="11">
        <f t="shared" si="6"/>
        <v>-6.1575979547357808E-3</v>
      </c>
      <c r="D241" s="73"/>
      <c r="E241" s="63"/>
      <c r="G241"/>
    </row>
    <row r="242" spans="1:7">
      <c r="A242" s="34">
        <v>35775</v>
      </c>
      <c r="B242" s="31">
        <v>954.94</v>
      </c>
      <c r="C242" s="11">
        <f t="shared" si="6"/>
        <v>-1.5431041931789083E-2</v>
      </c>
      <c r="D242" s="73"/>
      <c r="E242" s="63"/>
      <c r="G242"/>
    </row>
    <row r="243" spans="1:7">
      <c r="A243" s="34">
        <v>35776</v>
      </c>
      <c r="B243" s="31">
        <v>953.39</v>
      </c>
      <c r="C243" s="11">
        <f t="shared" si="6"/>
        <v>-1.6244573431775688E-3</v>
      </c>
      <c r="D243" s="73"/>
      <c r="E243" s="63"/>
      <c r="G243"/>
    </row>
    <row r="244" spans="1:7">
      <c r="A244" s="34">
        <v>35779</v>
      </c>
      <c r="B244" s="31">
        <v>963.39</v>
      </c>
      <c r="C244" s="11">
        <f t="shared" si="6"/>
        <v>1.0434260299034926E-2</v>
      </c>
      <c r="D244" s="73"/>
      <c r="E244" s="63"/>
      <c r="G244"/>
    </row>
    <row r="245" spans="1:7">
      <c r="A245" s="34">
        <v>35780</v>
      </c>
      <c r="B245" s="31">
        <v>968.04</v>
      </c>
      <c r="C245" s="11">
        <f t="shared" si="6"/>
        <v>4.8150944991393165E-3</v>
      </c>
      <c r="D245" s="73"/>
      <c r="E245" s="63"/>
      <c r="G245"/>
    </row>
    <row r="246" spans="1:7">
      <c r="A246" s="34">
        <v>35781</v>
      </c>
      <c r="B246" s="31">
        <v>965.54</v>
      </c>
      <c r="C246" s="11">
        <f t="shared" si="6"/>
        <v>-2.5858784152466632E-3</v>
      </c>
      <c r="D246" s="73"/>
      <c r="E246" s="63"/>
      <c r="G246"/>
    </row>
    <row r="247" spans="1:7">
      <c r="A247" s="34">
        <v>35782</v>
      </c>
      <c r="B247" s="31">
        <v>955.3</v>
      </c>
      <c r="C247" s="11">
        <f t="shared" si="6"/>
        <v>-1.0662103045673908E-2</v>
      </c>
      <c r="D247" s="73"/>
      <c r="E247" s="63"/>
      <c r="G247"/>
    </row>
    <row r="248" spans="1:7">
      <c r="A248" s="34">
        <v>35783</v>
      </c>
      <c r="B248" s="31">
        <v>946.78</v>
      </c>
      <c r="C248" s="11">
        <f t="shared" si="6"/>
        <v>-8.9586736446264376E-3</v>
      </c>
      <c r="D248" s="73"/>
      <c r="E248" s="63"/>
      <c r="G248"/>
    </row>
    <row r="249" spans="1:7">
      <c r="A249" s="34">
        <v>35786</v>
      </c>
      <c r="B249" s="31">
        <v>953.7</v>
      </c>
      <c r="C249" s="11">
        <f t="shared" si="6"/>
        <v>7.28240295353055E-3</v>
      </c>
      <c r="D249" s="73"/>
      <c r="E249" s="63"/>
      <c r="G249"/>
    </row>
    <row r="250" spans="1:7">
      <c r="A250" s="34">
        <v>35787</v>
      </c>
      <c r="B250" s="31">
        <v>939.13</v>
      </c>
      <c r="C250" s="11">
        <f t="shared" si="6"/>
        <v>-1.5395241804830193E-2</v>
      </c>
      <c r="D250" s="73"/>
      <c r="E250" s="63"/>
      <c r="G250"/>
    </row>
    <row r="251" spans="1:7">
      <c r="A251" s="34">
        <v>35788</v>
      </c>
      <c r="B251" s="31">
        <v>932.7</v>
      </c>
      <c r="C251" s="11">
        <f t="shared" si="6"/>
        <v>-6.8703090472186238E-3</v>
      </c>
      <c r="D251" s="73"/>
      <c r="E251" s="63"/>
      <c r="G251"/>
    </row>
    <row r="252" spans="1:7">
      <c r="A252" s="34">
        <v>35790</v>
      </c>
      <c r="B252" s="31">
        <v>936.46</v>
      </c>
      <c r="C252" s="11">
        <f t="shared" si="6"/>
        <v>4.0232030127574665E-3</v>
      </c>
      <c r="D252" s="73"/>
      <c r="E252" s="63"/>
      <c r="G252"/>
    </row>
    <row r="253" spans="1:7">
      <c r="A253" s="34">
        <v>35793</v>
      </c>
      <c r="B253" s="31">
        <v>953.35</v>
      </c>
      <c r="C253" s="11">
        <f t="shared" si="6"/>
        <v>1.7875288764878351E-2</v>
      </c>
      <c r="D253" s="73"/>
      <c r="E253" s="63"/>
      <c r="G253"/>
    </row>
    <row r="254" spans="1:7">
      <c r="A254" s="34">
        <v>35794</v>
      </c>
      <c r="B254" s="31">
        <v>970.84</v>
      </c>
      <c r="C254" s="11">
        <f t="shared" si="6"/>
        <v>1.8179578624604887E-2</v>
      </c>
      <c r="D254" s="73"/>
      <c r="E254" s="63"/>
      <c r="G254"/>
    </row>
    <row r="255" spans="1:7">
      <c r="A255" s="34">
        <v>35795</v>
      </c>
      <c r="B255" s="31">
        <v>970.43</v>
      </c>
      <c r="C255" s="11">
        <f t="shared" si="6"/>
        <v>-4.2240389651750131E-4</v>
      </c>
      <c r="D255" s="73"/>
      <c r="E255" s="63"/>
      <c r="G255"/>
    </row>
    <row r="256" spans="1:7">
      <c r="A256" s="34">
        <v>35797</v>
      </c>
      <c r="B256" s="31">
        <v>975.04</v>
      </c>
      <c r="C256" s="11">
        <f t="shared" si="6"/>
        <v>4.7392235588031573E-3</v>
      </c>
      <c r="D256" s="73"/>
      <c r="E256" s="63"/>
      <c r="G256"/>
    </row>
    <row r="257" spans="1:7">
      <c r="A257" s="34">
        <v>35800</v>
      </c>
      <c r="B257" s="31">
        <v>977.07</v>
      </c>
      <c r="C257" s="11">
        <f t="shared" si="6"/>
        <v>2.0798015805903493E-3</v>
      </c>
      <c r="D257" s="73"/>
      <c r="E257" s="63"/>
      <c r="G257"/>
    </row>
    <row r="258" spans="1:7">
      <c r="A258" s="34">
        <v>35801</v>
      </c>
      <c r="B258" s="31">
        <v>966.58</v>
      </c>
      <c r="C258" s="11">
        <f t="shared" si="6"/>
        <v>-1.0794229263157798E-2</v>
      </c>
      <c r="D258" s="73"/>
      <c r="E258" s="63"/>
      <c r="G258"/>
    </row>
    <row r="259" spans="1:7">
      <c r="A259" s="34">
        <v>35802</v>
      </c>
      <c r="B259" s="31">
        <v>964</v>
      </c>
      <c r="C259" s="11">
        <f t="shared" si="6"/>
        <v>-2.6727735042311263E-3</v>
      </c>
      <c r="D259" s="73"/>
      <c r="E259" s="63"/>
      <c r="G259"/>
    </row>
    <row r="260" spans="1:7">
      <c r="A260" s="34">
        <v>35803</v>
      </c>
      <c r="B260" s="31">
        <v>956.05</v>
      </c>
      <c r="C260" s="11">
        <f t="shared" si="6"/>
        <v>-8.2810816715772478E-3</v>
      </c>
      <c r="D260" s="73"/>
      <c r="E260" s="63"/>
      <c r="G260"/>
    </row>
    <row r="261" spans="1:7">
      <c r="A261" s="34">
        <v>35804</v>
      </c>
      <c r="B261" s="31">
        <v>927.69</v>
      </c>
      <c r="C261" s="11">
        <f t="shared" si="6"/>
        <v>-3.0112587684611704E-2</v>
      </c>
      <c r="D261" s="73"/>
      <c r="E261" s="63"/>
      <c r="G261"/>
    </row>
    <row r="262" spans="1:7">
      <c r="A262" s="34">
        <v>35807</v>
      </c>
      <c r="B262" s="31">
        <v>939.21</v>
      </c>
      <c r="C262" s="11">
        <f t="shared" si="6"/>
        <v>1.234147112224737E-2</v>
      </c>
      <c r="D262" s="73"/>
      <c r="E262" s="63"/>
      <c r="G262"/>
    </row>
    <row r="263" spans="1:7">
      <c r="A263" s="34">
        <v>35808</v>
      </c>
      <c r="B263" s="31">
        <v>952.12</v>
      </c>
      <c r="C263" s="11">
        <f t="shared" si="6"/>
        <v>1.3651980891242489E-2</v>
      </c>
      <c r="D263" s="73"/>
      <c r="E263" s="63"/>
      <c r="G263"/>
    </row>
    <row r="264" spans="1:7">
      <c r="A264" s="34">
        <v>35809</v>
      </c>
      <c r="B264" s="31">
        <v>957.94</v>
      </c>
      <c r="C264" s="11">
        <f t="shared" si="6"/>
        <v>6.0940682614764596E-3</v>
      </c>
      <c r="D264" s="73"/>
      <c r="E264" s="63"/>
      <c r="G264"/>
    </row>
    <row r="265" spans="1:7">
      <c r="A265" s="34">
        <v>35810</v>
      </c>
      <c r="B265" s="31">
        <v>950.73</v>
      </c>
      <c r="C265" s="11">
        <f t="shared" si="6"/>
        <v>-7.55503496640577E-3</v>
      </c>
      <c r="D265" s="73"/>
      <c r="E265" s="63"/>
      <c r="G265"/>
    </row>
    <row r="266" spans="1:7">
      <c r="A266" s="34">
        <v>35811</v>
      </c>
      <c r="B266" s="31">
        <v>961.51</v>
      </c>
      <c r="C266" s="11">
        <f t="shared" si="6"/>
        <v>1.1274854827849679E-2</v>
      </c>
      <c r="D266" s="73"/>
      <c r="E266" s="63"/>
      <c r="G266"/>
    </row>
    <row r="267" spans="1:7">
      <c r="A267" s="34">
        <v>35815</v>
      </c>
      <c r="B267" s="31">
        <v>978.6</v>
      </c>
      <c r="C267" s="11">
        <f t="shared" si="6"/>
        <v>1.7618013464256187E-2</v>
      </c>
      <c r="D267" s="73"/>
      <c r="E267" s="63"/>
      <c r="G267"/>
    </row>
    <row r="268" spans="1:7">
      <c r="A268" s="34">
        <v>35816</v>
      </c>
      <c r="B268" s="31">
        <v>970.81</v>
      </c>
      <c r="C268" s="11">
        <f t="shared" si="6"/>
        <v>-7.9922042727701339E-3</v>
      </c>
      <c r="D268" s="73"/>
      <c r="E268" s="63"/>
      <c r="G268"/>
    </row>
    <row r="269" spans="1:7">
      <c r="A269" s="34">
        <v>35817</v>
      </c>
      <c r="B269" s="31">
        <v>963.04</v>
      </c>
      <c r="C269" s="11">
        <f t="shared" si="6"/>
        <v>-8.0358267827924275E-3</v>
      </c>
      <c r="D269" s="73"/>
      <c r="E269" s="63"/>
      <c r="G269"/>
    </row>
    <row r="270" spans="1:7">
      <c r="A270" s="34">
        <v>35818</v>
      </c>
      <c r="B270" s="31">
        <v>957.59</v>
      </c>
      <c r="C270" s="11">
        <f t="shared" si="6"/>
        <v>-5.6752363838239945E-3</v>
      </c>
      <c r="D270" s="73"/>
      <c r="E270" s="63"/>
      <c r="G270"/>
    </row>
    <row r="271" spans="1:7">
      <c r="A271" s="34">
        <v>35821</v>
      </c>
      <c r="B271" s="31">
        <v>956.95</v>
      </c>
      <c r="C271" s="11">
        <f t="shared" si="6"/>
        <v>-6.6856793155434951E-4</v>
      </c>
      <c r="D271" s="73"/>
      <c r="E271" s="63"/>
      <c r="G271"/>
    </row>
    <row r="272" spans="1:7">
      <c r="A272" s="34">
        <v>35822</v>
      </c>
      <c r="B272" s="31">
        <v>969.02</v>
      </c>
      <c r="C272" s="11">
        <f t="shared" si="6"/>
        <v>1.253410802856683E-2</v>
      </c>
      <c r="D272" s="73"/>
      <c r="E272" s="63"/>
      <c r="G272"/>
    </row>
    <row r="273" spans="1:7">
      <c r="A273" s="34">
        <v>35823</v>
      </c>
      <c r="B273" s="31">
        <v>977.46</v>
      </c>
      <c r="C273" s="11">
        <f t="shared" si="6"/>
        <v>8.6721187934839881E-3</v>
      </c>
      <c r="D273" s="73"/>
      <c r="E273" s="63"/>
      <c r="G273"/>
    </row>
    <row r="274" spans="1:7">
      <c r="A274" s="34">
        <v>35824</v>
      </c>
      <c r="B274" s="31">
        <v>985.49</v>
      </c>
      <c r="C274" s="11">
        <f t="shared" si="6"/>
        <v>8.1816091017246056E-3</v>
      </c>
      <c r="D274" s="73"/>
      <c r="E274" s="63"/>
      <c r="G274"/>
    </row>
    <row r="275" spans="1:7">
      <c r="A275" s="34">
        <v>35825</v>
      </c>
      <c r="B275" s="31">
        <v>980.28</v>
      </c>
      <c r="C275" s="11">
        <f t="shared" si="6"/>
        <v>-5.300734266079435E-3</v>
      </c>
      <c r="D275" s="73"/>
      <c r="E275" s="63"/>
      <c r="G275"/>
    </row>
    <row r="276" spans="1:7">
      <c r="A276" s="34">
        <v>35828</v>
      </c>
      <c r="B276" s="31">
        <v>1001.27</v>
      </c>
      <c r="C276" s="11">
        <f t="shared" si="6"/>
        <v>2.1186228072503428E-2</v>
      </c>
      <c r="D276" s="73"/>
      <c r="E276" s="63"/>
      <c r="G276"/>
    </row>
    <row r="277" spans="1:7">
      <c r="A277" s="34">
        <v>35829</v>
      </c>
      <c r="B277" s="31">
        <v>1006</v>
      </c>
      <c r="C277" s="11">
        <f t="shared" si="6"/>
        <v>4.7128774454029149E-3</v>
      </c>
      <c r="D277" s="73"/>
      <c r="E277" s="63"/>
      <c r="G277"/>
    </row>
    <row r="278" spans="1:7">
      <c r="A278" s="34">
        <v>35830</v>
      </c>
      <c r="B278" s="31">
        <v>1006.9</v>
      </c>
      <c r="C278" s="11">
        <f t="shared" si="6"/>
        <v>8.9423226188458825E-4</v>
      </c>
      <c r="D278" s="73"/>
      <c r="E278" s="63"/>
      <c r="G278"/>
    </row>
    <row r="279" spans="1:7">
      <c r="A279" s="34">
        <v>35831</v>
      </c>
      <c r="B279" s="31">
        <v>1003.54</v>
      </c>
      <c r="C279" s="11">
        <f t="shared" si="6"/>
        <v>-3.3425549912935266E-3</v>
      </c>
      <c r="D279" s="73"/>
      <c r="E279" s="63"/>
      <c r="G279"/>
    </row>
    <row r="280" spans="1:7">
      <c r="A280" s="34">
        <v>35832</v>
      </c>
      <c r="B280" s="31">
        <v>1012.46</v>
      </c>
      <c r="C280" s="11">
        <f t="shared" si="6"/>
        <v>8.8492640971896061E-3</v>
      </c>
      <c r="D280" s="73"/>
      <c r="E280" s="63"/>
      <c r="G280"/>
    </row>
    <row r="281" spans="1:7">
      <c r="A281" s="34">
        <v>35835</v>
      </c>
      <c r="B281" s="31">
        <v>1010.74</v>
      </c>
      <c r="C281" s="11">
        <f t="shared" si="6"/>
        <v>-1.7002771988616093E-3</v>
      </c>
      <c r="D281" s="73"/>
      <c r="E281" s="63"/>
      <c r="G281"/>
    </row>
    <row r="282" spans="1:7">
      <c r="A282" s="34">
        <v>35836</v>
      </c>
      <c r="B282" s="31">
        <v>1019.01</v>
      </c>
      <c r="C282" s="11">
        <f t="shared" ref="C282:C345" si="7">LN(B282/B281)</f>
        <v>8.1488318886576289E-3</v>
      </c>
      <c r="D282" s="73"/>
      <c r="E282" s="63"/>
      <c r="G282"/>
    </row>
    <row r="283" spans="1:7">
      <c r="A283" s="34">
        <v>35837</v>
      </c>
      <c r="B283" s="31">
        <v>1020.01</v>
      </c>
      <c r="C283" s="11">
        <f t="shared" si="7"/>
        <v>9.8086343456594638E-4</v>
      </c>
      <c r="D283" s="73"/>
      <c r="E283" s="63"/>
      <c r="G283"/>
    </row>
    <row r="284" spans="1:7">
      <c r="A284" s="34">
        <v>35838</v>
      </c>
      <c r="B284" s="31">
        <v>1024.1400000000001</v>
      </c>
      <c r="C284" s="11">
        <f t="shared" si="7"/>
        <v>4.0408048524694876E-3</v>
      </c>
      <c r="D284" s="73"/>
      <c r="E284" s="63"/>
      <c r="G284"/>
    </row>
    <row r="285" spans="1:7">
      <c r="A285" s="34">
        <v>35839</v>
      </c>
      <c r="B285" s="31">
        <v>1020.09</v>
      </c>
      <c r="C285" s="11">
        <f t="shared" si="7"/>
        <v>-3.9623773243668038E-3</v>
      </c>
      <c r="D285" s="73"/>
      <c r="E285" s="63"/>
      <c r="G285"/>
    </row>
    <row r="286" spans="1:7">
      <c r="A286" s="34">
        <v>35843</v>
      </c>
      <c r="B286" s="31">
        <v>1022.76</v>
      </c>
      <c r="C286" s="11">
        <f t="shared" si="7"/>
        <v>2.6139966422767092E-3</v>
      </c>
      <c r="D286" s="73"/>
      <c r="E286" s="63"/>
      <c r="G286"/>
    </row>
    <row r="287" spans="1:7">
      <c r="A287" s="34">
        <v>35844</v>
      </c>
      <c r="B287" s="31">
        <v>1032.08</v>
      </c>
      <c r="C287" s="11">
        <f t="shared" si="7"/>
        <v>9.0713280946745703E-3</v>
      </c>
      <c r="D287" s="73"/>
      <c r="E287" s="63"/>
      <c r="G287"/>
    </row>
    <row r="288" spans="1:7">
      <c r="A288" s="34">
        <v>35845</v>
      </c>
      <c r="B288" s="31">
        <v>1028.28</v>
      </c>
      <c r="C288" s="11">
        <f t="shared" si="7"/>
        <v>-3.6886799478533842E-3</v>
      </c>
      <c r="D288" s="73"/>
      <c r="E288" s="63"/>
      <c r="G288"/>
    </row>
    <row r="289" spans="1:7">
      <c r="A289" s="34">
        <v>35846</v>
      </c>
      <c r="B289" s="31">
        <v>1034.21</v>
      </c>
      <c r="C289" s="11">
        <f t="shared" si="7"/>
        <v>5.7503467559571649E-3</v>
      </c>
      <c r="D289" s="73"/>
      <c r="E289" s="63"/>
      <c r="G289"/>
    </row>
    <row r="290" spans="1:7">
      <c r="A290" s="34">
        <v>35849</v>
      </c>
      <c r="B290" s="31">
        <v>1038.1400000000001</v>
      </c>
      <c r="C290" s="11">
        <f t="shared" si="7"/>
        <v>3.7928001652187825E-3</v>
      </c>
      <c r="D290" s="73"/>
      <c r="E290" s="63"/>
      <c r="G290"/>
    </row>
    <row r="291" spans="1:7">
      <c r="A291" s="34">
        <v>35850</v>
      </c>
      <c r="B291" s="31">
        <v>1030.56</v>
      </c>
      <c r="C291" s="11">
        <f t="shared" si="7"/>
        <v>-7.3283065916231842E-3</v>
      </c>
      <c r="D291" s="73"/>
      <c r="E291" s="63"/>
      <c r="G291"/>
    </row>
    <row r="292" spans="1:7">
      <c r="A292" s="34">
        <v>35851</v>
      </c>
      <c r="B292" s="31">
        <v>1042.9000000000001</v>
      </c>
      <c r="C292" s="11">
        <f t="shared" si="7"/>
        <v>1.1902950328586726E-2</v>
      </c>
      <c r="D292" s="73"/>
      <c r="E292" s="63"/>
      <c r="G292"/>
    </row>
    <row r="293" spans="1:7">
      <c r="A293" s="34">
        <v>35852</v>
      </c>
      <c r="B293" s="31">
        <v>1048.67</v>
      </c>
      <c r="C293" s="11">
        <f t="shared" si="7"/>
        <v>5.5174004574367599E-3</v>
      </c>
      <c r="D293" s="73"/>
      <c r="E293" s="63"/>
      <c r="G293"/>
    </row>
    <row r="294" spans="1:7">
      <c r="A294" s="34">
        <v>35853</v>
      </c>
      <c r="B294" s="31">
        <v>1049.3399999999999</v>
      </c>
      <c r="C294" s="11">
        <f t="shared" si="7"/>
        <v>6.3870050455094559E-4</v>
      </c>
      <c r="D294" s="73"/>
      <c r="E294" s="63"/>
      <c r="G294"/>
    </row>
    <row r="295" spans="1:7">
      <c r="A295" s="34">
        <v>35856</v>
      </c>
      <c r="B295" s="31">
        <v>1047.7</v>
      </c>
      <c r="C295" s="11">
        <f t="shared" si="7"/>
        <v>-1.5641097302355384E-3</v>
      </c>
      <c r="D295" s="73"/>
      <c r="E295" s="63"/>
      <c r="G295"/>
    </row>
    <row r="296" spans="1:7">
      <c r="A296" s="34">
        <v>35857</v>
      </c>
      <c r="B296" s="31">
        <v>1052.02</v>
      </c>
      <c r="C296" s="11">
        <f t="shared" si="7"/>
        <v>4.1148401648654735E-3</v>
      </c>
      <c r="D296" s="73"/>
      <c r="E296" s="63"/>
      <c r="G296"/>
    </row>
    <row r="297" spans="1:7">
      <c r="A297" s="34">
        <v>35858</v>
      </c>
      <c r="B297" s="31">
        <v>1047.33</v>
      </c>
      <c r="C297" s="11">
        <f t="shared" si="7"/>
        <v>-4.4680570675799842E-3</v>
      </c>
      <c r="D297" s="73"/>
      <c r="E297" s="63"/>
      <c r="G297"/>
    </row>
    <row r="298" spans="1:7">
      <c r="A298" s="34">
        <v>35859</v>
      </c>
      <c r="B298" s="31">
        <v>1035.05</v>
      </c>
      <c r="C298" s="11">
        <f t="shared" si="7"/>
        <v>-1.1794333744842284E-2</v>
      </c>
      <c r="D298" s="73"/>
      <c r="E298" s="63"/>
      <c r="G298"/>
    </row>
    <row r="299" spans="1:7">
      <c r="A299" s="34">
        <v>35860</v>
      </c>
      <c r="B299" s="31">
        <v>1055.69</v>
      </c>
      <c r="C299" s="11">
        <f t="shared" si="7"/>
        <v>1.9744846851434381E-2</v>
      </c>
      <c r="D299" s="73"/>
      <c r="E299" s="63"/>
      <c r="G299"/>
    </row>
    <row r="300" spans="1:7">
      <c r="A300" s="34">
        <v>35863</v>
      </c>
      <c r="B300" s="31">
        <v>1052.31</v>
      </c>
      <c r="C300" s="11">
        <f t="shared" si="7"/>
        <v>-3.206833867740619E-3</v>
      </c>
      <c r="D300" s="73"/>
      <c r="E300" s="63"/>
      <c r="G300"/>
    </row>
    <row r="301" spans="1:7">
      <c r="A301" s="34">
        <v>35864</v>
      </c>
      <c r="B301" s="31">
        <v>1064.25</v>
      </c>
      <c r="C301" s="11">
        <f t="shared" si="7"/>
        <v>1.1282578013205456E-2</v>
      </c>
      <c r="D301" s="73"/>
      <c r="E301" s="63"/>
      <c r="G301"/>
    </row>
    <row r="302" spans="1:7">
      <c r="A302" s="34">
        <v>35865</v>
      </c>
      <c r="B302" s="31">
        <v>1068.47</v>
      </c>
      <c r="C302" s="11">
        <f t="shared" si="7"/>
        <v>3.95739291368371E-3</v>
      </c>
      <c r="D302" s="73"/>
      <c r="E302" s="63"/>
      <c r="G302"/>
    </row>
    <row r="303" spans="1:7">
      <c r="A303" s="34">
        <v>35866</v>
      </c>
      <c r="B303" s="31">
        <v>1069.92</v>
      </c>
      <c r="C303" s="11">
        <f t="shared" si="7"/>
        <v>1.3561606837230419E-3</v>
      </c>
      <c r="D303" s="73"/>
      <c r="E303" s="63"/>
      <c r="G303"/>
    </row>
    <row r="304" spans="1:7">
      <c r="A304" s="34">
        <v>35867</v>
      </c>
      <c r="B304" s="31">
        <v>1068.6099999999999</v>
      </c>
      <c r="C304" s="11">
        <f t="shared" si="7"/>
        <v>-1.2251407872286293E-3</v>
      </c>
      <c r="D304" s="73"/>
      <c r="E304" s="63"/>
      <c r="G304"/>
    </row>
    <row r="305" spans="1:7">
      <c r="A305" s="34">
        <v>35870</v>
      </c>
      <c r="B305" s="31">
        <v>1079.27</v>
      </c>
      <c r="C305" s="11">
        <f t="shared" si="7"/>
        <v>9.926148132980624E-3</v>
      </c>
      <c r="D305" s="73"/>
      <c r="E305" s="63"/>
      <c r="G305"/>
    </row>
    <row r="306" spans="1:7">
      <c r="A306" s="34">
        <v>35871</v>
      </c>
      <c r="B306" s="31">
        <v>1080.45</v>
      </c>
      <c r="C306" s="11">
        <f t="shared" si="7"/>
        <v>1.0927343520612477E-3</v>
      </c>
      <c r="D306" s="73"/>
      <c r="E306" s="63"/>
      <c r="G306"/>
    </row>
    <row r="307" spans="1:7">
      <c r="A307" s="34">
        <v>35872</v>
      </c>
      <c r="B307" s="31">
        <v>1085.52</v>
      </c>
      <c r="C307" s="11">
        <f t="shared" si="7"/>
        <v>4.6815138342157772E-3</v>
      </c>
      <c r="D307" s="73"/>
      <c r="E307" s="63"/>
      <c r="G307"/>
    </row>
    <row r="308" spans="1:7">
      <c r="A308" s="34">
        <v>35873</v>
      </c>
      <c r="B308" s="31">
        <v>1089.74</v>
      </c>
      <c r="C308" s="11">
        <f t="shared" si="7"/>
        <v>3.8800008220917586E-3</v>
      </c>
      <c r="D308" s="73"/>
      <c r="E308" s="63"/>
      <c r="G308"/>
    </row>
    <row r="309" spans="1:7">
      <c r="A309" s="34">
        <v>35874</v>
      </c>
      <c r="B309" s="31">
        <v>1099.1600000000001</v>
      </c>
      <c r="C309" s="11">
        <f t="shared" si="7"/>
        <v>8.607116044267794E-3</v>
      </c>
      <c r="D309" s="73"/>
      <c r="E309" s="63"/>
      <c r="G309"/>
    </row>
    <row r="310" spans="1:7">
      <c r="A310" s="34">
        <v>35877</v>
      </c>
      <c r="B310" s="31">
        <v>1095.55</v>
      </c>
      <c r="C310" s="11">
        <f t="shared" si="7"/>
        <v>-3.2897314503675694E-3</v>
      </c>
      <c r="D310" s="73"/>
      <c r="E310" s="63"/>
      <c r="G310"/>
    </row>
    <row r="311" spans="1:7">
      <c r="A311" s="34">
        <v>35878</v>
      </c>
      <c r="B311" s="31">
        <v>1105.6500000000001</v>
      </c>
      <c r="C311" s="11">
        <f t="shared" si="7"/>
        <v>9.1768770497183492E-3</v>
      </c>
      <c r="D311" s="73"/>
      <c r="E311" s="63"/>
      <c r="G311"/>
    </row>
    <row r="312" spans="1:7">
      <c r="A312" s="34">
        <v>35879</v>
      </c>
      <c r="B312" s="31">
        <v>1101.93</v>
      </c>
      <c r="C312" s="11">
        <f t="shared" si="7"/>
        <v>-3.3702094792270941E-3</v>
      </c>
      <c r="D312" s="73"/>
      <c r="E312" s="63"/>
      <c r="G312"/>
    </row>
    <row r="313" spans="1:7">
      <c r="A313" s="34">
        <v>35880</v>
      </c>
      <c r="B313" s="31">
        <v>1100.8</v>
      </c>
      <c r="C313" s="11">
        <f t="shared" si="7"/>
        <v>-1.0259996451012806E-3</v>
      </c>
      <c r="D313" s="73"/>
      <c r="E313" s="63"/>
      <c r="G313"/>
    </row>
    <row r="314" spans="1:7">
      <c r="A314" s="34">
        <v>35881</v>
      </c>
      <c r="B314" s="31">
        <v>1095.44</v>
      </c>
      <c r="C314" s="11">
        <f t="shared" si="7"/>
        <v>-4.8810791551009061E-3</v>
      </c>
      <c r="D314" s="73"/>
      <c r="E314" s="63"/>
      <c r="G314"/>
    </row>
    <row r="315" spans="1:7">
      <c r="A315" s="34">
        <v>35884</v>
      </c>
      <c r="B315" s="31">
        <v>1093.5999999999999</v>
      </c>
      <c r="C315" s="11">
        <f t="shared" si="7"/>
        <v>-1.6811026142385186E-3</v>
      </c>
      <c r="D315" s="73"/>
      <c r="E315" s="63"/>
      <c r="G315"/>
    </row>
    <row r="316" spans="1:7">
      <c r="A316" s="34">
        <v>35885</v>
      </c>
      <c r="B316" s="31">
        <v>1101.75</v>
      </c>
      <c r="C316" s="11">
        <f t="shared" si="7"/>
        <v>7.4248183123566775E-3</v>
      </c>
      <c r="D316" s="73"/>
      <c r="E316" s="63"/>
      <c r="G316"/>
    </row>
    <row r="317" spans="1:7">
      <c r="A317" s="34">
        <v>35886</v>
      </c>
      <c r="B317" s="31">
        <v>1108.1500000000001</v>
      </c>
      <c r="C317" s="11">
        <f t="shared" si="7"/>
        <v>5.7921334835865585E-3</v>
      </c>
      <c r="D317" s="73"/>
      <c r="E317" s="63"/>
      <c r="G317"/>
    </row>
    <row r="318" spans="1:7">
      <c r="A318" s="34">
        <v>35887</v>
      </c>
      <c r="B318" s="31">
        <v>1120.01</v>
      </c>
      <c r="C318" s="11">
        <f t="shared" si="7"/>
        <v>1.0645655615026402E-2</v>
      </c>
      <c r="D318" s="73"/>
      <c r="E318" s="63"/>
      <c r="G318"/>
    </row>
    <row r="319" spans="1:7">
      <c r="A319" s="34">
        <v>35888</v>
      </c>
      <c r="B319" s="31">
        <v>1122.7</v>
      </c>
      <c r="C319" s="11">
        <f t="shared" si="7"/>
        <v>2.3988846440244293E-3</v>
      </c>
      <c r="D319" s="73"/>
      <c r="E319" s="63"/>
      <c r="G319"/>
    </row>
    <row r="320" spans="1:7">
      <c r="A320" s="34">
        <v>35891</v>
      </c>
      <c r="B320" s="31">
        <v>1121.3800000000001</v>
      </c>
      <c r="C320" s="11">
        <f t="shared" si="7"/>
        <v>-1.1764287834998863E-3</v>
      </c>
      <c r="D320" s="73"/>
      <c r="E320" s="63"/>
      <c r="G320"/>
    </row>
    <row r="321" spans="1:7">
      <c r="A321" s="34">
        <v>35892</v>
      </c>
      <c r="B321" s="31">
        <v>1109.55</v>
      </c>
      <c r="C321" s="11">
        <f t="shared" si="7"/>
        <v>-1.0605541979247604E-2</v>
      </c>
      <c r="D321" s="73"/>
      <c r="E321" s="63"/>
      <c r="G321"/>
    </row>
    <row r="322" spans="1:7">
      <c r="A322" s="34">
        <v>35893</v>
      </c>
      <c r="B322" s="31">
        <v>1101.6500000000001</v>
      </c>
      <c r="C322" s="11">
        <f t="shared" si="7"/>
        <v>-7.1454717917884738E-3</v>
      </c>
      <c r="D322" s="73"/>
      <c r="E322" s="63"/>
      <c r="G322"/>
    </row>
    <row r="323" spans="1:7">
      <c r="A323" s="34">
        <v>35894</v>
      </c>
      <c r="B323" s="31">
        <v>1110.67</v>
      </c>
      <c r="C323" s="11">
        <f t="shared" si="7"/>
        <v>8.1543809044023925E-3</v>
      </c>
      <c r="D323" s="73"/>
      <c r="E323" s="63"/>
      <c r="G323"/>
    </row>
    <row r="324" spans="1:7">
      <c r="A324" s="34">
        <v>35898</v>
      </c>
      <c r="B324" s="31">
        <v>1109.69</v>
      </c>
      <c r="C324" s="11">
        <f t="shared" si="7"/>
        <v>-8.827397932201224E-4</v>
      </c>
      <c r="D324" s="73"/>
      <c r="E324" s="63"/>
      <c r="G324"/>
    </row>
    <row r="325" spans="1:7">
      <c r="A325" s="34">
        <v>35899</v>
      </c>
      <c r="B325" s="31">
        <v>1115.75</v>
      </c>
      <c r="C325" s="11">
        <f t="shared" si="7"/>
        <v>5.4461274879992073E-3</v>
      </c>
      <c r="D325" s="73"/>
      <c r="E325" s="63"/>
      <c r="G325"/>
    </row>
    <row r="326" spans="1:7">
      <c r="A326" s="34">
        <v>35900</v>
      </c>
      <c r="B326" s="31">
        <v>1119.32</v>
      </c>
      <c r="C326" s="11">
        <f t="shared" si="7"/>
        <v>3.1945335367573819E-3</v>
      </c>
      <c r="D326" s="73"/>
      <c r="E326" s="63"/>
      <c r="G326"/>
    </row>
    <row r="327" spans="1:7">
      <c r="A327" s="34">
        <v>35901</v>
      </c>
      <c r="B327" s="31">
        <v>1108.17</v>
      </c>
      <c r="C327" s="11">
        <f t="shared" si="7"/>
        <v>-1.0011351905137092E-2</v>
      </c>
      <c r="D327" s="73"/>
      <c r="E327" s="63"/>
      <c r="G327"/>
    </row>
    <row r="328" spans="1:7">
      <c r="A328" s="34">
        <v>35902</v>
      </c>
      <c r="B328" s="31">
        <v>1122.72</v>
      </c>
      <c r="C328" s="11">
        <f t="shared" si="7"/>
        <v>1.3044306362979039E-2</v>
      </c>
      <c r="D328" s="73"/>
      <c r="E328" s="63"/>
      <c r="G328"/>
    </row>
    <row r="329" spans="1:7">
      <c r="A329" s="34">
        <v>35905</v>
      </c>
      <c r="B329" s="31">
        <v>1123.6500000000001</v>
      </c>
      <c r="C329" s="11">
        <f t="shared" si="7"/>
        <v>8.2800255802302426E-4</v>
      </c>
      <c r="D329" s="73"/>
      <c r="E329" s="63"/>
      <c r="G329"/>
    </row>
    <row r="330" spans="1:7">
      <c r="A330" s="34">
        <v>35906</v>
      </c>
      <c r="B330" s="31">
        <v>1126.67</v>
      </c>
      <c r="C330" s="11">
        <f t="shared" si="7"/>
        <v>2.6840643224581916E-3</v>
      </c>
      <c r="D330" s="73"/>
      <c r="E330" s="63"/>
      <c r="G330"/>
    </row>
    <row r="331" spans="1:7">
      <c r="A331" s="34">
        <v>35907</v>
      </c>
      <c r="B331" s="31">
        <v>1130.54</v>
      </c>
      <c r="C331" s="11">
        <f t="shared" si="7"/>
        <v>3.4290152816983215E-3</v>
      </c>
      <c r="D331" s="73"/>
      <c r="E331" s="63"/>
      <c r="G331"/>
    </row>
    <row r="332" spans="1:7">
      <c r="A332" s="34">
        <v>35908</v>
      </c>
      <c r="B332" s="31">
        <v>1119.58</v>
      </c>
      <c r="C332" s="11">
        <f t="shared" si="7"/>
        <v>-9.7417797071011232E-3</v>
      </c>
      <c r="D332" s="73"/>
      <c r="E332" s="63"/>
      <c r="G332"/>
    </row>
    <row r="333" spans="1:7">
      <c r="A333" s="34">
        <v>35909</v>
      </c>
      <c r="B333" s="31">
        <v>1107.9000000000001</v>
      </c>
      <c r="C333" s="11">
        <f t="shared" si="7"/>
        <v>-1.0487283432429786E-2</v>
      </c>
      <c r="D333" s="73"/>
      <c r="E333" s="63"/>
      <c r="G333"/>
    </row>
    <row r="334" spans="1:7">
      <c r="A334" s="34">
        <v>35912</v>
      </c>
      <c r="B334" s="31">
        <v>1086.54</v>
      </c>
      <c r="C334" s="11">
        <f t="shared" si="7"/>
        <v>-1.9467996045321279E-2</v>
      </c>
      <c r="D334" s="73"/>
      <c r="E334" s="63"/>
      <c r="G334"/>
    </row>
    <row r="335" spans="1:7">
      <c r="A335" s="34">
        <v>35913</v>
      </c>
      <c r="B335" s="31">
        <v>1085.1099999999999</v>
      </c>
      <c r="C335" s="11">
        <f t="shared" si="7"/>
        <v>-1.3169711571241248E-3</v>
      </c>
      <c r="D335" s="73"/>
      <c r="E335" s="63"/>
      <c r="G335"/>
    </row>
    <row r="336" spans="1:7">
      <c r="A336" s="34">
        <v>35914</v>
      </c>
      <c r="B336" s="31">
        <v>1094.6199999999999</v>
      </c>
      <c r="C336" s="11">
        <f t="shared" si="7"/>
        <v>8.725906733422311E-3</v>
      </c>
      <c r="D336" s="73"/>
      <c r="E336" s="63"/>
      <c r="G336"/>
    </row>
    <row r="337" spans="1:7">
      <c r="A337" s="34">
        <v>35915</v>
      </c>
      <c r="B337" s="31">
        <v>1111.75</v>
      </c>
      <c r="C337" s="11">
        <f t="shared" si="7"/>
        <v>1.552807933320177E-2</v>
      </c>
      <c r="D337" s="73"/>
      <c r="E337" s="63"/>
      <c r="G337"/>
    </row>
    <row r="338" spans="1:7">
      <c r="A338" s="34">
        <v>35916</v>
      </c>
      <c r="B338" s="31">
        <v>1121</v>
      </c>
      <c r="C338" s="11">
        <f t="shared" si="7"/>
        <v>8.285793681353992E-3</v>
      </c>
      <c r="D338" s="73"/>
      <c r="E338" s="63"/>
      <c r="G338"/>
    </row>
    <row r="339" spans="1:7">
      <c r="A339" s="34">
        <v>35919</v>
      </c>
      <c r="B339" s="31">
        <v>1122.07</v>
      </c>
      <c r="C339" s="11">
        <f t="shared" si="7"/>
        <v>9.5404965619471987E-4</v>
      </c>
      <c r="D339" s="73"/>
      <c r="E339" s="63"/>
      <c r="G339"/>
    </row>
    <row r="340" spans="1:7">
      <c r="A340" s="34">
        <v>35920</v>
      </c>
      <c r="B340" s="31">
        <v>1115.5</v>
      </c>
      <c r="C340" s="11">
        <f t="shared" si="7"/>
        <v>-5.8724588557675008E-3</v>
      </c>
      <c r="D340" s="73"/>
      <c r="E340" s="63"/>
      <c r="G340"/>
    </row>
    <row r="341" spans="1:7">
      <c r="A341" s="34">
        <v>35921</v>
      </c>
      <c r="B341" s="31">
        <v>1104.92</v>
      </c>
      <c r="C341" s="11">
        <f t="shared" si="7"/>
        <v>-9.5298007316546203E-3</v>
      </c>
      <c r="D341" s="73"/>
      <c r="E341" s="63"/>
      <c r="G341"/>
    </row>
    <row r="342" spans="1:7">
      <c r="A342" s="34">
        <v>35922</v>
      </c>
      <c r="B342" s="31">
        <v>1095.1400000000001</v>
      </c>
      <c r="C342" s="11">
        <f t="shared" si="7"/>
        <v>-8.890725181663655E-3</v>
      </c>
      <c r="D342" s="73"/>
      <c r="E342" s="63"/>
      <c r="G342"/>
    </row>
    <row r="343" spans="1:7">
      <c r="A343" s="34">
        <v>35923</v>
      </c>
      <c r="B343" s="31">
        <v>1108.1400000000001</v>
      </c>
      <c r="C343" s="11">
        <f t="shared" si="7"/>
        <v>1.1800725156606098E-2</v>
      </c>
      <c r="D343" s="73"/>
      <c r="E343" s="63"/>
      <c r="G343"/>
    </row>
    <row r="344" spans="1:7">
      <c r="A344" s="34">
        <v>35926</v>
      </c>
      <c r="B344" s="31">
        <v>1106.6400000000001</v>
      </c>
      <c r="C344" s="11">
        <f t="shared" si="7"/>
        <v>-1.3545365493151786E-3</v>
      </c>
      <c r="D344" s="73"/>
      <c r="E344" s="63"/>
      <c r="G344"/>
    </row>
    <row r="345" spans="1:7">
      <c r="A345" s="34">
        <v>35927</v>
      </c>
      <c r="B345" s="31">
        <v>1115.79</v>
      </c>
      <c r="C345" s="11">
        <f t="shared" si="7"/>
        <v>8.234276625105421E-3</v>
      </c>
      <c r="D345" s="73"/>
      <c r="E345" s="63"/>
      <c r="G345"/>
    </row>
    <row r="346" spans="1:7">
      <c r="A346" s="34">
        <v>35928</v>
      </c>
      <c r="B346" s="31">
        <v>1118.8599999999999</v>
      </c>
      <c r="C346" s="11">
        <f t="shared" ref="C346:C409" si="8">LN(B346/B345)</f>
        <v>2.7476355862561834E-3</v>
      </c>
      <c r="D346" s="73"/>
      <c r="E346" s="63"/>
      <c r="G346"/>
    </row>
    <row r="347" spans="1:7">
      <c r="A347" s="34">
        <v>35929</v>
      </c>
      <c r="B347" s="31">
        <v>1117.3699999999999</v>
      </c>
      <c r="C347" s="11">
        <f t="shared" si="8"/>
        <v>-1.3326001533813978E-3</v>
      </c>
      <c r="D347" s="73"/>
      <c r="E347" s="63"/>
      <c r="G347"/>
    </row>
    <row r="348" spans="1:7">
      <c r="A348" s="34">
        <v>35930</v>
      </c>
      <c r="B348" s="31">
        <v>1108.73</v>
      </c>
      <c r="C348" s="11">
        <f t="shared" si="8"/>
        <v>-7.7624934948978342E-3</v>
      </c>
      <c r="D348" s="73"/>
      <c r="E348" s="63"/>
      <c r="G348"/>
    </row>
    <row r="349" spans="1:7">
      <c r="A349" s="34">
        <v>35933</v>
      </c>
      <c r="B349" s="31">
        <v>1105.82</v>
      </c>
      <c r="C349" s="11">
        <f t="shared" si="8"/>
        <v>-2.6280749361211075E-3</v>
      </c>
      <c r="D349" s="73"/>
      <c r="E349" s="63"/>
      <c r="G349"/>
    </row>
    <row r="350" spans="1:7">
      <c r="A350" s="34">
        <v>35934</v>
      </c>
      <c r="B350" s="31">
        <v>1109.52</v>
      </c>
      <c r="C350" s="11">
        <f t="shared" si="8"/>
        <v>3.340348154558566E-3</v>
      </c>
      <c r="D350" s="73"/>
      <c r="E350" s="63"/>
      <c r="G350"/>
    </row>
    <row r="351" spans="1:7">
      <c r="A351" s="34">
        <v>35935</v>
      </c>
      <c r="B351" s="31">
        <v>1119.06</v>
      </c>
      <c r="C351" s="11">
        <f t="shared" si="8"/>
        <v>8.561557829331044E-3</v>
      </c>
      <c r="D351" s="73"/>
      <c r="E351" s="63"/>
      <c r="G351"/>
    </row>
    <row r="352" spans="1:7">
      <c r="A352" s="34">
        <v>35936</v>
      </c>
      <c r="B352" s="31">
        <v>1114.6400000000001</v>
      </c>
      <c r="C352" s="11">
        <f t="shared" si="8"/>
        <v>-3.9575643720743637E-3</v>
      </c>
      <c r="D352" s="73"/>
      <c r="E352" s="63"/>
      <c r="G352"/>
    </row>
    <row r="353" spans="1:7">
      <c r="A353" s="34">
        <v>35937</v>
      </c>
      <c r="B353" s="31">
        <v>1110.47</v>
      </c>
      <c r="C353" s="11">
        <f t="shared" si="8"/>
        <v>-3.7481336939340251E-3</v>
      </c>
      <c r="D353" s="73"/>
      <c r="E353" s="63"/>
      <c r="G353"/>
    </row>
    <row r="354" spans="1:7">
      <c r="A354" s="34">
        <v>35941</v>
      </c>
      <c r="B354" s="31">
        <v>1094.02</v>
      </c>
      <c r="C354" s="11">
        <f t="shared" si="8"/>
        <v>-1.492436376093207E-2</v>
      </c>
      <c r="D354" s="73"/>
      <c r="E354" s="63"/>
      <c r="G354"/>
    </row>
    <row r="355" spans="1:7">
      <c r="A355" s="34">
        <v>35942</v>
      </c>
      <c r="B355" s="31">
        <v>1092.23</v>
      </c>
      <c r="C355" s="11">
        <f t="shared" si="8"/>
        <v>-1.6375075128461955E-3</v>
      </c>
      <c r="D355" s="73"/>
      <c r="E355" s="63"/>
      <c r="G355"/>
    </row>
    <row r="356" spans="1:7">
      <c r="A356" s="34">
        <v>35943</v>
      </c>
      <c r="B356" s="31">
        <v>1097.5999999999999</v>
      </c>
      <c r="C356" s="11">
        <f t="shared" si="8"/>
        <v>4.9045001339967703E-3</v>
      </c>
      <c r="D356" s="73"/>
      <c r="E356" s="63"/>
      <c r="G356"/>
    </row>
    <row r="357" spans="1:7">
      <c r="A357" s="34">
        <v>35944</v>
      </c>
      <c r="B357" s="31">
        <v>1090.82</v>
      </c>
      <c r="C357" s="11">
        <f t="shared" si="8"/>
        <v>-6.1962710014243699E-3</v>
      </c>
      <c r="D357" s="73"/>
      <c r="E357" s="63"/>
      <c r="G357"/>
    </row>
    <row r="358" spans="1:7">
      <c r="A358" s="34">
        <v>35947</v>
      </c>
      <c r="B358" s="31">
        <v>1090.98</v>
      </c>
      <c r="C358" s="11">
        <f t="shared" si="8"/>
        <v>1.4666788916201126E-4</v>
      </c>
      <c r="D358" s="73"/>
      <c r="E358" s="63"/>
      <c r="G358"/>
    </row>
    <row r="359" spans="1:7">
      <c r="A359" s="34">
        <v>35948</v>
      </c>
      <c r="B359" s="31">
        <v>1093.22</v>
      </c>
      <c r="C359" s="11">
        <f t="shared" si="8"/>
        <v>2.0510949412186328E-3</v>
      </c>
      <c r="D359" s="73"/>
      <c r="E359" s="63"/>
      <c r="G359"/>
    </row>
    <row r="360" spans="1:7">
      <c r="A360" s="34">
        <v>35949</v>
      </c>
      <c r="B360" s="31">
        <v>1082.73</v>
      </c>
      <c r="C360" s="11">
        <f t="shared" si="8"/>
        <v>-9.6418403610864338E-3</v>
      </c>
      <c r="D360" s="73"/>
      <c r="E360" s="63"/>
      <c r="G360"/>
    </row>
    <row r="361" spans="1:7">
      <c r="A361" s="34">
        <v>35950</v>
      </c>
      <c r="B361" s="31">
        <v>1094.83</v>
      </c>
      <c r="C361" s="11">
        <f t="shared" si="8"/>
        <v>1.1113470616852108E-2</v>
      </c>
      <c r="D361" s="73"/>
      <c r="E361" s="63"/>
      <c r="G361"/>
    </row>
    <row r="362" spans="1:7">
      <c r="A362" s="34">
        <v>35951</v>
      </c>
      <c r="B362" s="31">
        <v>1113.8599999999999</v>
      </c>
      <c r="C362" s="11">
        <f t="shared" si="8"/>
        <v>1.7232360283790913E-2</v>
      </c>
      <c r="D362" s="73"/>
      <c r="E362" s="63"/>
      <c r="G362"/>
    </row>
    <row r="363" spans="1:7">
      <c r="A363" s="34">
        <v>35954</v>
      </c>
      <c r="B363" s="31">
        <v>1115.72</v>
      </c>
      <c r="C363" s="11">
        <f t="shared" si="8"/>
        <v>1.6684760640936788E-3</v>
      </c>
      <c r="D363" s="73"/>
      <c r="E363" s="63"/>
      <c r="G363"/>
    </row>
    <row r="364" spans="1:7">
      <c r="A364" s="34">
        <v>35955</v>
      </c>
      <c r="B364" s="31">
        <v>1118.4100000000001</v>
      </c>
      <c r="C364" s="11">
        <f t="shared" si="8"/>
        <v>2.4080973801232967E-3</v>
      </c>
      <c r="D364" s="73"/>
      <c r="E364" s="63"/>
      <c r="G364"/>
    </row>
    <row r="365" spans="1:7">
      <c r="A365" s="34">
        <v>35956</v>
      </c>
      <c r="B365" s="31">
        <v>1112.28</v>
      </c>
      <c r="C365" s="11">
        <f t="shared" si="8"/>
        <v>-5.4960711086089117E-3</v>
      </c>
      <c r="D365" s="73"/>
      <c r="E365" s="63"/>
      <c r="G365"/>
    </row>
    <row r="366" spans="1:7">
      <c r="A366" s="34">
        <v>35957</v>
      </c>
      <c r="B366" s="31">
        <v>1094.58</v>
      </c>
      <c r="C366" s="11">
        <f t="shared" si="8"/>
        <v>-1.604123464755864E-2</v>
      </c>
      <c r="D366" s="73"/>
      <c r="E366" s="63"/>
      <c r="G366"/>
    </row>
    <row r="367" spans="1:7">
      <c r="A367" s="34">
        <v>35958</v>
      </c>
      <c r="B367" s="31">
        <v>1098.8399999999999</v>
      </c>
      <c r="C367" s="11">
        <f t="shared" si="8"/>
        <v>3.8843498794580646E-3</v>
      </c>
      <c r="D367" s="73"/>
      <c r="E367" s="63"/>
      <c r="G367"/>
    </row>
    <row r="368" spans="1:7">
      <c r="A368" s="34">
        <v>35961</v>
      </c>
      <c r="B368" s="31">
        <v>1077.01</v>
      </c>
      <c r="C368" s="11">
        <f t="shared" si="8"/>
        <v>-2.0066394743290444E-2</v>
      </c>
      <c r="D368" s="73"/>
      <c r="E368" s="63"/>
      <c r="G368"/>
    </row>
    <row r="369" spans="1:7">
      <c r="A369" s="34">
        <v>35962</v>
      </c>
      <c r="B369" s="31">
        <v>1087.5899999999999</v>
      </c>
      <c r="C369" s="11">
        <f t="shared" si="8"/>
        <v>9.7755559948724761E-3</v>
      </c>
      <c r="D369" s="73"/>
      <c r="E369" s="63"/>
      <c r="G369"/>
    </row>
    <row r="370" spans="1:7">
      <c r="A370" s="34">
        <v>35963</v>
      </c>
      <c r="B370" s="31">
        <v>1107.1099999999999</v>
      </c>
      <c r="C370" s="11">
        <f t="shared" si="8"/>
        <v>1.7788777273118124E-2</v>
      </c>
      <c r="D370" s="73"/>
      <c r="E370" s="63"/>
      <c r="G370"/>
    </row>
    <row r="371" spans="1:7">
      <c r="A371" s="34">
        <v>35964</v>
      </c>
      <c r="B371" s="31">
        <v>1106.3699999999999</v>
      </c>
      <c r="C371" s="11">
        <f t="shared" si="8"/>
        <v>-6.6863041687223457E-4</v>
      </c>
      <c r="D371" s="73"/>
      <c r="E371" s="63"/>
      <c r="G371"/>
    </row>
    <row r="372" spans="1:7">
      <c r="A372" s="34">
        <v>35965</v>
      </c>
      <c r="B372" s="31">
        <v>1100.6500000000001</v>
      </c>
      <c r="C372" s="11">
        <f t="shared" si="8"/>
        <v>-5.1834716561285936E-3</v>
      </c>
      <c r="D372" s="73"/>
      <c r="E372" s="63"/>
      <c r="G372"/>
    </row>
    <row r="373" spans="1:7">
      <c r="A373" s="34">
        <v>35968</v>
      </c>
      <c r="B373" s="31">
        <v>1103.21</v>
      </c>
      <c r="C373" s="11">
        <f t="shared" si="8"/>
        <v>2.3231976181905174E-3</v>
      </c>
      <c r="D373" s="73"/>
      <c r="E373" s="63"/>
      <c r="G373"/>
    </row>
    <row r="374" spans="1:7">
      <c r="A374" s="34">
        <v>35969</v>
      </c>
      <c r="B374" s="31">
        <v>1119.49</v>
      </c>
      <c r="C374" s="11">
        <f t="shared" si="8"/>
        <v>1.4649112462204995E-2</v>
      </c>
      <c r="D374" s="73"/>
      <c r="E374" s="63"/>
      <c r="G374"/>
    </row>
    <row r="375" spans="1:7">
      <c r="A375" s="34">
        <v>35970</v>
      </c>
      <c r="B375" s="31">
        <v>1132.8800000000001</v>
      </c>
      <c r="C375" s="11">
        <f t="shared" si="8"/>
        <v>1.1889838475067548E-2</v>
      </c>
      <c r="D375" s="73"/>
      <c r="E375" s="63"/>
      <c r="G375"/>
    </row>
    <row r="376" spans="1:7">
      <c r="A376" s="34">
        <v>35971</v>
      </c>
      <c r="B376" s="31">
        <v>1129.28</v>
      </c>
      <c r="C376" s="11">
        <f t="shared" si="8"/>
        <v>-3.1828014278981903E-3</v>
      </c>
      <c r="D376" s="73"/>
      <c r="E376" s="63"/>
      <c r="G376"/>
    </row>
    <row r="377" spans="1:7">
      <c r="A377" s="34">
        <v>35972</v>
      </c>
      <c r="B377" s="31">
        <v>1133.2</v>
      </c>
      <c r="C377" s="11">
        <f t="shared" si="8"/>
        <v>3.4652274694563228E-3</v>
      </c>
      <c r="D377" s="73"/>
      <c r="E377" s="63"/>
      <c r="G377"/>
    </row>
    <row r="378" spans="1:7">
      <c r="A378" s="34">
        <v>35975</v>
      </c>
      <c r="B378" s="31">
        <v>1138.49</v>
      </c>
      <c r="C378" s="11">
        <f t="shared" si="8"/>
        <v>4.657334021813295E-3</v>
      </c>
      <c r="D378" s="73"/>
      <c r="E378" s="63"/>
      <c r="G378"/>
    </row>
    <row r="379" spans="1:7">
      <c r="A379" s="34">
        <v>35976</v>
      </c>
      <c r="B379" s="31">
        <v>1133.8399999999999</v>
      </c>
      <c r="C379" s="11">
        <f t="shared" si="8"/>
        <v>-4.092721119525077E-3</v>
      </c>
      <c r="D379" s="73"/>
      <c r="E379" s="63"/>
      <c r="G379"/>
    </row>
    <row r="380" spans="1:7">
      <c r="A380" s="34">
        <v>35977</v>
      </c>
      <c r="B380" s="31">
        <v>1148.56</v>
      </c>
      <c r="C380" s="11">
        <f t="shared" si="8"/>
        <v>1.2898881960788453E-2</v>
      </c>
      <c r="D380" s="73"/>
      <c r="E380" s="63"/>
      <c r="G380"/>
    </row>
    <row r="381" spans="1:7">
      <c r="A381" s="34">
        <v>35978</v>
      </c>
      <c r="B381" s="31">
        <v>1146.42</v>
      </c>
      <c r="C381" s="11">
        <f t="shared" si="8"/>
        <v>-1.8649405399993029E-3</v>
      </c>
      <c r="D381" s="73"/>
      <c r="E381" s="63"/>
      <c r="G381"/>
    </row>
    <row r="382" spans="1:7">
      <c r="A382" s="34">
        <v>35982</v>
      </c>
      <c r="B382" s="31">
        <v>1157.33</v>
      </c>
      <c r="C382" s="11">
        <f t="shared" si="8"/>
        <v>9.4715846442122182E-3</v>
      </c>
      <c r="D382" s="73"/>
      <c r="E382" s="63"/>
      <c r="G382"/>
    </row>
    <row r="383" spans="1:7">
      <c r="A383" s="34">
        <v>35983</v>
      </c>
      <c r="B383" s="31">
        <v>1154.6600000000001</v>
      </c>
      <c r="C383" s="11">
        <f t="shared" si="8"/>
        <v>-2.3096995981584474E-3</v>
      </c>
      <c r="D383" s="73"/>
      <c r="E383" s="63"/>
      <c r="G383"/>
    </row>
    <row r="384" spans="1:7">
      <c r="A384" s="34">
        <v>35984</v>
      </c>
      <c r="B384" s="31">
        <v>1166.3800000000001</v>
      </c>
      <c r="C384" s="11">
        <f t="shared" si="8"/>
        <v>1.0099007005487163E-2</v>
      </c>
      <c r="D384" s="73"/>
      <c r="E384" s="63"/>
      <c r="G384"/>
    </row>
    <row r="385" spans="1:7">
      <c r="A385" s="34">
        <v>35985</v>
      </c>
      <c r="B385" s="31">
        <v>1158.56</v>
      </c>
      <c r="C385" s="11">
        <f t="shared" si="8"/>
        <v>-6.7270806904695417E-3</v>
      </c>
      <c r="D385" s="73"/>
      <c r="E385" s="63"/>
      <c r="G385"/>
    </row>
    <row r="386" spans="1:7">
      <c r="A386" s="34">
        <v>35986</v>
      </c>
      <c r="B386" s="31">
        <v>1164.33</v>
      </c>
      <c r="C386" s="11">
        <f t="shared" si="8"/>
        <v>4.9679596255191791E-3</v>
      </c>
      <c r="D386" s="73"/>
      <c r="E386" s="63"/>
      <c r="G386"/>
    </row>
    <row r="387" spans="1:7">
      <c r="A387" s="34">
        <v>35989</v>
      </c>
      <c r="B387" s="31">
        <v>1165.19</v>
      </c>
      <c r="C387" s="11">
        <f t="shared" si="8"/>
        <v>7.3834956477715616E-4</v>
      </c>
      <c r="D387" s="73"/>
      <c r="E387" s="63"/>
      <c r="G387"/>
    </row>
    <row r="388" spans="1:7">
      <c r="A388" s="34">
        <v>35990</v>
      </c>
      <c r="B388" s="31">
        <v>1177.58</v>
      </c>
      <c r="C388" s="11">
        <f t="shared" si="8"/>
        <v>1.0577321303927816E-2</v>
      </c>
      <c r="D388" s="73"/>
      <c r="E388" s="63"/>
      <c r="G388"/>
    </row>
    <row r="389" spans="1:7">
      <c r="A389" s="34">
        <v>35991</v>
      </c>
      <c r="B389" s="31">
        <v>1174.81</v>
      </c>
      <c r="C389" s="11">
        <f t="shared" si="8"/>
        <v>-2.3550527593338044E-3</v>
      </c>
      <c r="D389" s="73"/>
      <c r="E389" s="63"/>
      <c r="G389"/>
    </row>
    <row r="390" spans="1:7">
      <c r="A390" s="34">
        <v>35992</v>
      </c>
      <c r="B390" s="31">
        <v>1183.99</v>
      </c>
      <c r="C390" s="11">
        <f t="shared" si="8"/>
        <v>7.7836580869366729E-3</v>
      </c>
      <c r="D390" s="73"/>
      <c r="E390" s="63"/>
      <c r="G390"/>
    </row>
    <row r="391" spans="1:7">
      <c r="A391" s="34">
        <v>35993</v>
      </c>
      <c r="B391" s="31">
        <v>1186.75</v>
      </c>
      <c r="C391" s="11">
        <f t="shared" si="8"/>
        <v>2.3283879690896162E-3</v>
      </c>
      <c r="D391" s="73"/>
      <c r="E391" s="63"/>
      <c r="G391"/>
    </row>
    <row r="392" spans="1:7">
      <c r="A392" s="34">
        <v>35996</v>
      </c>
      <c r="B392" s="31">
        <v>1184.0999999999999</v>
      </c>
      <c r="C392" s="11">
        <f t="shared" si="8"/>
        <v>-2.235486094516351E-3</v>
      </c>
      <c r="D392" s="73"/>
      <c r="E392" s="63"/>
      <c r="G392"/>
    </row>
    <row r="393" spans="1:7">
      <c r="A393" s="34">
        <v>35997</v>
      </c>
      <c r="B393" s="31">
        <v>1165.07</v>
      </c>
      <c r="C393" s="11">
        <f t="shared" si="8"/>
        <v>-1.6201821305281829E-2</v>
      </c>
      <c r="D393" s="73"/>
      <c r="E393" s="63"/>
      <c r="G393"/>
    </row>
    <row r="394" spans="1:7">
      <c r="A394" s="34">
        <v>35998</v>
      </c>
      <c r="B394" s="31">
        <v>1164.08</v>
      </c>
      <c r="C394" s="11">
        <f t="shared" si="8"/>
        <v>-8.5009557960595203E-4</v>
      </c>
      <c r="D394" s="73"/>
      <c r="E394" s="63"/>
      <c r="G394"/>
    </row>
    <row r="395" spans="1:7">
      <c r="A395" s="34">
        <v>35999</v>
      </c>
      <c r="B395" s="31">
        <v>1139.75</v>
      </c>
      <c r="C395" s="11">
        <f t="shared" si="8"/>
        <v>-2.1122135358472398E-2</v>
      </c>
      <c r="D395" s="73"/>
      <c r="E395" s="63"/>
      <c r="G395"/>
    </row>
    <row r="396" spans="1:7">
      <c r="A396" s="34">
        <v>36000</v>
      </c>
      <c r="B396" s="31">
        <v>1140.8</v>
      </c>
      <c r="C396" s="11">
        <f t="shared" si="8"/>
        <v>9.208305664807348E-4</v>
      </c>
      <c r="D396" s="73"/>
      <c r="E396" s="63"/>
      <c r="G396"/>
    </row>
    <row r="397" spans="1:7">
      <c r="A397" s="34">
        <v>36003</v>
      </c>
      <c r="B397" s="31">
        <v>1147.27</v>
      </c>
      <c r="C397" s="11">
        <f t="shared" si="8"/>
        <v>5.6554364548958335E-3</v>
      </c>
      <c r="D397" s="73"/>
      <c r="E397" s="63"/>
      <c r="G397"/>
    </row>
    <row r="398" spans="1:7">
      <c r="A398" s="34">
        <v>36004</v>
      </c>
      <c r="B398" s="31">
        <v>1130.24</v>
      </c>
      <c r="C398" s="11">
        <f t="shared" si="8"/>
        <v>-1.4955207579441507E-2</v>
      </c>
      <c r="D398" s="73"/>
      <c r="E398" s="63"/>
      <c r="G398"/>
    </row>
    <row r="399" spans="1:7">
      <c r="A399" s="34">
        <v>36005</v>
      </c>
      <c r="B399" s="31">
        <v>1125.21</v>
      </c>
      <c r="C399" s="11">
        <f t="shared" si="8"/>
        <v>-4.4603146503530222E-3</v>
      </c>
      <c r="D399" s="73"/>
      <c r="E399" s="63"/>
      <c r="G399"/>
    </row>
    <row r="400" spans="1:7">
      <c r="A400" s="34">
        <v>36006</v>
      </c>
      <c r="B400" s="31">
        <v>1142.95</v>
      </c>
      <c r="C400" s="11">
        <f t="shared" si="8"/>
        <v>1.5642954420924376E-2</v>
      </c>
      <c r="D400" s="73"/>
      <c r="E400" s="63"/>
      <c r="G400"/>
    </row>
    <row r="401" spans="1:7">
      <c r="A401" s="34">
        <v>36007</v>
      </c>
      <c r="B401" s="31">
        <v>1120.67</v>
      </c>
      <c r="C401" s="11">
        <f t="shared" si="8"/>
        <v>-1.9685918590041387E-2</v>
      </c>
      <c r="D401" s="73"/>
      <c r="E401" s="63"/>
      <c r="G401"/>
    </row>
    <row r="402" spans="1:7">
      <c r="A402" s="34">
        <v>36010</v>
      </c>
      <c r="B402" s="31">
        <v>1112.44</v>
      </c>
      <c r="C402" s="11">
        <f t="shared" si="8"/>
        <v>-7.3709197143042816E-3</v>
      </c>
      <c r="D402" s="73"/>
      <c r="E402" s="63"/>
      <c r="G402"/>
    </row>
    <row r="403" spans="1:7">
      <c r="A403" s="34">
        <v>36011</v>
      </c>
      <c r="B403" s="31">
        <v>1072.1199999999999</v>
      </c>
      <c r="C403" s="11">
        <f t="shared" si="8"/>
        <v>-3.6917804337304613E-2</v>
      </c>
      <c r="D403" s="73"/>
      <c r="E403" s="63"/>
      <c r="G403"/>
    </row>
    <row r="404" spans="1:7">
      <c r="A404" s="34">
        <v>36012</v>
      </c>
      <c r="B404" s="31">
        <v>1081.43</v>
      </c>
      <c r="C404" s="11">
        <f t="shared" si="8"/>
        <v>8.6462427148646277E-3</v>
      </c>
      <c r="D404" s="73"/>
      <c r="E404" s="63"/>
      <c r="G404"/>
    </row>
    <row r="405" spans="1:7">
      <c r="A405" s="34">
        <v>36013</v>
      </c>
      <c r="B405" s="31">
        <v>1089.6300000000001</v>
      </c>
      <c r="C405" s="11">
        <f t="shared" si="8"/>
        <v>7.5539496765966146E-3</v>
      </c>
      <c r="D405" s="73"/>
      <c r="E405" s="63"/>
      <c r="G405"/>
    </row>
    <row r="406" spans="1:7">
      <c r="A406" s="34">
        <v>36014</v>
      </c>
      <c r="B406" s="31">
        <v>1089.45</v>
      </c>
      <c r="C406" s="11">
        <f t="shared" si="8"/>
        <v>-1.6520733558148895E-4</v>
      </c>
      <c r="D406" s="73"/>
      <c r="E406" s="63"/>
      <c r="G406"/>
    </row>
    <row r="407" spans="1:7">
      <c r="A407" s="34">
        <v>36017</v>
      </c>
      <c r="B407" s="31">
        <v>1083.1400000000001</v>
      </c>
      <c r="C407" s="11">
        <f t="shared" si="8"/>
        <v>-5.8087515292300253E-3</v>
      </c>
      <c r="D407" s="73"/>
      <c r="E407" s="63"/>
      <c r="G407"/>
    </row>
    <row r="408" spans="1:7">
      <c r="A408" s="34">
        <v>36018</v>
      </c>
      <c r="B408" s="31">
        <v>1068.98</v>
      </c>
      <c r="C408" s="11">
        <f t="shared" si="8"/>
        <v>-1.3159307414929378E-2</v>
      </c>
      <c r="D408" s="73"/>
      <c r="E408" s="63"/>
      <c r="G408"/>
    </row>
    <row r="409" spans="1:7">
      <c r="A409" s="34">
        <v>36019</v>
      </c>
      <c r="B409" s="31">
        <v>1084.22</v>
      </c>
      <c r="C409" s="11">
        <f t="shared" si="8"/>
        <v>1.4155911661007306E-2</v>
      </c>
      <c r="D409" s="73"/>
      <c r="E409" s="63"/>
      <c r="G409"/>
    </row>
    <row r="410" spans="1:7">
      <c r="A410" s="34">
        <v>36020</v>
      </c>
      <c r="B410" s="31">
        <v>1074.9100000000001</v>
      </c>
      <c r="C410" s="11">
        <f t="shared" ref="C410:C473" si="9">LN(B410/B409)</f>
        <v>-8.623897310396823E-3</v>
      </c>
      <c r="D410" s="73"/>
      <c r="E410" s="63"/>
      <c r="G410"/>
    </row>
    <row r="411" spans="1:7">
      <c r="A411" s="34">
        <v>36021</v>
      </c>
      <c r="B411" s="31">
        <v>1062.75</v>
      </c>
      <c r="C411" s="11">
        <f t="shared" si="9"/>
        <v>-1.1377048887838505E-2</v>
      </c>
      <c r="D411" s="73"/>
      <c r="E411" s="63"/>
      <c r="G411"/>
    </row>
    <row r="412" spans="1:7">
      <c r="A412" s="34">
        <v>36024</v>
      </c>
      <c r="B412" s="31">
        <v>1083.67</v>
      </c>
      <c r="C412" s="11">
        <f t="shared" si="9"/>
        <v>1.9493540368787941E-2</v>
      </c>
      <c r="D412" s="73"/>
      <c r="E412" s="63"/>
      <c r="G412"/>
    </row>
    <row r="413" spans="1:7">
      <c r="A413" s="34">
        <v>36025</v>
      </c>
      <c r="B413" s="31">
        <v>1101.2</v>
      </c>
      <c r="C413" s="11">
        <f t="shared" si="9"/>
        <v>1.6047065660764786E-2</v>
      </c>
      <c r="D413" s="73"/>
      <c r="E413" s="63"/>
      <c r="G413"/>
    </row>
    <row r="414" spans="1:7">
      <c r="A414" s="34">
        <v>36026</v>
      </c>
      <c r="B414" s="31">
        <v>1098.06</v>
      </c>
      <c r="C414" s="11">
        <f t="shared" si="9"/>
        <v>-2.8555078832064543E-3</v>
      </c>
      <c r="D414" s="73"/>
      <c r="E414" s="63"/>
      <c r="G414"/>
    </row>
    <row r="415" spans="1:7">
      <c r="A415" s="34">
        <v>36027</v>
      </c>
      <c r="B415" s="31">
        <v>1091.5999999999999</v>
      </c>
      <c r="C415" s="11">
        <f t="shared" si="9"/>
        <v>-5.9004765510625758E-3</v>
      </c>
      <c r="D415" s="73"/>
      <c r="E415" s="63"/>
      <c r="G415"/>
    </row>
    <row r="416" spans="1:7">
      <c r="A416" s="34">
        <v>36028</v>
      </c>
      <c r="B416" s="31">
        <v>1081.24</v>
      </c>
      <c r="C416" s="11">
        <f t="shared" si="9"/>
        <v>-9.5359791857756518E-3</v>
      </c>
      <c r="D416" s="73"/>
      <c r="E416" s="63"/>
      <c r="G416"/>
    </row>
    <row r="417" spans="1:7">
      <c r="A417" s="34">
        <v>36031</v>
      </c>
      <c r="B417" s="31">
        <v>1088.1400000000001</v>
      </c>
      <c r="C417" s="11">
        <f t="shared" si="9"/>
        <v>6.3612859599617389E-3</v>
      </c>
      <c r="D417" s="73"/>
      <c r="E417" s="63"/>
      <c r="G417"/>
    </row>
    <row r="418" spans="1:7">
      <c r="A418" s="34">
        <v>36032</v>
      </c>
      <c r="B418" s="31">
        <v>1092.8499999999999</v>
      </c>
      <c r="C418" s="11">
        <f t="shared" si="9"/>
        <v>4.3191461878269938E-3</v>
      </c>
      <c r="D418" s="73"/>
      <c r="E418" s="63"/>
      <c r="G418"/>
    </row>
    <row r="419" spans="1:7">
      <c r="A419" s="34">
        <v>36033</v>
      </c>
      <c r="B419" s="31">
        <v>1084.19</v>
      </c>
      <c r="C419" s="11">
        <f t="shared" si="9"/>
        <v>-7.9557984030125418E-3</v>
      </c>
      <c r="D419" s="73"/>
      <c r="E419" s="63"/>
      <c r="G419"/>
    </row>
    <row r="420" spans="1:7">
      <c r="A420" s="34">
        <v>36034</v>
      </c>
      <c r="B420" s="31">
        <v>1042.5899999999999</v>
      </c>
      <c r="C420" s="11">
        <f t="shared" si="9"/>
        <v>-3.9125162511276221E-2</v>
      </c>
      <c r="D420" s="73"/>
      <c r="E420" s="63"/>
      <c r="G420"/>
    </row>
    <row r="421" spans="1:7">
      <c r="A421" s="34">
        <v>36035</v>
      </c>
      <c r="B421" s="31">
        <v>1027.1400000000001</v>
      </c>
      <c r="C421" s="11">
        <f t="shared" si="9"/>
        <v>-1.4929760867165345E-2</v>
      </c>
      <c r="D421" s="73"/>
      <c r="E421" s="63"/>
      <c r="G421"/>
    </row>
    <row r="422" spans="1:7">
      <c r="A422" s="34">
        <v>36038</v>
      </c>
      <c r="B422" s="31">
        <v>957.28</v>
      </c>
      <c r="C422" s="11">
        <f t="shared" si="9"/>
        <v>-7.0437590373020428E-2</v>
      </c>
      <c r="D422" s="73"/>
      <c r="E422" s="63"/>
      <c r="G422"/>
    </row>
    <row r="423" spans="1:7">
      <c r="A423" s="34">
        <v>36039</v>
      </c>
      <c r="B423" s="31">
        <v>994.26</v>
      </c>
      <c r="C423" s="11">
        <f t="shared" si="9"/>
        <v>3.7902812228035793E-2</v>
      </c>
      <c r="D423" s="73"/>
      <c r="E423" s="63"/>
      <c r="G423"/>
    </row>
    <row r="424" spans="1:7">
      <c r="A424" s="34">
        <v>36040</v>
      </c>
      <c r="B424" s="31">
        <v>990.48</v>
      </c>
      <c r="C424" s="11">
        <f t="shared" si="9"/>
        <v>-3.8090677573212957E-3</v>
      </c>
      <c r="D424" s="73"/>
      <c r="E424" s="63"/>
      <c r="G424"/>
    </row>
    <row r="425" spans="1:7">
      <c r="A425" s="34">
        <v>36041</v>
      </c>
      <c r="B425" s="31">
        <v>982.26</v>
      </c>
      <c r="C425" s="11">
        <f t="shared" si="9"/>
        <v>-8.3336350181308187E-3</v>
      </c>
      <c r="D425" s="73"/>
      <c r="E425" s="63"/>
      <c r="G425"/>
    </row>
    <row r="426" spans="1:7">
      <c r="A426" s="34">
        <v>36042</v>
      </c>
      <c r="B426" s="31">
        <v>973.89</v>
      </c>
      <c r="C426" s="11">
        <f t="shared" si="9"/>
        <v>-8.5576781745286129E-3</v>
      </c>
      <c r="D426" s="73"/>
      <c r="E426" s="63"/>
      <c r="G426"/>
    </row>
    <row r="427" spans="1:7">
      <c r="A427" s="34">
        <v>36046</v>
      </c>
      <c r="B427" s="31">
        <v>1023.46</v>
      </c>
      <c r="C427" s="11">
        <f t="shared" si="9"/>
        <v>4.9645961835058545E-2</v>
      </c>
      <c r="D427" s="73"/>
      <c r="E427" s="63"/>
      <c r="G427"/>
    </row>
    <row r="428" spans="1:7">
      <c r="A428" s="34">
        <v>36047</v>
      </c>
      <c r="B428" s="31">
        <v>1006.2</v>
      </c>
      <c r="C428" s="11">
        <f t="shared" si="9"/>
        <v>-1.7008184697617012E-2</v>
      </c>
      <c r="D428" s="73"/>
      <c r="E428" s="63"/>
      <c r="G428"/>
    </row>
    <row r="429" spans="1:7">
      <c r="A429" s="34">
        <v>36048</v>
      </c>
      <c r="B429" s="31">
        <v>980.19</v>
      </c>
      <c r="C429" s="11">
        <f t="shared" si="9"/>
        <v>-2.6189707633403655E-2</v>
      </c>
      <c r="D429" s="73"/>
      <c r="E429" s="63"/>
      <c r="G429"/>
    </row>
    <row r="430" spans="1:7">
      <c r="A430" s="34">
        <v>36049</v>
      </c>
      <c r="B430" s="31">
        <v>1009.06</v>
      </c>
      <c r="C430" s="11">
        <f t="shared" si="9"/>
        <v>2.9028052978482318E-2</v>
      </c>
      <c r="D430" s="73"/>
      <c r="E430" s="63"/>
      <c r="G430"/>
    </row>
    <row r="431" spans="1:7">
      <c r="A431" s="34">
        <v>36052</v>
      </c>
      <c r="B431" s="31">
        <v>1029.72</v>
      </c>
      <c r="C431" s="11">
        <f t="shared" si="9"/>
        <v>2.026771620473301E-2</v>
      </c>
      <c r="D431" s="73"/>
      <c r="E431" s="63"/>
      <c r="G431"/>
    </row>
    <row r="432" spans="1:7">
      <c r="A432" s="34">
        <v>36053</v>
      </c>
      <c r="B432" s="31">
        <v>1037.68</v>
      </c>
      <c r="C432" s="11">
        <f t="shared" si="9"/>
        <v>7.7005314253878387E-3</v>
      </c>
      <c r="D432" s="73"/>
      <c r="E432" s="63"/>
      <c r="G432"/>
    </row>
    <row r="433" spans="1:7">
      <c r="A433" s="34">
        <v>36054</v>
      </c>
      <c r="B433" s="31">
        <v>1045.48</v>
      </c>
      <c r="C433" s="11">
        <f t="shared" si="9"/>
        <v>7.4886580502367258E-3</v>
      </c>
      <c r="D433" s="73"/>
      <c r="E433" s="63"/>
      <c r="G433"/>
    </row>
    <row r="434" spans="1:7">
      <c r="A434" s="34">
        <v>36055</v>
      </c>
      <c r="B434" s="31">
        <v>1018.87</v>
      </c>
      <c r="C434" s="11">
        <f t="shared" si="9"/>
        <v>-2.5781940053402421E-2</v>
      </c>
      <c r="D434" s="73"/>
      <c r="E434" s="63"/>
      <c r="G434"/>
    </row>
    <row r="435" spans="1:7">
      <c r="A435" s="34">
        <v>36056</v>
      </c>
      <c r="B435" s="31">
        <v>1020.09</v>
      </c>
      <c r="C435" s="11">
        <f t="shared" si="9"/>
        <v>1.1966886506780685E-3</v>
      </c>
      <c r="D435" s="73"/>
      <c r="E435" s="63"/>
      <c r="G435"/>
    </row>
    <row r="436" spans="1:7">
      <c r="A436" s="34">
        <v>36059</v>
      </c>
      <c r="B436" s="31">
        <v>1023.89</v>
      </c>
      <c r="C436" s="11">
        <f t="shared" si="9"/>
        <v>3.7182402743803507E-3</v>
      </c>
      <c r="D436" s="73"/>
      <c r="E436" s="63"/>
      <c r="G436"/>
    </row>
    <row r="437" spans="1:7">
      <c r="A437" s="34">
        <v>36060</v>
      </c>
      <c r="B437" s="31">
        <v>1029.6300000000001</v>
      </c>
      <c r="C437" s="11">
        <f t="shared" si="9"/>
        <v>5.5904154322548201E-3</v>
      </c>
      <c r="D437" s="73"/>
      <c r="E437" s="63"/>
      <c r="G437"/>
    </row>
    <row r="438" spans="1:7">
      <c r="A438" s="34">
        <v>36061</v>
      </c>
      <c r="B438" s="31">
        <v>1066.0899999999999</v>
      </c>
      <c r="C438" s="11">
        <f t="shared" si="9"/>
        <v>3.4798235542756045E-2</v>
      </c>
      <c r="D438" s="73"/>
      <c r="E438" s="63"/>
      <c r="G438"/>
    </row>
    <row r="439" spans="1:7">
      <c r="A439" s="34">
        <v>36062</v>
      </c>
      <c r="B439" s="31">
        <v>1042.72</v>
      </c>
      <c r="C439" s="11">
        <f t="shared" si="9"/>
        <v>-2.2165066345250794E-2</v>
      </c>
      <c r="D439" s="73"/>
      <c r="E439" s="63"/>
      <c r="G439"/>
    </row>
    <row r="440" spans="1:7">
      <c r="A440" s="34">
        <v>36063</v>
      </c>
      <c r="B440" s="31">
        <v>1044.75</v>
      </c>
      <c r="C440" s="11">
        <f t="shared" si="9"/>
        <v>1.9449387439545878E-3</v>
      </c>
      <c r="D440" s="73"/>
      <c r="E440" s="63"/>
      <c r="G440"/>
    </row>
    <row r="441" spans="1:7">
      <c r="A441" s="34">
        <v>36066</v>
      </c>
      <c r="B441" s="31">
        <v>1048.69</v>
      </c>
      <c r="C441" s="11">
        <f t="shared" si="9"/>
        <v>3.7641438513464748E-3</v>
      </c>
      <c r="D441" s="73"/>
      <c r="E441" s="63"/>
      <c r="G441"/>
    </row>
    <row r="442" spans="1:7">
      <c r="A442" s="34">
        <v>36067</v>
      </c>
      <c r="B442" s="31">
        <v>1049.02</v>
      </c>
      <c r="C442" s="11">
        <f t="shared" si="9"/>
        <v>3.1462881210682017E-4</v>
      </c>
      <c r="D442" s="73"/>
      <c r="E442" s="63"/>
      <c r="G442"/>
    </row>
    <row r="443" spans="1:7">
      <c r="A443" s="34">
        <v>36068</v>
      </c>
      <c r="B443" s="31">
        <v>1017.01</v>
      </c>
      <c r="C443" s="11">
        <f t="shared" si="9"/>
        <v>-3.098944514956882E-2</v>
      </c>
      <c r="D443" s="73"/>
      <c r="E443" s="63"/>
      <c r="G443"/>
    </row>
    <row r="444" spans="1:7">
      <c r="A444" s="34">
        <v>36069</v>
      </c>
      <c r="B444" s="31">
        <v>986.39</v>
      </c>
      <c r="C444" s="11">
        <f t="shared" si="9"/>
        <v>-3.0570414918264587E-2</v>
      </c>
      <c r="D444" s="73"/>
      <c r="E444" s="63"/>
      <c r="G444"/>
    </row>
    <row r="445" spans="1:7">
      <c r="A445" s="34">
        <v>36070</v>
      </c>
      <c r="B445" s="31">
        <v>1002.6</v>
      </c>
      <c r="C445" s="11">
        <f t="shared" si="9"/>
        <v>1.630009090575861E-2</v>
      </c>
      <c r="D445" s="73"/>
      <c r="E445" s="63"/>
      <c r="G445"/>
    </row>
    <row r="446" spans="1:7">
      <c r="A446" s="34">
        <v>36073</v>
      </c>
      <c r="B446" s="31">
        <v>988.56</v>
      </c>
      <c r="C446" s="11">
        <f t="shared" si="9"/>
        <v>-1.4102566033468072E-2</v>
      </c>
      <c r="D446" s="73"/>
      <c r="E446" s="63"/>
      <c r="G446"/>
    </row>
    <row r="447" spans="1:7">
      <c r="A447" s="34">
        <v>36074</v>
      </c>
      <c r="B447" s="31">
        <v>984.59</v>
      </c>
      <c r="C447" s="11">
        <f t="shared" si="9"/>
        <v>-4.0240279321052492E-3</v>
      </c>
      <c r="D447" s="73"/>
      <c r="E447" s="63"/>
      <c r="G447"/>
    </row>
    <row r="448" spans="1:7">
      <c r="A448" s="34">
        <v>36075</v>
      </c>
      <c r="B448" s="31">
        <v>970.68</v>
      </c>
      <c r="C448" s="11">
        <f t="shared" si="9"/>
        <v>-1.4228454045968175E-2</v>
      </c>
      <c r="D448" s="73"/>
      <c r="E448" s="63"/>
      <c r="G448"/>
    </row>
    <row r="449" spans="1:7">
      <c r="A449" s="34">
        <v>36076</v>
      </c>
      <c r="B449" s="31">
        <v>959.44</v>
      </c>
      <c r="C449" s="11">
        <f t="shared" si="9"/>
        <v>-1.1647075894395781E-2</v>
      </c>
      <c r="D449" s="73"/>
      <c r="E449" s="63"/>
      <c r="G449"/>
    </row>
    <row r="450" spans="1:7">
      <c r="A450" s="34">
        <v>36077</v>
      </c>
      <c r="B450" s="31">
        <v>984.39</v>
      </c>
      <c r="C450" s="11">
        <f t="shared" si="9"/>
        <v>2.5672379069671687E-2</v>
      </c>
      <c r="D450" s="73"/>
      <c r="E450" s="63"/>
      <c r="G450"/>
    </row>
    <row r="451" spans="1:7">
      <c r="A451" s="34">
        <v>36080</v>
      </c>
      <c r="B451" s="31">
        <v>997.71</v>
      </c>
      <c r="C451" s="11">
        <f t="shared" si="9"/>
        <v>1.3440492929115607E-2</v>
      </c>
      <c r="D451" s="73"/>
      <c r="E451" s="63"/>
      <c r="G451"/>
    </row>
    <row r="452" spans="1:7">
      <c r="A452" s="34">
        <v>36081</v>
      </c>
      <c r="B452" s="31">
        <v>994.8</v>
      </c>
      <c r="C452" s="11">
        <f t="shared" si="9"/>
        <v>-2.9209409930034142E-3</v>
      </c>
      <c r="D452" s="73"/>
      <c r="E452" s="63"/>
      <c r="G452"/>
    </row>
    <row r="453" spans="1:7">
      <c r="A453" s="34">
        <v>36082</v>
      </c>
      <c r="B453" s="31">
        <v>1005.53</v>
      </c>
      <c r="C453" s="11">
        <f t="shared" si="9"/>
        <v>1.0728332740911417E-2</v>
      </c>
      <c r="D453" s="73"/>
      <c r="E453" s="63"/>
      <c r="G453"/>
    </row>
    <row r="454" spans="1:7">
      <c r="A454" s="34">
        <v>36083</v>
      </c>
      <c r="B454" s="31">
        <v>1047.49</v>
      </c>
      <c r="C454" s="11">
        <f t="shared" si="9"/>
        <v>4.0882060541183686E-2</v>
      </c>
      <c r="D454" s="73"/>
      <c r="E454" s="63"/>
      <c r="G454"/>
    </row>
    <row r="455" spans="1:7">
      <c r="A455" s="34">
        <v>36084</v>
      </c>
      <c r="B455" s="31">
        <v>1056.42</v>
      </c>
      <c r="C455" s="11">
        <f t="shared" si="9"/>
        <v>8.4890072550630712E-3</v>
      </c>
      <c r="D455" s="73"/>
      <c r="E455" s="63"/>
      <c r="G455"/>
    </row>
    <row r="456" spans="1:7">
      <c r="A456" s="34">
        <v>36087</v>
      </c>
      <c r="B456" s="31">
        <v>1062.3900000000001</v>
      </c>
      <c r="C456" s="11">
        <f t="shared" si="9"/>
        <v>5.6352535608599503E-3</v>
      </c>
      <c r="D456" s="73"/>
      <c r="E456" s="63"/>
      <c r="G456"/>
    </row>
    <row r="457" spans="1:7">
      <c r="A457" s="34">
        <v>36088</v>
      </c>
      <c r="B457" s="31">
        <v>1063.93</v>
      </c>
      <c r="C457" s="11">
        <f t="shared" si="9"/>
        <v>1.4485122364153084E-3</v>
      </c>
      <c r="D457" s="73"/>
      <c r="E457" s="63"/>
      <c r="G457"/>
    </row>
    <row r="458" spans="1:7">
      <c r="A458" s="34">
        <v>36089</v>
      </c>
      <c r="B458" s="31">
        <v>1069.92</v>
      </c>
      <c r="C458" s="11">
        <f t="shared" si="9"/>
        <v>5.6142800419852427E-3</v>
      </c>
      <c r="D458" s="73"/>
      <c r="E458" s="63"/>
      <c r="G458"/>
    </row>
    <row r="459" spans="1:7">
      <c r="A459" s="34">
        <v>36090</v>
      </c>
      <c r="B459" s="31">
        <v>1078.48</v>
      </c>
      <c r="C459" s="11">
        <f t="shared" si="9"/>
        <v>7.9687630771401018E-3</v>
      </c>
      <c r="D459" s="73"/>
      <c r="E459" s="63"/>
      <c r="G459"/>
    </row>
    <row r="460" spans="1:7">
      <c r="A460" s="34">
        <v>36091</v>
      </c>
      <c r="B460" s="31">
        <v>1070.67</v>
      </c>
      <c r="C460" s="11">
        <f t="shared" si="9"/>
        <v>-7.2680216640812808E-3</v>
      </c>
      <c r="D460" s="73"/>
      <c r="E460" s="63"/>
      <c r="G460"/>
    </row>
    <row r="461" spans="1:7">
      <c r="A461" s="34">
        <v>36094</v>
      </c>
      <c r="B461" s="31">
        <v>1072.32</v>
      </c>
      <c r="C461" s="11">
        <f t="shared" si="9"/>
        <v>1.5399048302180871E-3</v>
      </c>
      <c r="D461" s="73"/>
      <c r="E461" s="63"/>
      <c r="G461"/>
    </row>
    <row r="462" spans="1:7">
      <c r="A462" s="34">
        <v>36095</v>
      </c>
      <c r="B462" s="31">
        <v>1065.3399999999999</v>
      </c>
      <c r="C462" s="11">
        <f t="shared" si="9"/>
        <v>-6.5305285281922519E-3</v>
      </c>
      <c r="D462" s="73"/>
      <c r="E462" s="63"/>
      <c r="G462"/>
    </row>
    <row r="463" spans="1:7">
      <c r="A463" s="34">
        <v>36096</v>
      </c>
      <c r="B463" s="31">
        <v>1068.0899999999999</v>
      </c>
      <c r="C463" s="11">
        <f t="shared" si="9"/>
        <v>2.5780096118196648E-3</v>
      </c>
      <c r="D463" s="73"/>
      <c r="E463" s="63"/>
      <c r="G463"/>
    </row>
    <row r="464" spans="1:7">
      <c r="A464" s="34">
        <v>36097</v>
      </c>
      <c r="B464" s="31">
        <v>1085.93</v>
      </c>
      <c r="C464" s="11">
        <f t="shared" si="9"/>
        <v>1.6564756061968819E-2</v>
      </c>
      <c r="D464" s="73"/>
      <c r="E464" s="63"/>
      <c r="G464"/>
    </row>
    <row r="465" spans="1:7">
      <c r="A465" s="34">
        <v>36098</v>
      </c>
      <c r="B465" s="31">
        <v>1098.67</v>
      </c>
      <c r="C465" s="11">
        <f t="shared" si="9"/>
        <v>1.1663594642690903E-2</v>
      </c>
      <c r="D465" s="73"/>
      <c r="E465" s="63"/>
      <c r="G465"/>
    </row>
    <row r="466" spans="1:7">
      <c r="A466" s="34">
        <v>36101</v>
      </c>
      <c r="B466" s="31">
        <v>1111.5999999999999</v>
      </c>
      <c r="C466" s="11">
        <f t="shared" si="9"/>
        <v>1.1700061531115918E-2</v>
      </c>
      <c r="D466" s="73"/>
      <c r="E466" s="63"/>
      <c r="G466"/>
    </row>
    <row r="467" spans="1:7">
      <c r="A467" s="34">
        <v>36102</v>
      </c>
      <c r="B467" s="31">
        <v>1110.8399999999999</v>
      </c>
      <c r="C467" s="11">
        <f t="shared" si="9"/>
        <v>-6.8393300122839256E-4</v>
      </c>
      <c r="D467" s="73"/>
      <c r="E467" s="63"/>
      <c r="G467"/>
    </row>
    <row r="468" spans="1:7">
      <c r="A468" s="34">
        <v>36103</v>
      </c>
      <c r="B468" s="31">
        <v>1118.67</v>
      </c>
      <c r="C468" s="11">
        <f t="shared" si="9"/>
        <v>7.0239937852107411E-3</v>
      </c>
      <c r="D468" s="73"/>
      <c r="E468" s="63"/>
      <c r="G468"/>
    </row>
    <row r="469" spans="1:7">
      <c r="A469" s="34">
        <v>36104</v>
      </c>
      <c r="B469" s="31">
        <v>1133.8499999999999</v>
      </c>
      <c r="C469" s="11">
        <f t="shared" si="9"/>
        <v>1.3478441753964411E-2</v>
      </c>
      <c r="D469" s="73"/>
      <c r="E469" s="63"/>
      <c r="G469"/>
    </row>
    <row r="470" spans="1:7">
      <c r="A470" s="34">
        <v>36105</v>
      </c>
      <c r="B470" s="31">
        <v>1141.01</v>
      </c>
      <c r="C470" s="11">
        <f t="shared" si="9"/>
        <v>6.2949136592676857E-3</v>
      </c>
      <c r="D470" s="73"/>
      <c r="E470" s="63"/>
      <c r="G470"/>
    </row>
    <row r="471" spans="1:7">
      <c r="A471" s="34">
        <v>36108</v>
      </c>
      <c r="B471" s="31">
        <v>1130.2</v>
      </c>
      <c r="C471" s="11">
        <f t="shared" si="9"/>
        <v>-9.519226869819937E-3</v>
      </c>
      <c r="D471" s="73"/>
      <c r="E471" s="63"/>
      <c r="G471"/>
    </row>
    <row r="472" spans="1:7">
      <c r="A472" s="34">
        <v>36109</v>
      </c>
      <c r="B472" s="31">
        <v>1128.26</v>
      </c>
      <c r="C472" s="11">
        <f t="shared" si="9"/>
        <v>-1.7179852440644709E-3</v>
      </c>
      <c r="D472" s="73"/>
      <c r="E472" s="63"/>
      <c r="G472"/>
    </row>
    <row r="473" spans="1:7">
      <c r="A473" s="34">
        <v>36110</v>
      </c>
      <c r="B473" s="31">
        <v>1120.97</v>
      </c>
      <c r="C473" s="11">
        <f t="shared" si="9"/>
        <v>-6.4822410574262466E-3</v>
      </c>
      <c r="D473" s="73"/>
      <c r="E473" s="63"/>
      <c r="G473"/>
    </row>
    <row r="474" spans="1:7">
      <c r="A474" s="34">
        <v>36111</v>
      </c>
      <c r="B474" s="31">
        <v>1117.69</v>
      </c>
      <c r="C474" s="11">
        <f t="shared" ref="C474:C537" si="10">LN(B474/B473)</f>
        <v>-2.9303264873289897E-3</v>
      </c>
      <c r="D474" s="73"/>
      <c r="E474" s="63"/>
      <c r="G474"/>
    </row>
    <row r="475" spans="1:7">
      <c r="A475" s="34">
        <v>36112</v>
      </c>
      <c r="B475" s="31">
        <v>1125.72</v>
      </c>
      <c r="C475" s="11">
        <f t="shared" si="10"/>
        <v>7.1587755189366116E-3</v>
      </c>
      <c r="D475" s="73"/>
      <c r="E475" s="63"/>
      <c r="G475"/>
    </row>
    <row r="476" spans="1:7">
      <c r="A476" s="34">
        <v>36115</v>
      </c>
      <c r="B476" s="31">
        <v>1135.8699999999999</v>
      </c>
      <c r="C476" s="11">
        <f t="shared" si="10"/>
        <v>8.9760461871488464E-3</v>
      </c>
      <c r="D476" s="73"/>
      <c r="E476" s="63"/>
      <c r="G476"/>
    </row>
    <row r="477" spans="1:7">
      <c r="A477" s="34">
        <v>36116</v>
      </c>
      <c r="B477" s="31">
        <v>1139.32</v>
      </c>
      <c r="C477" s="11">
        <f t="shared" si="10"/>
        <v>3.0327160757938313E-3</v>
      </c>
      <c r="D477" s="73"/>
      <c r="E477" s="63"/>
      <c r="G477"/>
    </row>
    <row r="478" spans="1:7">
      <c r="A478" s="34">
        <v>36117</v>
      </c>
      <c r="B478" s="31">
        <v>1144.48</v>
      </c>
      <c r="C478" s="11">
        <f t="shared" si="10"/>
        <v>4.518792171271299E-3</v>
      </c>
      <c r="D478" s="73"/>
      <c r="E478" s="63"/>
      <c r="G478"/>
    </row>
    <row r="479" spans="1:7">
      <c r="A479" s="34">
        <v>36118</v>
      </c>
      <c r="B479" s="31">
        <v>1152.6099999999999</v>
      </c>
      <c r="C479" s="11">
        <f t="shared" si="10"/>
        <v>7.0785506416418719E-3</v>
      </c>
      <c r="D479" s="73"/>
      <c r="E479" s="63"/>
      <c r="G479"/>
    </row>
    <row r="480" spans="1:7">
      <c r="A480" s="34">
        <v>36119</v>
      </c>
      <c r="B480" s="31">
        <v>1163.55</v>
      </c>
      <c r="C480" s="11">
        <f t="shared" si="10"/>
        <v>9.4467406032745019E-3</v>
      </c>
      <c r="D480" s="73"/>
      <c r="E480" s="63"/>
      <c r="G480"/>
    </row>
    <row r="481" spans="1:7">
      <c r="A481" s="34">
        <v>36122</v>
      </c>
      <c r="B481" s="31">
        <v>1188.21</v>
      </c>
      <c r="C481" s="11">
        <f t="shared" si="10"/>
        <v>2.0972296372802894E-2</v>
      </c>
      <c r="D481" s="73"/>
      <c r="E481" s="63"/>
      <c r="G481"/>
    </row>
    <row r="482" spans="1:7">
      <c r="A482" s="34">
        <v>36123</v>
      </c>
      <c r="B482" s="31">
        <v>1182.99</v>
      </c>
      <c r="C482" s="11">
        <f t="shared" si="10"/>
        <v>-4.4028411205099659E-3</v>
      </c>
      <c r="D482" s="73"/>
      <c r="E482" s="63"/>
      <c r="G482"/>
    </row>
    <row r="483" spans="1:7">
      <c r="A483" s="34">
        <v>36124</v>
      </c>
      <c r="B483" s="31">
        <v>1186.8699999999999</v>
      </c>
      <c r="C483" s="11">
        <f t="shared" si="10"/>
        <v>3.2744579568442268E-3</v>
      </c>
      <c r="D483" s="73"/>
      <c r="E483" s="63"/>
      <c r="G483"/>
    </row>
    <row r="484" spans="1:7">
      <c r="A484" s="34">
        <v>36126</v>
      </c>
      <c r="B484" s="31">
        <v>1192.33</v>
      </c>
      <c r="C484" s="11">
        <f t="shared" si="10"/>
        <v>4.5897861340694016E-3</v>
      </c>
      <c r="D484" s="73"/>
      <c r="E484" s="63"/>
      <c r="G484"/>
    </row>
    <row r="485" spans="1:7">
      <c r="A485" s="34">
        <v>36129</v>
      </c>
      <c r="B485" s="31">
        <v>1163.6300000000001</v>
      </c>
      <c r="C485" s="11">
        <f t="shared" si="10"/>
        <v>-2.436494660381228E-2</v>
      </c>
      <c r="D485" s="73"/>
      <c r="E485" s="63"/>
      <c r="G485"/>
    </row>
    <row r="486" spans="1:7">
      <c r="A486" s="34">
        <v>36130</v>
      </c>
      <c r="B486" s="31">
        <v>1175.28</v>
      </c>
      <c r="C486" s="11">
        <f t="shared" si="10"/>
        <v>9.9619877177872778E-3</v>
      </c>
      <c r="D486" s="73"/>
      <c r="E486" s="63"/>
      <c r="G486"/>
    </row>
    <row r="487" spans="1:7">
      <c r="A487" s="34">
        <v>36131</v>
      </c>
      <c r="B487" s="31">
        <v>1171.25</v>
      </c>
      <c r="C487" s="11">
        <f t="shared" si="10"/>
        <v>-3.4348625095396209E-3</v>
      </c>
      <c r="D487" s="73"/>
      <c r="E487" s="63"/>
      <c r="G487"/>
    </row>
    <row r="488" spans="1:7">
      <c r="A488" s="34">
        <v>36132</v>
      </c>
      <c r="B488" s="31">
        <v>1150.1400000000001</v>
      </c>
      <c r="C488" s="11">
        <f t="shared" si="10"/>
        <v>-1.8187880474507933E-2</v>
      </c>
      <c r="D488" s="73"/>
      <c r="E488" s="63"/>
      <c r="G488"/>
    </row>
    <row r="489" spans="1:7">
      <c r="A489" s="34">
        <v>36133</v>
      </c>
      <c r="B489" s="31">
        <v>1176.74</v>
      </c>
      <c r="C489" s="11">
        <f t="shared" si="10"/>
        <v>2.2864229185290248E-2</v>
      </c>
      <c r="D489" s="73"/>
      <c r="E489" s="63"/>
      <c r="G489"/>
    </row>
    <row r="490" spans="1:7">
      <c r="A490" s="34">
        <v>36136</v>
      </c>
      <c r="B490" s="31">
        <v>1187.7</v>
      </c>
      <c r="C490" s="11">
        <f t="shared" si="10"/>
        <v>9.2707605167804547E-3</v>
      </c>
      <c r="D490" s="73"/>
      <c r="E490" s="63"/>
      <c r="G490"/>
    </row>
    <row r="491" spans="1:7">
      <c r="A491" s="34">
        <v>36137</v>
      </c>
      <c r="B491" s="31">
        <v>1181.3800000000001</v>
      </c>
      <c r="C491" s="11">
        <f t="shared" si="10"/>
        <v>-5.3354171175663337E-3</v>
      </c>
      <c r="D491" s="73"/>
      <c r="E491" s="63"/>
      <c r="G491"/>
    </row>
    <row r="492" spans="1:7">
      <c r="A492" s="34">
        <v>36138</v>
      </c>
      <c r="B492" s="31">
        <v>1183.49</v>
      </c>
      <c r="C492" s="11">
        <f t="shared" si="10"/>
        <v>1.7844537415599758E-3</v>
      </c>
      <c r="D492" s="73"/>
      <c r="E492" s="63"/>
      <c r="G492"/>
    </row>
    <row r="493" spans="1:7">
      <c r="A493" s="34">
        <v>36139</v>
      </c>
      <c r="B493" s="31">
        <v>1165.02</v>
      </c>
      <c r="C493" s="11">
        <f t="shared" si="10"/>
        <v>-1.5729446169770962E-2</v>
      </c>
      <c r="D493" s="73"/>
      <c r="E493" s="63"/>
      <c r="G493"/>
    </row>
    <row r="494" spans="1:7">
      <c r="A494" s="34">
        <v>36140</v>
      </c>
      <c r="B494" s="31">
        <v>1166.46</v>
      </c>
      <c r="C494" s="11">
        <f t="shared" si="10"/>
        <v>1.2352670261860284E-3</v>
      </c>
      <c r="D494" s="73"/>
      <c r="E494" s="63"/>
      <c r="G494"/>
    </row>
    <row r="495" spans="1:7">
      <c r="A495" s="34">
        <v>36143</v>
      </c>
      <c r="B495" s="31">
        <v>1141.2</v>
      </c>
      <c r="C495" s="11">
        <f t="shared" si="10"/>
        <v>-2.1893180921258488E-2</v>
      </c>
      <c r="D495" s="73"/>
      <c r="E495" s="63"/>
      <c r="G495"/>
    </row>
    <row r="496" spans="1:7">
      <c r="A496" s="34">
        <v>36144</v>
      </c>
      <c r="B496" s="31">
        <v>1162.83</v>
      </c>
      <c r="C496" s="11">
        <f t="shared" si="10"/>
        <v>1.8776348806168575E-2</v>
      </c>
      <c r="D496" s="73"/>
      <c r="E496" s="63"/>
      <c r="G496"/>
    </row>
    <row r="497" spans="1:7">
      <c r="A497" s="34">
        <v>36145</v>
      </c>
      <c r="B497" s="31">
        <v>1161.94</v>
      </c>
      <c r="C497" s="11">
        <f t="shared" si="10"/>
        <v>-7.6566717867125079E-4</v>
      </c>
      <c r="D497" s="73"/>
      <c r="E497" s="63"/>
      <c r="G497"/>
    </row>
    <row r="498" spans="1:7">
      <c r="A498" s="34">
        <v>36146</v>
      </c>
      <c r="B498" s="31">
        <v>1179.98</v>
      </c>
      <c r="C498" s="11">
        <f t="shared" si="10"/>
        <v>1.5406467196687272E-2</v>
      </c>
      <c r="D498" s="73"/>
      <c r="E498" s="63"/>
      <c r="G498"/>
    </row>
    <row r="499" spans="1:7">
      <c r="A499" s="34">
        <v>36147</v>
      </c>
      <c r="B499" s="31">
        <v>1188.03</v>
      </c>
      <c r="C499" s="11">
        <f t="shared" si="10"/>
        <v>6.7989839654735724E-3</v>
      </c>
      <c r="D499" s="73"/>
      <c r="E499" s="63"/>
      <c r="G499"/>
    </row>
    <row r="500" spans="1:7">
      <c r="A500" s="34">
        <v>36150</v>
      </c>
      <c r="B500" s="31">
        <v>1202.8399999999999</v>
      </c>
      <c r="C500" s="11">
        <f t="shared" si="10"/>
        <v>1.2388954169025758E-2</v>
      </c>
      <c r="D500" s="73"/>
      <c r="E500" s="63"/>
      <c r="G500"/>
    </row>
    <row r="501" spans="1:7">
      <c r="A501" s="34">
        <v>36151</v>
      </c>
      <c r="B501" s="31">
        <v>1203.57</v>
      </c>
      <c r="C501" s="11">
        <f t="shared" si="10"/>
        <v>6.0671292289577827E-4</v>
      </c>
      <c r="D501" s="73"/>
      <c r="E501" s="63"/>
      <c r="G501"/>
    </row>
    <row r="502" spans="1:7">
      <c r="A502" s="34">
        <v>36152</v>
      </c>
      <c r="B502" s="31">
        <v>1228.54</v>
      </c>
      <c r="C502" s="11">
        <f t="shared" si="10"/>
        <v>2.0534332242802881E-2</v>
      </c>
      <c r="D502" s="73"/>
      <c r="E502" s="63"/>
      <c r="G502"/>
    </row>
    <row r="503" spans="1:7">
      <c r="A503" s="34">
        <v>36153</v>
      </c>
      <c r="B503" s="31">
        <v>1226.27</v>
      </c>
      <c r="C503" s="11">
        <f t="shared" si="10"/>
        <v>-1.8494308292898315E-3</v>
      </c>
      <c r="D503" s="73"/>
      <c r="E503" s="63"/>
      <c r="G503"/>
    </row>
    <row r="504" spans="1:7">
      <c r="A504" s="34">
        <v>36157</v>
      </c>
      <c r="B504" s="31">
        <v>1225.49</v>
      </c>
      <c r="C504" s="11">
        <f t="shared" si="10"/>
        <v>-6.3627763428325773E-4</v>
      </c>
      <c r="D504" s="73"/>
      <c r="E504" s="63"/>
      <c r="G504"/>
    </row>
    <row r="505" spans="1:7">
      <c r="A505" s="34">
        <v>36158</v>
      </c>
      <c r="B505" s="31">
        <v>1241.81</v>
      </c>
      <c r="C505" s="11">
        <f t="shared" si="10"/>
        <v>1.3229228724756412E-2</v>
      </c>
      <c r="D505" s="73"/>
      <c r="E505" s="63"/>
      <c r="G505"/>
    </row>
    <row r="506" spans="1:7">
      <c r="A506" s="34">
        <v>36159</v>
      </c>
      <c r="B506" s="31">
        <v>1231.93</v>
      </c>
      <c r="C506" s="11">
        <f t="shared" si="10"/>
        <v>-7.9879474274777654E-3</v>
      </c>
      <c r="D506" s="73"/>
      <c r="E506" s="63"/>
      <c r="G506"/>
    </row>
    <row r="507" spans="1:7">
      <c r="A507" s="34">
        <v>36160</v>
      </c>
      <c r="B507" s="31">
        <v>1229.23</v>
      </c>
      <c r="C507" s="11">
        <f t="shared" si="10"/>
        <v>-2.1940882211275207E-3</v>
      </c>
      <c r="D507" s="73"/>
      <c r="E507" s="63"/>
      <c r="G507"/>
    </row>
    <row r="508" spans="1:7">
      <c r="A508" s="34">
        <v>36164</v>
      </c>
      <c r="B508" s="31">
        <v>1228.0999999999999</v>
      </c>
      <c r="C508" s="11">
        <f t="shared" si="10"/>
        <v>-9.1969745996695268E-4</v>
      </c>
      <c r="D508" s="73"/>
      <c r="E508" s="63"/>
      <c r="G508"/>
    </row>
    <row r="509" spans="1:7">
      <c r="A509" s="34">
        <v>36165</v>
      </c>
      <c r="B509" s="31">
        <v>1244.78</v>
      </c>
      <c r="C509" s="11">
        <f t="shared" si="10"/>
        <v>1.3490547840669578E-2</v>
      </c>
      <c r="D509" s="73"/>
      <c r="E509" s="63"/>
      <c r="G509"/>
    </row>
    <row r="510" spans="1:7">
      <c r="A510" s="34">
        <v>36166</v>
      </c>
      <c r="B510" s="31">
        <v>1272.3399999999999</v>
      </c>
      <c r="C510" s="11">
        <f t="shared" si="10"/>
        <v>2.189891732344024E-2</v>
      </c>
      <c r="D510" s="73"/>
      <c r="E510" s="63"/>
      <c r="G510"/>
    </row>
    <row r="511" spans="1:7">
      <c r="A511" s="34">
        <v>36167</v>
      </c>
      <c r="B511" s="31">
        <v>1269.73</v>
      </c>
      <c r="C511" s="11">
        <f t="shared" si="10"/>
        <v>-2.0534453552565695E-3</v>
      </c>
      <c r="D511" s="73"/>
      <c r="E511" s="63"/>
      <c r="G511"/>
    </row>
    <row r="512" spans="1:7">
      <c r="A512" s="34">
        <v>36168</v>
      </c>
      <c r="B512" s="31">
        <v>1275.0899999999999</v>
      </c>
      <c r="C512" s="11">
        <f t="shared" si="10"/>
        <v>4.2124849113970332E-3</v>
      </c>
      <c r="D512" s="73"/>
      <c r="E512" s="63"/>
      <c r="G512"/>
    </row>
    <row r="513" spans="1:7">
      <c r="A513" s="34">
        <v>36171</v>
      </c>
      <c r="B513" s="31">
        <v>1263.8800000000001</v>
      </c>
      <c r="C513" s="11">
        <f t="shared" si="10"/>
        <v>-8.830409845420906E-3</v>
      </c>
      <c r="D513" s="73"/>
      <c r="E513" s="63"/>
      <c r="G513"/>
    </row>
    <row r="514" spans="1:7">
      <c r="A514" s="34">
        <v>36172</v>
      </c>
      <c r="B514" s="31">
        <v>1239.51</v>
      </c>
      <c r="C514" s="11">
        <f t="shared" si="10"/>
        <v>-1.9470214279204773E-2</v>
      </c>
      <c r="D514" s="73"/>
      <c r="E514" s="63"/>
      <c r="G514"/>
    </row>
    <row r="515" spans="1:7">
      <c r="A515" s="34">
        <v>36173</v>
      </c>
      <c r="B515" s="31">
        <v>1234.4000000000001</v>
      </c>
      <c r="C515" s="11">
        <f t="shared" si="10"/>
        <v>-4.1311181630115778E-3</v>
      </c>
      <c r="D515" s="73"/>
      <c r="E515" s="63"/>
      <c r="G515"/>
    </row>
    <row r="516" spans="1:7">
      <c r="A516" s="34">
        <v>36174</v>
      </c>
      <c r="B516" s="31">
        <v>1212.19</v>
      </c>
      <c r="C516" s="11">
        <f t="shared" si="10"/>
        <v>-1.8156381029578336E-2</v>
      </c>
      <c r="D516" s="73"/>
      <c r="E516" s="63"/>
      <c r="G516"/>
    </row>
    <row r="517" spans="1:7">
      <c r="A517" s="34">
        <v>36175</v>
      </c>
      <c r="B517" s="31">
        <v>1243.26</v>
      </c>
      <c r="C517" s="11">
        <f t="shared" si="10"/>
        <v>2.5308320977673323E-2</v>
      </c>
      <c r="D517" s="73"/>
      <c r="E517" s="63"/>
      <c r="G517"/>
    </row>
    <row r="518" spans="1:7">
      <c r="A518" s="34">
        <v>36179</v>
      </c>
      <c r="B518" s="31">
        <v>1252</v>
      </c>
      <c r="C518" s="11">
        <f t="shared" si="10"/>
        <v>7.0053106629976254E-3</v>
      </c>
      <c r="D518" s="73"/>
      <c r="E518" s="63"/>
      <c r="G518"/>
    </row>
    <row r="519" spans="1:7">
      <c r="A519" s="34">
        <v>36180</v>
      </c>
      <c r="B519" s="31">
        <v>1256.6199999999999</v>
      </c>
      <c r="C519" s="11">
        <f t="shared" si="10"/>
        <v>3.683304145856697E-3</v>
      </c>
      <c r="D519" s="73"/>
      <c r="E519" s="63"/>
      <c r="G519"/>
    </row>
    <row r="520" spans="1:7">
      <c r="A520" s="34">
        <v>36181</v>
      </c>
      <c r="B520" s="31">
        <v>1235.1600000000001</v>
      </c>
      <c r="C520" s="11">
        <f t="shared" si="10"/>
        <v>-1.7225060479432095E-2</v>
      </c>
      <c r="D520" s="73"/>
      <c r="E520" s="63"/>
      <c r="G520"/>
    </row>
    <row r="521" spans="1:7">
      <c r="A521" s="34">
        <v>36182</v>
      </c>
      <c r="B521" s="31">
        <v>1225.19</v>
      </c>
      <c r="C521" s="11">
        <f t="shared" si="10"/>
        <v>-8.1045823339025852E-3</v>
      </c>
      <c r="D521" s="73"/>
      <c r="E521" s="63"/>
      <c r="G521"/>
    </row>
    <row r="522" spans="1:7">
      <c r="A522" s="34">
        <v>36185</v>
      </c>
      <c r="B522" s="31">
        <v>1233.98</v>
      </c>
      <c r="C522" s="11">
        <f t="shared" si="10"/>
        <v>7.1487838859956984E-3</v>
      </c>
      <c r="D522" s="73"/>
      <c r="E522" s="63"/>
      <c r="G522"/>
    </row>
    <row r="523" spans="1:7">
      <c r="A523" s="34">
        <v>36186</v>
      </c>
      <c r="B523" s="31">
        <v>1252.31</v>
      </c>
      <c r="C523" s="11">
        <f t="shared" si="10"/>
        <v>1.4745127966577955E-2</v>
      </c>
      <c r="D523" s="73"/>
      <c r="E523" s="63"/>
      <c r="G523"/>
    </row>
    <row r="524" spans="1:7">
      <c r="A524" s="34">
        <v>36187</v>
      </c>
      <c r="B524" s="31">
        <v>1243.17</v>
      </c>
      <c r="C524" s="11">
        <f t="shared" si="10"/>
        <v>-7.3252767970515484E-3</v>
      </c>
      <c r="D524" s="73"/>
      <c r="E524" s="63"/>
      <c r="G524"/>
    </row>
    <row r="525" spans="1:7">
      <c r="A525" s="34">
        <v>36188</v>
      </c>
      <c r="B525" s="31">
        <v>1265.3699999999999</v>
      </c>
      <c r="C525" s="11">
        <f t="shared" si="10"/>
        <v>1.7700000465214038E-2</v>
      </c>
      <c r="D525" s="73"/>
      <c r="E525" s="63"/>
      <c r="G525"/>
    </row>
    <row r="526" spans="1:7">
      <c r="A526" s="34">
        <v>36189</v>
      </c>
      <c r="B526" s="31">
        <v>1279.6400000000001</v>
      </c>
      <c r="C526" s="11">
        <f t="shared" si="10"/>
        <v>1.1214218842162478E-2</v>
      </c>
      <c r="D526" s="73"/>
      <c r="E526" s="63"/>
      <c r="G526"/>
    </row>
    <row r="527" spans="1:7">
      <c r="A527" s="34">
        <v>36192</v>
      </c>
      <c r="B527" s="31">
        <v>1273</v>
      </c>
      <c r="C527" s="11">
        <f t="shared" si="10"/>
        <v>-5.2024687980578325E-3</v>
      </c>
      <c r="D527" s="73"/>
      <c r="E527" s="63"/>
      <c r="G527"/>
    </row>
    <row r="528" spans="1:7">
      <c r="A528" s="34">
        <v>36193</v>
      </c>
      <c r="B528" s="31">
        <v>1261.99</v>
      </c>
      <c r="C528" s="11">
        <f t="shared" si="10"/>
        <v>-8.6864794179119364E-3</v>
      </c>
      <c r="D528" s="73"/>
      <c r="E528" s="63"/>
      <c r="G528"/>
    </row>
    <row r="529" spans="1:7">
      <c r="A529" s="34">
        <v>36194</v>
      </c>
      <c r="B529" s="31">
        <v>1272.07</v>
      </c>
      <c r="C529" s="11">
        <f t="shared" si="10"/>
        <v>7.9556546929392818E-3</v>
      </c>
      <c r="D529" s="73"/>
      <c r="E529" s="63"/>
      <c r="G529"/>
    </row>
    <row r="530" spans="1:7">
      <c r="A530" s="34">
        <v>36195</v>
      </c>
      <c r="B530" s="31">
        <v>1248.49</v>
      </c>
      <c r="C530" s="11">
        <f t="shared" si="10"/>
        <v>-1.8710673756216774E-2</v>
      </c>
      <c r="D530" s="73"/>
      <c r="E530" s="63"/>
      <c r="G530"/>
    </row>
    <row r="531" spans="1:7">
      <c r="A531" s="34">
        <v>36196</v>
      </c>
      <c r="B531" s="31">
        <v>1239.4000000000001</v>
      </c>
      <c r="C531" s="11">
        <f t="shared" si="10"/>
        <v>-7.30742954820973E-3</v>
      </c>
      <c r="D531" s="73"/>
      <c r="E531" s="63"/>
      <c r="G531"/>
    </row>
    <row r="532" spans="1:7">
      <c r="A532" s="34">
        <v>36199</v>
      </c>
      <c r="B532" s="31">
        <v>1243.77</v>
      </c>
      <c r="C532" s="11">
        <f t="shared" si="10"/>
        <v>3.5196982175170429E-3</v>
      </c>
      <c r="D532" s="73"/>
      <c r="E532" s="63"/>
      <c r="G532"/>
    </row>
    <row r="533" spans="1:7">
      <c r="A533" s="34">
        <v>36200</v>
      </c>
      <c r="B533" s="31">
        <v>1216.1400000000001</v>
      </c>
      <c r="C533" s="11">
        <f t="shared" si="10"/>
        <v>-2.2465181267596106E-2</v>
      </c>
      <c r="D533" s="73"/>
      <c r="E533" s="63"/>
      <c r="G533"/>
    </row>
    <row r="534" spans="1:7">
      <c r="A534" s="34">
        <v>36201</v>
      </c>
      <c r="B534" s="31">
        <v>1223.55</v>
      </c>
      <c r="C534" s="11">
        <f t="shared" si="10"/>
        <v>6.0745609367708966E-3</v>
      </c>
      <c r="D534" s="73"/>
      <c r="E534" s="63"/>
      <c r="G534"/>
    </row>
    <row r="535" spans="1:7">
      <c r="A535" s="34">
        <v>36202</v>
      </c>
      <c r="B535" s="31">
        <v>1254.04</v>
      </c>
      <c r="C535" s="11">
        <f t="shared" si="10"/>
        <v>2.4613870196073705E-2</v>
      </c>
      <c r="D535" s="73"/>
      <c r="E535" s="63"/>
      <c r="G535"/>
    </row>
    <row r="536" spans="1:7">
      <c r="A536" s="34">
        <v>36203</v>
      </c>
      <c r="B536" s="31">
        <v>1230.1300000000001</v>
      </c>
      <c r="C536" s="11">
        <f t="shared" si="10"/>
        <v>-1.9250484772305072E-2</v>
      </c>
      <c r="D536" s="73"/>
      <c r="E536" s="63"/>
      <c r="G536"/>
    </row>
    <row r="537" spans="1:7">
      <c r="A537" s="34">
        <v>36207</v>
      </c>
      <c r="B537" s="31">
        <v>1241.8699999999999</v>
      </c>
      <c r="C537" s="11">
        <f t="shared" si="10"/>
        <v>9.4984532894029586E-3</v>
      </c>
      <c r="D537" s="73"/>
      <c r="E537" s="63"/>
      <c r="G537"/>
    </row>
    <row r="538" spans="1:7">
      <c r="A538" s="34">
        <v>36208</v>
      </c>
      <c r="B538" s="31">
        <v>1224.03</v>
      </c>
      <c r="C538" s="11">
        <f t="shared" ref="C538:C601" si="11">LN(B538/B537)</f>
        <v>-1.4469614552037838E-2</v>
      </c>
      <c r="D538" s="73"/>
      <c r="E538" s="63"/>
      <c r="G538"/>
    </row>
    <row r="539" spans="1:7">
      <c r="A539" s="34">
        <v>36209</v>
      </c>
      <c r="B539" s="31">
        <v>1237.28</v>
      </c>
      <c r="C539" s="11">
        <f t="shared" si="11"/>
        <v>1.0766728284892731E-2</v>
      </c>
      <c r="D539" s="73"/>
      <c r="E539" s="63"/>
      <c r="G539"/>
    </row>
    <row r="540" spans="1:7">
      <c r="A540" s="34">
        <v>36210</v>
      </c>
      <c r="B540" s="31">
        <v>1239.22</v>
      </c>
      <c r="C540" s="11">
        <f t="shared" si="11"/>
        <v>1.5667275564973525E-3</v>
      </c>
      <c r="D540" s="73"/>
      <c r="E540" s="63"/>
      <c r="G540"/>
    </row>
    <row r="541" spans="1:7">
      <c r="A541" s="34">
        <v>36213</v>
      </c>
      <c r="B541" s="31">
        <v>1272.1400000000001</v>
      </c>
      <c r="C541" s="11">
        <f t="shared" si="11"/>
        <v>2.6218372319450817E-2</v>
      </c>
      <c r="D541" s="73"/>
      <c r="E541" s="63"/>
      <c r="G541"/>
    </row>
    <row r="542" spans="1:7">
      <c r="A542" s="34">
        <v>36214</v>
      </c>
      <c r="B542" s="31">
        <v>1271.18</v>
      </c>
      <c r="C542" s="11">
        <f t="shared" si="11"/>
        <v>-7.54918803447687E-4</v>
      </c>
      <c r="D542" s="73"/>
      <c r="E542" s="63"/>
      <c r="G542"/>
    </row>
    <row r="543" spans="1:7">
      <c r="A543" s="34">
        <v>36215</v>
      </c>
      <c r="B543" s="31">
        <v>1253.4100000000001</v>
      </c>
      <c r="C543" s="11">
        <f t="shared" si="11"/>
        <v>-1.4077765875450425E-2</v>
      </c>
      <c r="D543" s="73"/>
      <c r="E543" s="63"/>
      <c r="G543"/>
    </row>
    <row r="544" spans="1:7">
      <c r="A544" s="34">
        <v>36216</v>
      </c>
      <c r="B544" s="31">
        <v>1245.02</v>
      </c>
      <c r="C544" s="11">
        <f t="shared" si="11"/>
        <v>-6.7162430309681068E-3</v>
      </c>
      <c r="D544" s="73"/>
      <c r="E544" s="63"/>
      <c r="G544"/>
    </row>
    <row r="545" spans="1:7">
      <c r="A545" s="34">
        <v>36217</v>
      </c>
      <c r="B545" s="31">
        <v>1238.33</v>
      </c>
      <c r="C545" s="11">
        <f t="shared" si="11"/>
        <v>-5.3878963367207464E-3</v>
      </c>
      <c r="D545" s="73"/>
      <c r="E545" s="63"/>
      <c r="G545"/>
    </row>
    <row r="546" spans="1:7">
      <c r="A546" s="34">
        <v>36220</v>
      </c>
      <c r="B546" s="31">
        <v>1236.1600000000001</v>
      </c>
      <c r="C546" s="11">
        <f t="shared" si="11"/>
        <v>-1.7538972121700046E-3</v>
      </c>
      <c r="D546" s="73"/>
      <c r="E546" s="63"/>
      <c r="G546"/>
    </row>
    <row r="547" spans="1:7">
      <c r="A547" s="34">
        <v>36221</v>
      </c>
      <c r="B547" s="31">
        <v>1225.5</v>
      </c>
      <c r="C547" s="11">
        <f t="shared" si="11"/>
        <v>-8.6608765097493049E-3</v>
      </c>
      <c r="D547" s="73"/>
      <c r="E547" s="63"/>
      <c r="G547"/>
    </row>
    <row r="548" spans="1:7">
      <c r="A548" s="34">
        <v>36222</v>
      </c>
      <c r="B548" s="31">
        <v>1227.7</v>
      </c>
      <c r="C548" s="11">
        <f t="shared" si="11"/>
        <v>1.7935762186270707E-3</v>
      </c>
      <c r="D548" s="73"/>
      <c r="E548" s="63"/>
      <c r="G548"/>
    </row>
    <row r="549" spans="1:7">
      <c r="A549" s="34">
        <v>36223</v>
      </c>
      <c r="B549" s="31">
        <v>1246.6400000000001</v>
      </c>
      <c r="C549" s="11">
        <f t="shared" si="11"/>
        <v>1.5309431950564877E-2</v>
      </c>
      <c r="D549" s="73"/>
      <c r="E549" s="63"/>
      <c r="G549"/>
    </row>
    <row r="550" spans="1:7">
      <c r="A550" s="34">
        <v>36224</v>
      </c>
      <c r="B550" s="31">
        <v>1275.47</v>
      </c>
      <c r="C550" s="11">
        <f t="shared" si="11"/>
        <v>2.286280597974143E-2</v>
      </c>
      <c r="D550" s="73"/>
      <c r="E550" s="63"/>
      <c r="G550"/>
    </row>
    <row r="551" spans="1:7">
      <c r="A551" s="34">
        <v>36227</v>
      </c>
      <c r="B551" s="31">
        <v>1282.73</v>
      </c>
      <c r="C551" s="11">
        <f t="shared" si="11"/>
        <v>5.6758810807937725E-3</v>
      </c>
      <c r="D551" s="73"/>
      <c r="E551" s="63"/>
      <c r="G551"/>
    </row>
    <row r="552" spans="1:7">
      <c r="A552" s="34">
        <v>36228</v>
      </c>
      <c r="B552" s="31">
        <v>1279.8399999999999</v>
      </c>
      <c r="C552" s="11">
        <f t="shared" si="11"/>
        <v>-2.2555490973827277E-3</v>
      </c>
      <c r="D552" s="73"/>
      <c r="E552" s="63"/>
      <c r="G552"/>
    </row>
    <row r="553" spans="1:7">
      <c r="A553" s="34">
        <v>36229</v>
      </c>
      <c r="B553" s="31">
        <v>1286.8399999999999</v>
      </c>
      <c r="C553" s="11">
        <f t="shared" si="11"/>
        <v>5.4545306429075223E-3</v>
      </c>
      <c r="D553" s="73"/>
      <c r="E553" s="63"/>
      <c r="G553"/>
    </row>
    <row r="554" spans="1:7">
      <c r="A554" s="34">
        <v>36230</v>
      </c>
      <c r="B554" s="31">
        <v>1297.68</v>
      </c>
      <c r="C554" s="11">
        <f t="shared" si="11"/>
        <v>8.3884539984399112E-3</v>
      </c>
      <c r="D554" s="73"/>
      <c r="E554" s="63"/>
      <c r="G554"/>
    </row>
    <row r="555" spans="1:7">
      <c r="A555" s="34">
        <v>36231</v>
      </c>
      <c r="B555" s="31">
        <v>1294.5899999999999</v>
      </c>
      <c r="C555" s="11">
        <f t="shared" si="11"/>
        <v>-2.3840120539177743E-3</v>
      </c>
      <c r="D555" s="73"/>
      <c r="E555" s="63"/>
      <c r="G555"/>
    </row>
    <row r="556" spans="1:7">
      <c r="A556" s="34">
        <v>36234</v>
      </c>
      <c r="B556" s="31">
        <v>1307.26</v>
      </c>
      <c r="C556" s="11">
        <f t="shared" si="11"/>
        <v>9.739300997244035E-3</v>
      </c>
      <c r="D556" s="73"/>
      <c r="E556" s="63"/>
      <c r="G556"/>
    </row>
    <row r="557" spans="1:7">
      <c r="A557" s="34">
        <v>36235</v>
      </c>
      <c r="B557" s="31">
        <v>1306.3800000000001</v>
      </c>
      <c r="C557" s="11">
        <f t="shared" si="11"/>
        <v>-6.7339039290282893E-4</v>
      </c>
      <c r="D557" s="73"/>
      <c r="E557" s="63"/>
      <c r="G557"/>
    </row>
    <row r="558" spans="1:7">
      <c r="A558" s="34">
        <v>36236</v>
      </c>
      <c r="B558" s="31">
        <v>1297.82</v>
      </c>
      <c r="C558" s="11">
        <f t="shared" si="11"/>
        <v>-6.5740195289357931E-3</v>
      </c>
      <c r="D558" s="73"/>
      <c r="E558" s="63"/>
      <c r="G558"/>
    </row>
    <row r="559" spans="1:7">
      <c r="A559" s="34">
        <v>36237</v>
      </c>
      <c r="B559" s="31">
        <v>1316.55</v>
      </c>
      <c r="C559" s="11">
        <f t="shared" si="11"/>
        <v>1.4328744942889418E-2</v>
      </c>
      <c r="D559" s="73"/>
      <c r="E559" s="63"/>
      <c r="G559"/>
    </row>
    <row r="560" spans="1:7">
      <c r="A560" s="34">
        <v>36238</v>
      </c>
      <c r="B560" s="31">
        <v>1299.29</v>
      </c>
      <c r="C560" s="11">
        <f t="shared" si="11"/>
        <v>-1.3196717299099121E-2</v>
      </c>
      <c r="D560" s="73"/>
      <c r="E560" s="63"/>
      <c r="G560"/>
    </row>
    <row r="561" spans="1:7">
      <c r="A561" s="34">
        <v>36241</v>
      </c>
      <c r="B561" s="31">
        <v>1297.01</v>
      </c>
      <c r="C561" s="11">
        <f t="shared" si="11"/>
        <v>-1.7563460201846202E-3</v>
      </c>
      <c r="D561" s="73"/>
      <c r="E561" s="63"/>
      <c r="G561"/>
    </row>
    <row r="562" spans="1:7">
      <c r="A562" s="34">
        <v>36242</v>
      </c>
      <c r="B562" s="31">
        <v>1262.1400000000001</v>
      </c>
      <c r="C562" s="11">
        <f t="shared" si="11"/>
        <v>-2.7252922414856925E-2</v>
      </c>
      <c r="D562" s="73"/>
      <c r="E562" s="63"/>
      <c r="G562"/>
    </row>
    <row r="563" spans="1:7">
      <c r="A563" s="34">
        <v>36243</v>
      </c>
      <c r="B563" s="31">
        <v>1268.5899999999999</v>
      </c>
      <c r="C563" s="11">
        <f t="shared" si="11"/>
        <v>5.0973544912879315E-3</v>
      </c>
      <c r="D563" s="73"/>
      <c r="E563" s="63"/>
      <c r="G563"/>
    </row>
    <row r="564" spans="1:7">
      <c r="A564" s="34">
        <v>36244</v>
      </c>
      <c r="B564" s="31">
        <v>1289.99</v>
      </c>
      <c r="C564" s="11">
        <f t="shared" si="11"/>
        <v>1.6728418924303337E-2</v>
      </c>
      <c r="D564" s="73"/>
      <c r="E564" s="63"/>
      <c r="G564"/>
    </row>
    <row r="565" spans="1:7">
      <c r="A565" s="34">
        <v>36245</v>
      </c>
      <c r="B565" s="31">
        <v>1282.8</v>
      </c>
      <c r="C565" s="11">
        <f t="shared" si="11"/>
        <v>-5.5892775686870316E-3</v>
      </c>
      <c r="D565" s="73"/>
      <c r="E565" s="63"/>
      <c r="G565"/>
    </row>
    <row r="566" spans="1:7">
      <c r="A566" s="34">
        <v>36248</v>
      </c>
      <c r="B566" s="31">
        <v>1310.17</v>
      </c>
      <c r="C566" s="11">
        <f t="shared" si="11"/>
        <v>2.1111710949036997E-2</v>
      </c>
      <c r="D566" s="73"/>
      <c r="E566" s="63"/>
      <c r="G566"/>
    </row>
    <row r="567" spans="1:7">
      <c r="A567" s="34">
        <v>36249</v>
      </c>
      <c r="B567" s="31">
        <v>1300.75</v>
      </c>
      <c r="C567" s="11">
        <f t="shared" si="11"/>
        <v>-7.2158785976239297E-3</v>
      </c>
      <c r="D567" s="73"/>
      <c r="E567" s="63"/>
      <c r="G567"/>
    </row>
    <row r="568" spans="1:7">
      <c r="A568" s="34">
        <v>36250</v>
      </c>
      <c r="B568" s="31">
        <v>1286.3699999999999</v>
      </c>
      <c r="C568" s="11">
        <f t="shared" si="11"/>
        <v>-1.1116722913169791E-2</v>
      </c>
      <c r="D568" s="73"/>
      <c r="E568" s="63"/>
      <c r="G568"/>
    </row>
    <row r="569" spans="1:7">
      <c r="A569" s="34">
        <v>36251</v>
      </c>
      <c r="B569" s="31">
        <v>1293.72</v>
      </c>
      <c r="C569" s="11">
        <f t="shared" si="11"/>
        <v>5.6974910817838382E-3</v>
      </c>
      <c r="D569" s="73"/>
      <c r="E569" s="63"/>
      <c r="G569"/>
    </row>
    <row r="570" spans="1:7">
      <c r="A570" s="34">
        <v>36255</v>
      </c>
      <c r="B570" s="31">
        <v>1321.12</v>
      </c>
      <c r="C570" s="11">
        <f t="shared" si="11"/>
        <v>2.0958072330091386E-2</v>
      </c>
      <c r="D570" s="73"/>
      <c r="E570" s="63"/>
      <c r="G570"/>
    </row>
    <row r="571" spans="1:7">
      <c r="A571" s="34">
        <v>36256</v>
      </c>
      <c r="B571" s="31">
        <v>1317.89</v>
      </c>
      <c r="C571" s="11">
        <f t="shared" si="11"/>
        <v>-2.4478888771845113E-3</v>
      </c>
      <c r="D571" s="73"/>
      <c r="E571" s="63"/>
      <c r="G571"/>
    </row>
    <row r="572" spans="1:7">
      <c r="A572" s="34">
        <v>36257</v>
      </c>
      <c r="B572" s="31">
        <v>1326.89</v>
      </c>
      <c r="C572" s="11">
        <f t="shared" si="11"/>
        <v>6.8058853591072008E-3</v>
      </c>
      <c r="D572" s="73"/>
      <c r="E572" s="63"/>
      <c r="G572"/>
    </row>
    <row r="573" spans="1:7">
      <c r="A573" s="34">
        <v>36258</v>
      </c>
      <c r="B573" s="31">
        <v>1343.98</v>
      </c>
      <c r="C573" s="11">
        <f t="shared" si="11"/>
        <v>1.2797502868950279E-2</v>
      </c>
      <c r="D573" s="73"/>
      <c r="E573" s="63"/>
      <c r="G573"/>
    </row>
    <row r="574" spans="1:7">
      <c r="A574" s="34">
        <v>36259</v>
      </c>
      <c r="B574" s="31">
        <v>1348.35</v>
      </c>
      <c r="C574" s="11">
        <f t="shared" si="11"/>
        <v>3.2462616675265014E-3</v>
      </c>
      <c r="D574" s="73"/>
      <c r="E574" s="63"/>
      <c r="G574"/>
    </row>
    <row r="575" spans="1:7">
      <c r="A575" s="34">
        <v>36262</v>
      </c>
      <c r="B575" s="31">
        <v>1358.63</v>
      </c>
      <c r="C575" s="11">
        <f t="shared" si="11"/>
        <v>7.5952163804312457E-3</v>
      </c>
      <c r="D575" s="73"/>
      <c r="E575" s="63"/>
      <c r="G575"/>
    </row>
    <row r="576" spans="1:7">
      <c r="A576" s="34">
        <v>36263</v>
      </c>
      <c r="B576" s="31">
        <v>1349.82</v>
      </c>
      <c r="C576" s="11">
        <f t="shared" si="11"/>
        <v>-6.5055888584864968E-3</v>
      </c>
      <c r="D576" s="73"/>
      <c r="E576" s="63"/>
      <c r="G576"/>
    </row>
    <row r="577" spans="1:7">
      <c r="A577" s="34">
        <v>36264</v>
      </c>
      <c r="B577" s="31">
        <v>1328.44</v>
      </c>
      <c r="C577" s="11">
        <f t="shared" si="11"/>
        <v>-1.5965928747985351E-2</v>
      </c>
      <c r="D577" s="73"/>
      <c r="E577" s="63"/>
      <c r="G577"/>
    </row>
    <row r="578" spans="1:7">
      <c r="A578" s="34">
        <v>36265</v>
      </c>
      <c r="B578" s="31">
        <v>1322.85</v>
      </c>
      <c r="C578" s="11">
        <f t="shared" si="11"/>
        <v>-4.2168214591779031E-3</v>
      </c>
      <c r="D578" s="73"/>
      <c r="E578" s="63"/>
      <c r="G578"/>
    </row>
    <row r="579" spans="1:7">
      <c r="A579" s="34">
        <v>36266</v>
      </c>
      <c r="B579" s="31">
        <v>1319</v>
      </c>
      <c r="C579" s="11">
        <f t="shared" si="11"/>
        <v>-2.9146262849847975E-3</v>
      </c>
      <c r="D579" s="73"/>
      <c r="E579" s="63"/>
      <c r="G579"/>
    </row>
    <row r="580" spans="1:7">
      <c r="A580" s="34">
        <v>36269</v>
      </c>
      <c r="B580" s="31">
        <v>1289.48</v>
      </c>
      <c r="C580" s="11">
        <f t="shared" si="11"/>
        <v>-2.2634837403747988E-2</v>
      </c>
      <c r="D580" s="73"/>
      <c r="E580" s="63"/>
      <c r="G580"/>
    </row>
    <row r="581" spans="1:7">
      <c r="A581" s="34">
        <v>36270</v>
      </c>
      <c r="B581" s="31">
        <v>1306.17</v>
      </c>
      <c r="C581" s="11">
        <f t="shared" si="11"/>
        <v>1.2860154504924223E-2</v>
      </c>
      <c r="D581" s="73"/>
      <c r="E581" s="63"/>
      <c r="G581"/>
    </row>
    <row r="582" spans="1:7">
      <c r="A582" s="34">
        <v>36271</v>
      </c>
      <c r="B582" s="31">
        <v>1336.12</v>
      </c>
      <c r="C582" s="11">
        <f t="shared" si="11"/>
        <v>2.2670700603774498E-2</v>
      </c>
      <c r="D582" s="73"/>
      <c r="E582" s="63"/>
      <c r="G582"/>
    </row>
    <row r="583" spans="1:7">
      <c r="A583" s="34">
        <v>36272</v>
      </c>
      <c r="B583" s="31">
        <v>1358.82</v>
      </c>
      <c r="C583" s="11">
        <f t="shared" si="11"/>
        <v>1.6846784625432681E-2</v>
      </c>
      <c r="D583" s="73"/>
      <c r="E583" s="63"/>
      <c r="G583"/>
    </row>
    <row r="584" spans="1:7">
      <c r="A584" s="34">
        <v>36273</v>
      </c>
      <c r="B584" s="31">
        <v>1356.85</v>
      </c>
      <c r="C584" s="11">
        <f t="shared" si="11"/>
        <v>-1.4508392739618885E-3</v>
      </c>
      <c r="D584" s="73"/>
      <c r="E584" s="63"/>
      <c r="G584"/>
    </row>
    <row r="585" spans="1:7">
      <c r="A585" s="34">
        <v>36276</v>
      </c>
      <c r="B585" s="31">
        <v>1360.04</v>
      </c>
      <c r="C585" s="11">
        <f t="shared" si="11"/>
        <v>2.3482742885498693E-3</v>
      </c>
      <c r="D585" s="73"/>
      <c r="E585" s="63"/>
      <c r="G585"/>
    </row>
    <row r="586" spans="1:7">
      <c r="A586" s="34">
        <v>36277</v>
      </c>
      <c r="B586" s="31">
        <v>1362.8</v>
      </c>
      <c r="C586" s="11">
        <f t="shared" si="11"/>
        <v>2.0272957245253539E-3</v>
      </c>
      <c r="D586" s="73"/>
      <c r="E586" s="63"/>
      <c r="G586"/>
    </row>
    <row r="587" spans="1:7">
      <c r="A587" s="34">
        <v>36278</v>
      </c>
      <c r="B587" s="31">
        <v>1350.91</v>
      </c>
      <c r="C587" s="11">
        <f t="shared" si="11"/>
        <v>-8.762967366148143E-3</v>
      </c>
      <c r="D587" s="73"/>
      <c r="E587" s="63"/>
      <c r="G587"/>
    </row>
    <row r="588" spans="1:7">
      <c r="A588" s="34">
        <v>36279</v>
      </c>
      <c r="B588" s="31">
        <v>1342.83</v>
      </c>
      <c r="C588" s="11">
        <f t="shared" si="11"/>
        <v>-5.9991121881196006E-3</v>
      </c>
      <c r="D588" s="73"/>
      <c r="E588" s="63"/>
      <c r="G588"/>
    </row>
    <row r="589" spans="1:7">
      <c r="A589" s="34">
        <v>36280</v>
      </c>
      <c r="B589" s="31">
        <v>1335.18</v>
      </c>
      <c r="C589" s="11">
        <f t="shared" si="11"/>
        <v>-5.7132130264640982E-3</v>
      </c>
      <c r="D589" s="73"/>
      <c r="E589" s="63"/>
      <c r="G589"/>
    </row>
    <row r="590" spans="1:7">
      <c r="A590" s="34">
        <v>36283</v>
      </c>
      <c r="B590" s="31">
        <v>1354.63</v>
      </c>
      <c r="C590" s="11">
        <f t="shared" si="11"/>
        <v>1.4462240088678798E-2</v>
      </c>
      <c r="D590" s="73"/>
      <c r="E590" s="63"/>
      <c r="G590"/>
    </row>
    <row r="591" spans="1:7">
      <c r="A591" s="34">
        <v>36284</v>
      </c>
      <c r="B591" s="31">
        <v>1332</v>
      </c>
      <c r="C591" s="11">
        <f t="shared" si="11"/>
        <v>-1.6846782194423992E-2</v>
      </c>
      <c r="D591" s="73"/>
      <c r="E591" s="63"/>
      <c r="G591"/>
    </row>
    <row r="592" spans="1:7">
      <c r="A592" s="34">
        <v>36285</v>
      </c>
      <c r="B592" s="31">
        <v>1347.31</v>
      </c>
      <c r="C592" s="11">
        <f t="shared" si="11"/>
        <v>1.1428439885834049E-2</v>
      </c>
      <c r="D592" s="73"/>
      <c r="E592" s="63"/>
      <c r="G592"/>
    </row>
    <row r="593" spans="1:7">
      <c r="A593" s="34">
        <v>36286</v>
      </c>
      <c r="B593" s="31">
        <v>1332.05</v>
      </c>
      <c r="C593" s="11">
        <f t="shared" si="11"/>
        <v>-1.1390903052812283E-2</v>
      </c>
      <c r="D593" s="73"/>
      <c r="E593" s="63"/>
      <c r="G593"/>
    </row>
    <row r="594" spans="1:7">
      <c r="A594" s="34">
        <v>36287</v>
      </c>
      <c r="B594" s="31">
        <v>1345</v>
      </c>
      <c r="C594" s="11">
        <f t="shared" si="11"/>
        <v>9.6749041025832889E-3</v>
      </c>
      <c r="D594" s="73"/>
      <c r="E594" s="63"/>
      <c r="G594"/>
    </row>
    <row r="595" spans="1:7">
      <c r="A595" s="34">
        <v>36290</v>
      </c>
      <c r="B595" s="31">
        <v>1340.3</v>
      </c>
      <c r="C595" s="11">
        <f t="shared" si="11"/>
        <v>-3.5005435514885749E-3</v>
      </c>
      <c r="D595" s="73"/>
      <c r="E595" s="63"/>
      <c r="G595"/>
    </row>
    <row r="596" spans="1:7">
      <c r="A596" s="34">
        <v>36291</v>
      </c>
      <c r="B596" s="31">
        <v>1355.61</v>
      </c>
      <c r="C596" s="11">
        <f t="shared" si="11"/>
        <v>1.1358068028554573E-2</v>
      </c>
      <c r="D596" s="73"/>
      <c r="E596" s="63"/>
      <c r="G596"/>
    </row>
    <row r="597" spans="1:7">
      <c r="A597" s="34">
        <v>36292</v>
      </c>
      <c r="B597" s="31">
        <v>1364</v>
      </c>
      <c r="C597" s="11">
        <f t="shared" si="11"/>
        <v>6.170021890401921E-3</v>
      </c>
      <c r="D597" s="73"/>
      <c r="E597" s="63"/>
      <c r="G597"/>
    </row>
    <row r="598" spans="1:7">
      <c r="A598" s="34">
        <v>36293</v>
      </c>
      <c r="B598" s="31">
        <v>1367.56</v>
      </c>
      <c r="C598" s="11">
        <f t="shared" si="11"/>
        <v>2.6065706157767797E-3</v>
      </c>
      <c r="D598" s="73"/>
      <c r="E598" s="63"/>
      <c r="G598"/>
    </row>
    <row r="599" spans="1:7">
      <c r="A599" s="34">
        <v>36294</v>
      </c>
      <c r="B599" s="31">
        <v>1337.8</v>
      </c>
      <c r="C599" s="11">
        <f t="shared" si="11"/>
        <v>-2.2001656334876409E-2</v>
      </c>
      <c r="D599" s="73"/>
      <c r="E599" s="63"/>
      <c r="G599"/>
    </row>
    <row r="600" spans="1:7">
      <c r="A600" s="34">
        <v>36297</v>
      </c>
      <c r="B600" s="31">
        <v>1339.49</v>
      </c>
      <c r="C600" s="11">
        <f t="shared" si="11"/>
        <v>1.2624708002978563E-3</v>
      </c>
      <c r="D600" s="73"/>
      <c r="E600" s="63"/>
      <c r="G600"/>
    </row>
    <row r="601" spans="1:7">
      <c r="A601" s="34">
        <v>36298</v>
      </c>
      <c r="B601" s="31">
        <v>1333.32</v>
      </c>
      <c r="C601" s="11">
        <f t="shared" si="11"/>
        <v>-4.616872100687933E-3</v>
      </c>
      <c r="D601" s="73"/>
      <c r="E601" s="63"/>
      <c r="G601"/>
    </row>
    <row r="602" spans="1:7">
      <c r="A602" s="34">
        <v>36299</v>
      </c>
      <c r="B602" s="31">
        <v>1344.23</v>
      </c>
      <c r="C602" s="11">
        <f t="shared" ref="C602:C665" si="12">LN(B602/B601)</f>
        <v>8.1492860103271492E-3</v>
      </c>
      <c r="D602" s="73"/>
      <c r="E602" s="63"/>
      <c r="G602"/>
    </row>
    <row r="603" spans="1:7">
      <c r="A603" s="34">
        <v>36300</v>
      </c>
      <c r="B603" s="31">
        <v>1338.83</v>
      </c>
      <c r="C603" s="11">
        <f t="shared" si="12"/>
        <v>-4.0252601814510175E-3</v>
      </c>
      <c r="D603" s="73"/>
      <c r="E603" s="63"/>
      <c r="G603"/>
    </row>
    <row r="604" spans="1:7">
      <c r="A604" s="34">
        <v>36301</v>
      </c>
      <c r="B604" s="31">
        <v>1330.29</v>
      </c>
      <c r="C604" s="11">
        <f t="shared" si="12"/>
        <v>-6.3991346525930342E-3</v>
      </c>
      <c r="D604" s="73"/>
      <c r="E604" s="63"/>
      <c r="G604"/>
    </row>
    <row r="605" spans="1:7">
      <c r="A605" s="34">
        <v>36304</v>
      </c>
      <c r="B605" s="31">
        <v>1306.6500000000001</v>
      </c>
      <c r="C605" s="11">
        <f t="shared" si="12"/>
        <v>-1.7930353627189987E-2</v>
      </c>
      <c r="D605" s="73"/>
      <c r="E605" s="63"/>
      <c r="G605"/>
    </row>
    <row r="606" spans="1:7">
      <c r="A606" s="34">
        <v>36305</v>
      </c>
      <c r="B606" s="31">
        <v>1284.4000000000001</v>
      </c>
      <c r="C606" s="11">
        <f t="shared" si="12"/>
        <v>-1.7174926717651869E-2</v>
      </c>
      <c r="D606" s="73"/>
      <c r="E606" s="63"/>
      <c r="G606"/>
    </row>
    <row r="607" spans="1:7">
      <c r="A607" s="34">
        <v>36306</v>
      </c>
      <c r="B607" s="31">
        <v>1304.76</v>
      </c>
      <c r="C607" s="11">
        <f t="shared" si="12"/>
        <v>1.5727432582299406E-2</v>
      </c>
      <c r="D607" s="73"/>
      <c r="E607" s="63"/>
      <c r="G607"/>
    </row>
    <row r="608" spans="1:7">
      <c r="A608" s="34">
        <v>36307</v>
      </c>
      <c r="B608" s="31">
        <v>1281.4100000000001</v>
      </c>
      <c r="C608" s="11">
        <f t="shared" si="12"/>
        <v>-1.8058081658773966E-2</v>
      </c>
      <c r="D608" s="73"/>
      <c r="E608" s="63"/>
      <c r="G608"/>
    </row>
    <row r="609" spans="1:7">
      <c r="A609" s="34">
        <v>36308</v>
      </c>
      <c r="B609" s="31">
        <v>1301.8399999999999</v>
      </c>
      <c r="C609" s="11">
        <f t="shared" si="12"/>
        <v>1.5817614213474381E-2</v>
      </c>
      <c r="D609" s="73"/>
      <c r="E609" s="63"/>
      <c r="G609"/>
    </row>
    <row r="610" spans="1:7">
      <c r="A610" s="34">
        <v>36312</v>
      </c>
      <c r="B610" s="31">
        <v>1294.26</v>
      </c>
      <c r="C610" s="11">
        <f t="shared" si="12"/>
        <v>-5.8395451176784085E-3</v>
      </c>
      <c r="D610" s="73"/>
      <c r="E610" s="63"/>
      <c r="G610"/>
    </row>
    <row r="611" spans="1:7">
      <c r="A611" s="34">
        <v>36313</v>
      </c>
      <c r="B611" s="31">
        <v>1294.81</v>
      </c>
      <c r="C611" s="11">
        <f t="shared" si="12"/>
        <v>4.2486298807933474E-4</v>
      </c>
      <c r="D611" s="73"/>
      <c r="E611" s="63"/>
      <c r="G611"/>
    </row>
    <row r="612" spans="1:7">
      <c r="A612" s="34">
        <v>36314</v>
      </c>
      <c r="B612" s="31">
        <v>1299.54</v>
      </c>
      <c r="C612" s="11">
        <f t="shared" si="12"/>
        <v>3.6463894546999104E-3</v>
      </c>
      <c r="D612" s="73"/>
      <c r="E612" s="63"/>
      <c r="G612"/>
    </row>
    <row r="613" spans="1:7">
      <c r="A613" s="34">
        <v>36315</v>
      </c>
      <c r="B613" s="31">
        <v>1327.75</v>
      </c>
      <c r="C613" s="11">
        <f t="shared" si="12"/>
        <v>2.1475424625048825E-2</v>
      </c>
      <c r="D613" s="73"/>
      <c r="E613" s="63"/>
      <c r="G613"/>
    </row>
    <row r="614" spans="1:7">
      <c r="A614" s="34">
        <v>36318</v>
      </c>
      <c r="B614" s="31">
        <v>1334.52</v>
      </c>
      <c r="C614" s="11">
        <f t="shared" si="12"/>
        <v>5.0858963162423339E-3</v>
      </c>
      <c r="D614" s="73"/>
      <c r="E614" s="63"/>
      <c r="G614"/>
    </row>
    <row r="615" spans="1:7">
      <c r="A615" s="34">
        <v>36319</v>
      </c>
      <c r="B615" s="31">
        <v>1317.33</v>
      </c>
      <c r="C615" s="11">
        <f t="shared" si="12"/>
        <v>-1.2964715786676035E-2</v>
      </c>
      <c r="D615" s="73"/>
      <c r="E615" s="63"/>
      <c r="G615"/>
    </row>
    <row r="616" spans="1:7">
      <c r="A616" s="34">
        <v>36320</v>
      </c>
      <c r="B616" s="31">
        <v>1318.64</v>
      </c>
      <c r="C616" s="11">
        <f t="shared" si="12"/>
        <v>9.9394159102576124E-4</v>
      </c>
      <c r="D616" s="73"/>
      <c r="E616" s="63"/>
      <c r="G616"/>
    </row>
    <row r="617" spans="1:7">
      <c r="A617" s="34">
        <v>36321</v>
      </c>
      <c r="B617" s="31">
        <v>1302.82</v>
      </c>
      <c r="C617" s="11">
        <f t="shared" si="12"/>
        <v>-1.2069756588349518E-2</v>
      </c>
      <c r="D617" s="73"/>
      <c r="E617" s="63"/>
      <c r="G617"/>
    </row>
    <row r="618" spans="1:7">
      <c r="A618" s="34">
        <v>36322</v>
      </c>
      <c r="B618" s="31">
        <v>1293.6400000000001</v>
      </c>
      <c r="C618" s="11">
        <f t="shared" si="12"/>
        <v>-7.0711955904195498E-3</v>
      </c>
      <c r="D618" s="73"/>
      <c r="E618" s="63"/>
      <c r="G618"/>
    </row>
    <row r="619" spans="1:7">
      <c r="A619" s="34">
        <v>36325</v>
      </c>
      <c r="B619" s="31">
        <v>1294</v>
      </c>
      <c r="C619" s="11">
        <f t="shared" si="12"/>
        <v>2.7824581651428651E-4</v>
      </c>
      <c r="D619" s="73"/>
      <c r="E619" s="63"/>
      <c r="G619"/>
    </row>
    <row r="620" spans="1:7">
      <c r="A620" s="34">
        <v>36326</v>
      </c>
      <c r="B620" s="31">
        <v>1301.1600000000001</v>
      </c>
      <c r="C620" s="11">
        <f t="shared" si="12"/>
        <v>5.5179782112449822E-3</v>
      </c>
      <c r="D620" s="73"/>
      <c r="E620" s="63"/>
      <c r="G620"/>
    </row>
    <row r="621" spans="1:7">
      <c r="A621" s="34">
        <v>36327</v>
      </c>
      <c r="B621" s="31">
        <v>1330.41</v>
      </c>
      <c r="C621" s="11">
        <f t="shared" si="12"/>
        <v>2.2230991114758132E-2</v>
      </c>
      <c r="D621" s="73"/>
      <c r="E621" s="63"/>
      <c r="G621"/>
    </row>
    <row r="622" spans="1:7">
      <c r="A622" s="34">
        <v>36328</v>
      </c>
      <c r="B622" s="31">
        <v>1339.9</v>
      </c>
      <c r="C622" s="11">
        <f t="shared" si="12"/>
        <v>7.1078189077134262E-3</v>
      </c>
      <c r="D622" s="73"/>
      <c r="E622" s="63"/>
      <c r="G622"/>
    </row>
    <row r="623" spans="1:7">
      <c r="A623" s="34">
        <v>36329</v>
      </c>
      <c r="B623" s="31">
        <v>1342.84</v>
      </c>
      <c r="C623" s="11">
        <f t="shared" si="12"/>
        <v>2.1917898692870716E-3</v>
      </c>
      <c r="D623" s="73"/>
      <c r="E623" s="63"/>
      <c r="G623"/>
    </row>
    <row r="624" spans="1:7">
      <c r="A624" s="34">
        <v>36332</v>
      </c>
      <c r="B624" s="31">
        <v>1349</v>
      </c>
      <c r="C624" s="11">
        <f t="shared" si="12"/>
        <v>4.5768030439062518E-3</v>
      </c>
      <c r="D624" s="73"/>
      <c r="E624" s="63"/>
      <c r="G624"/>
    </row>
    <row r="625" spans="1:7">
      <c r="A625" s="34">
        <v>36333</v>
      </c>
      <c r="B625" s="31">
        <v>1335.88</v>
      </c>
      <c r="C625" s="11">
        <f t="shared" si="12"/>
        <v>-9.7733265045361825E-3</v>
      </c>
      <c r="D625" s="73"/>
      <c r="E625" s="63"/>
      <c r="G625"/>
    </row>
    <row r="626" spans="1:7">
      <c r="A626" s="34">
        <v>36334</v>
      </c>
      <c r="B626" s="31">
        <v>1333.06</v>
      </c>
      <c r="C626" s="11">
        <f t="shared" si="12"/>
        <v>-2.1131992846738085E-3</v>
      </c>
      <c r="D626" s="73"/>
      <c r="E626" s="63"/>
      <c r="G626"/>
    </row>
    <row r="627" spans="1:7">
      <c r="A627" s="34">
        <v>36335</v>
      </c>
      <c r="B627" s="31">
        <v>1315.78</v>
      </c>
      <c r="C627" s="11">
        <f t="shared" si="12"/>
        <v>-1.3047405760568594E-2</v>
      </c>
      <c r="D627" s="73"/>
      <c r="E627" s="63"/>
      <c r="G627"/>
    </row>
    <row r="628" spans="1:7">
      <c r="A628" s="34">
        <v>36336</v>
      </c>
      <c r="B628" s="31">
        <v>1315.31</v>
      </c>
      <c r="C628" s="11">
        <f t="shared" si="12"/>
        <v>-3.5726638389356702E-4</v>
      </c>
      <c r="D628" s="73"/>
      <c r="E628" s="63"/>
      <c r="G628"/>
    </row>
    <row r="629" spans="1:7">
      <c r="A629" s="34">
        <v>36339</v>
      </c>
      <c r="B629" s="31">
        <v>1331.35</v>
      </c>
      <c r="C629" s="11">
        <f t="shared" si="12"/>
        <v>1.2121085733375074E-2</v>
      </c>
      <c r="D629" s="73"/>
      <c r="E629" s="63"/>
      <c r="G629"/>
    </row>
    <row r="630" spans="1:7">
      <c r="A630" s="34">
        <v>36340</v>
      </c>
      <c r="B630" s="31">
        <v>1351.45</v>
      </c>
      <c r="C630" s="11">
        <f t="shared" si="12"/>
        <v>1.4984625094229502E-2</v>
      </c>
      <c r="D630" s="73"/>
      <c r="E630" s="63"/>
      <c r="G630"/>
    </row>
    <row r="631" spans="1:7">
      <c r="A631" s="34">
        <v>36341</v>
      </c>
      <c r="B631" s="31">
        <v>1372.71</v>
      </c>
      <c r="C631" s="11">
        <f t="shared" si="12"/>
        <v>1.5608798042336038E-2</v>
      </c>
      <c r="D631" s="73"/>
      <c r="E631" s="63"/>
      <c r="G631"/>
    </row>
    <row r="632" spans="1:7">
      <c r="A632" s="34">
        <v>36342</v>
      </c>
      <c r="B632" s="31">
        <v>1380.96</v>
      </c>
      <c r="C632" s="11">
        <f t="shared" si="12"/>
        <v>5.9920213273232104E-3</v>
      </c>
      <c r="D632" s="73"/>
      <c r="E632" s="63"/>
      <c r="G632"/>
    </row>
    <row r="633" spans="1:7">
      <c r="A633" s="34">
        <v>36343</v>
      </c>
      <c r="B633" s="31">
        <v>1391.22</v>
      </c>
      <c r="C633" s="11">
        <f t="shared" si="12"/>
        <v>7.4021505435967958E-3</v>
      </c>
      <c r="D633" s="73"/>
      <c r="E633" s="63"/>
      <c r="G633"/>
    </row>
    <row r="634" spans="1:7">
      <c r="A634" s="34">
        <v>36347</v>
      </c>
      <c r="B634" s="31">
        <v>1388.12</v>
      </c>
      <c r="C634" s="11">
        <f t="shared" si="12"/>
        <v>-2.230746353829258E-3</v>
      </c>
      <c r="D634" s="73"/>
      <c r="E634" s="63"/>
      <c r="G634"/>
    </row>
    <row r="635" spans="1:7">
      <c r="A635" s="34">
        <v>36348</v>
      </c>
      <c r="B635" s="31">
        <v>1395.86</v>
      </c>
      <c r="C635" s="11">
        <f t="shared" si="12"/>
        <v>5.5603990992208075E-3</v>
      </c>
      <c r="D635" s="73"/>
      <c r="E635" s="63"/>
      <c r="G635"/>
    </row>
    <row r="636" spans="1:7">
      <c r="A636" s="34">
        <v>36349</v>
      </c>
      <c r="B636" s="31">
        <v>1394.42</v>
      </c>
      <c r="C636" s="11">
        <f t="shared" si="12"/>
        <v>-1.0321545707534655E-3</v>
      </c>
      <c r="D636" s="73"/>
      <c r="E636" s="63"/>
      <c r="G636"/>
    </row>
    <row r="637" spans="1:7">
      <c r="A637" s="34">
        <v>36350</v>
      </c>
      <c r="B637" s="31">
        <v>1403.28</v>
      </c>
      <c r="C637" s="11">
        <f t="shared" si="12"/>
        <v>6.33379534594233E-3</v>
      </c>
      <c r="D637" s="73"/>
      <c r="E637" s="63"/>
      <c r="G637"/>
    </row>
    <row r="638" spans="1:7">
      <c r="A638" s="34">
        <v>36353</v>
      </c>
      <c r="B638" s="31">
        <v>1399.1</v>
      </c>
      <c r="C638" s="11">
        <f t="shared" si="12"/>
        <v>-2.9831807962845736E-3</v>
      </c>
      <c r="D638" s="73"/>
      <c r="E638" s="63"/>
      <c r="G638"/>
    </row>
    <row r="639" spans="1:7">
      <c r="A639" s="34">
        <v>36354</v>
      </c>
      <c r="B639" s="31">
        <v>1393.56</v>
      </c>
      <c r="C639" s="11">
        <f t="shared" si="12"/>
        <v>-3.9675486935734925E-3</v>
      </c>
      <c r="D639" s="73"/>
      <c r="E639" s="63"/>
      <c r="G639"/>
    </row>
    <row r="640" spans="1:7">
      <c r="A640" s="34">
        <v>36355</v>
      </c>
      <c r="B640" s="31">
        <v>1398.17</v>
      </c>
      <c r="C640" s="11">
        <f t="shared" si="12"/>
        <v>3.3026146441140717E-3</v>
      </c>
      <c r="D640" s="73"/>
      <c r="E640" s="63"/>
      <c r="G640"/>
    </row>
    <row r="641" spans="1:7">
      <c r="A641" s="34">
        <v>36356</v>
      </c>
      <c r="B641" s="31">
        <v>1409.62</v>
      </c>
      <c r="C641" s="11">
        <f t="shared" si="12"/>
        <v>8.15592581372695E-3</v>
      </c>
      <c r="D641" s="73"/>
      <c r="E641" s="63"/>
      <c r="G641"/>
    </row>
    <row r="642" spans="1:7">
      <c r="A642" s="34">
        <v>36357</v>
      </c>
      <c r="B642" s="31">
        <v>1418.78</v>
      </c>
      <c r="C642" s="11">
        <f t="shared" si="12"/>
        <v>6.4771828770941358E-3</v>
      </c>
      <c r="D642" s="73"/>
      <c r="E642" s="63"/>
      <c r="G642"/>
    </row>
    <row r="643" spans="1:7">
      <c r="A643" s="34">
        <v>36360</v>
      </c>
      <c r="B643" s="31">
        <v>1407.65</v>
      </c>
      <c r="C643" s="11">
        <f t="shared" si="12"/>
        <v>-7.8757001090848638E-3</v>
      </c>
      <c r="D643" s="73"/>
      <c r="E643" s="63"/>
      <c r="G643"/>
    </row>
    <row r="644" spans="1:7">
      <c r="A644" s="34">
        <v>36361</v>
      </c>
      <c r="B644" s="31">
        <v>1377.1</v>
      </c>
      <c r="C644" s="11">
        <f t="shared" si="12"/>
        <v>-2.1941808538436872E-2</v>
      </c>
      <c r="D644" s="73"/>
      <c r="E644" s="63"/>
      <c r="G644"/>
    </row>
    <row r="645" spans="1:7">
      <c r="A645" s="34">
        <v>36362</v>
      </c>
      <c r="B645" s="31">
        <v>1379.29</v>
      </c>
      <c r="C645" s="11">
        <f t="shared" si="12"/>
        <v>1.5890352677368422E-3</v>
      </c>
      <c r="D645" s="73"/>
      <c r="E645" s="63"/>
      <c r="G645"/>
    </row>
    <row r="646" spans="1:7">
      <c r="A646" s="34">
        <v>36363</v>
      </c>
      <c r="B646" s="31">
        <v>1360.97</v>
      </c>
      <c r="C646" s="11">
        <f t="shared" si="12"/>
        <v>-1.3371193208016646E-2</v>
      </c>
      <c r="D646" s="73"/>
      <c r="E646" s="63"/>
      <c r="G646"/>
    </row>
    <row r="647" spans="1:7">
      <c r="A647" s="34">
        <v>36364</v>
      </c>
      <c r="B647" s="31">
        <v>1356.94</v>
      </c>
      <c r="C647" s="11">
        <f t="shared" si="12"/>
        <v>-2.9655161159964369E-3</v>
      </c>
      <c r="D647" s="73"/>
      <c r="E647" s="63"/>
      <c r="G647"/>
    </row>
    <row r="648" spans="1:7">
      <c r="A648" s="34">
        <v>36367</v>
      </c>
      <c r="B648" s="31">
        <v>1347.76</v>
      </c>
      <c r="C648" s="11">
        <f t="shared" si="12"/>
        <v>-6.7882095988553012E-3</v>
      </c>
      <c r="D648" s="73"/>
      <c r="E648" s="63"/>
      <c r="G648"/>
    </row>
    <row r="649" spans="1:7">
      <c r="A649" s="34">
        <v>36368</v>
      </c>
      <c r="B649" s="31">
        <v>1362.84</v>
      </c>
      <c r="C649" s="11">
        <f t="shared" si="12"/>
        <v>1.1126802613606629E-2</v>
      </c>
      <c r="D649" s="73"/>
      <c r="E649" s="63"/>
      <c r="G649"/>
    </row>
    <row r="650" spans="1:7">
      <c r="A650" s="34">
        <v>36369</v>
      </c>
      <c r="B650" s="31">
        <v>1365.4</v>
      </c>
      <c r="C650" s="11">
        <f t="shared" si="12"/>
        <v>1.8766682926248852E-3</v>
      </c>
      <c r="D650" s="73"/>
      <c r="E650" s="63"/>
      <c r="G650"/>
    </row>
    <row r="651" spans="1:7">
      <c r="A651" s="34">
        <v>36370</v>
      </c>
      <c r="B651" s="31">
        <v>1341.03</v>
      </c>
      <c r="C651" s="11">
        <f t="shared" si="12"/>
        <v>-1.8009450588083443E-2</v>
      </c>
      <c r="D651" s="73"/>
      <c r="E651" s="63"/>
      <c r="G651"/>
    </row>
    <row r="652" spans="1:7">
      <c r="A652" s="34">
        <v>36371</v>
      </c>
      <c r="B652" s="31">
        <v>1328.72</v>
      </c>
      <c r="C652" s="11">
        <f t="shared" si="12"/>
        <v>-9.2219026053530582E-3</v>
      </c>
      <c r="D652" s="73"/>
      <c r="E652" s="63"/>
      <c r="G652"/>
    </row>
    <row r="653" spans="1:7">
      <c r="A653" s="34">
        <v>36374</v>
      </c>
      <c r="B653" s="31">
        <v>1328.05</v>
      </c>
      <c r="C653" s="11">
        <f t="shared" si="12"/>
        <v>-5.0437186072072721E-4</v>
      </c>
      <c r="D653" s="73"/>
      <c r="E653" s="63"/>
      <c r="G653"/>
    </row>
    <row r="654" spans="1:7">
      <c r="A654" s="34">
        <v>36375</v>
      </c>
      <c r="B654" s="31">
        <v>1322.18</v>
      </c>
      <c r="C654" s="11">
        <f t="shared" si="12"/>
        <v>-4.4298114495922702E-3</v>
      </c>
      <c r="D654" s="73"/>
      <c r="E654" s="63"/>
      <c r="G654"/>
    </row>
    <row r="655" spans="1:7">
      <c r="A655" s="34">
        <v>36376</v>
      </c>
      <c r="B655" s="31">
        <v>1305.33</v>
      </c>
      <c r="C655" s="11">
        <f t="shared" si="12"/>
        <v>-1.2826007127548739E-2</v>
      </c>
      <c r="D655" s="73"/>
      <c r="E655" s="63"/>
      <c r="G655"/>
    </row>
    <row r="656" spans="1:7">
      <c r="A656" s="34">
        <v>36377</v>
      </c>
      <c r="B656" s="31">
        <v>1313.71</v>
      </c>
      <c r="C656" s="11">
        <f t="shared" si="12"/>
        <v>6.3993131816047098E-3</v>
      </c>
      <c r="D656" s="73"/>
      <c r="E656" s="63"/>
      <c r="G656"/>
    </row>
    <row r="657" spans="1:7">
      <c r="A657" s="34">
        <v>36378</v>
      </c>
      <c r="B657" s="31">
        <v>1300.29</v>
      </c>
      <c r="C657" s="11">
        <f t="shared" si="12"/>
        <v>-1.0267879039738392E-2</v>
      </c>
      <c r="D657" s="73"/>
      <c r="E657" s="63"/>
      <c r="G657"/>
    </row>
    <row r="658" spans="1:7">
      <c r="A658" s="34">
        <v>36381</v>
      </c>
      <c r="B658" s="31">
        <v>1297.8</v>
      </c>
      <c r="C658" s="11">
        <f t="shared" si="12"/>
        <v>-1.916793307679885E-3</v>
      </c>
      <c r="D658" s="73"/>
      <c r="E658" s="63"/>
      <c r="G658"/>
    </row>
    <row r="659" spans="1:7">
      <c r="A659" s="34">
        <v>36382</v>
      </c>
      <c r="B659" s="31">
        <v>1281.43</v>
      </c>
      <c r="C659" s="11">
        <f t="shared" si="12"/>
        <v>-1.2693881362959144E-2</v>
      </c>
      <c r="D659" s="73"/>
      <c r="E659" s="63"/>
      <c r="G659"/>
    </row>
    <row r="660" spans="1:7">
      <c r="A660" s="34">
        <v>36383</v>
      </c>
      <c r="B660" s="31">
        <v>1301.93</v>
      </c>
      <c r="C660" s="11">
        <f t="shared" si="12"/>
        <v>1.5871137058239889E-2</v>
      </c>
      <c r="D660" s="73"/>
      <c r="E660" s="63"/>
      <c r="G660"/>
    </row>
    <row r="661" spans="1:7">
      <c r="A661" s="34">
        <v>36384</v>
      </c>
      <c r="B661" s="31">
        <v>1298.1600000000001</v>
      </c>
      <c r="C661" s="11">
        <f t="shared" si="12"/>
        <v>-2.8999016510675335E-3</v>
      </c>
      <c r="D661" s="73"/>
      <c r="E661" s="63"/>
      <c r="G661"/>
    </row>
    <row r="662" spans="1:7">
      <c r="A662" s="34">
        <v>36385</v>
      </c>
      <c r="B662" s="31">
        <v>1327.68</v>
      </c>
      <c r="C662" s="11">
        <f t="shared" si="12"/>
        <v>2.2485180913221846E-2</v>
      </c>
      <c r="D662" s="73"/>
      <c r="E662" s="63"/>
      <c r="G662"/>
    </row>
    <row r="663" spans="1:7">
      <c r="A663" s="34">
        <v>36388</v>
      </c>
      <c r="B663" s="31">
        <v>1330.77</v>
      </c>
      <c r="C663" s="11">
        <f t="shared" si="12"/>
        <v>2.3246639143454395E-3</v>
      </c>
      <c r="D663" s="73"/>
      <c r="E663" s="63"/>
      <c r="G663"/>
    </row>
    <row r="664" spans="1:7">
      <c r="A664" s="34">
        <v>36389</v>
      </c>
      <c r="B664" s="31">
        <v>1344.16</v>
      </c>
      <c r="C664" s="11">
        <f t="shared" si="12"/>
        <v>1.0011560557688561E-2</v>
      </c>
      <c r="D664" s="73"/>
      <c r="E664" s="63"/>
      <c r="G664"/>
    </row>
    <row r="665" spans="1:7">
      <c r="A665" s="34">
        <v>36390</v>
      </c>
      <c r="B665" s="31">
        <v>1332.84</v>
      </c>
      <c r="C665" s="11">
        <f t="shared" si="12"/>
        <v>-8.4572786495081421E-3</v>
      </c>
      <c r="D665" s="73"/>
      <c r="E665" s="63"/>
      <c r="G665"/>
    </row>
    <row r="666" spans="1:7">
      <c r="A666" s="34">
        <v>36391</v>
      </c>
      <c r="B666" s="31">
        <v>1323.59</v>
      </c>
      <c r="C666" s="11">
        <f t="shared" ref="C666:C729" si="13">LN(B666/B665)</f>
        <v>-6.9642621007262335E-3</v>
      </c>
      <c r="D666" s="73"/>
      <c r="E666" s="63"/>
      <c r="G666"/>
    </row>
    <row r="667" spans="1:7">
      <c r="A667" s="34">
        <v>36392</v>
      </c>
      <c r="B667" s="31">
        <v>1336.61</v>
      </c>
      <c r="C667" s="11">
        <f t="shared" si="13"/>
        <v>9.7888158525881938E-3</v>
      </c>
      <c r="D667" s="73"/>
      <c r="E667" s="63"/>
      <c r="G667"/>
    </row>
    <row r="668" spans="1:7">
      <c r="A668" s="34">
        <v>36395</v>
      </c>
      <c r="B668" s="31">
        <v>1360.22</v>
      </c>
      <c r="C668" s="11">
        <f t="shared" si="13"/>
        <v>1.7509893634589973E-2</v>
      </c>
      <c r="D668" s="73"/>
      <c r="E668" s="63"/>
      <c r="G668"/>
    </row>
    <row r="669" spans="1:7">
      <c r="A669" s="34">
        <v>36396</v>
      </c>
      <c r="B669" s="31">
        <v>1363.5</v>
      </c>
      <c r="C669" s="11">
        <f t="shared" si="13"/>
        <v>2.4084719321624034E-3</v>
      </c>
      <c r="D669" s="73"/>
      <c r="E669" s="63"/>
      <c r="G669"/>
    </row>
    <row r="670" spans="1:7">
      <c r="A670" s="34">
        <v>36397</v>
      </c>
      <c r="B670" s="31">
        <v>1381.79</v>
      </c>
      <c r="C670" s="11">
        <f t="shared" si="13"/>
        <v>1.3324836805536398E-2</v>
      </c>
      <c r="D670" s="73"/>
      <c r="E670" s="63"/>
      <c r="G670"/>
    </row>
    <row r="671" spans="1:7">
      <c r="A671" s="34">
        <v>36398</v>
      </c>
      <c r="B671" s="31">
        <v>1362.01</v>
      </c>
      <c r="C671" s="11">
        <f t="shared" si="13"/>
        <v>-1.4418210264769324E-2</v>
      </c>
      <c r="D671" s="73"/>
      <c r="E671" s="63"/>
      <c r="G671"/>
    </row>
    <row r="672" spans="1:7">
      <c r="A672" s="34">
        <v>36399</v>
      </c>
      <c r="B672" s="31">
        <v>1348.27</v>
      </c>
      <c r="C672" s="11">
        <f t="shared" si="13"/>
        <v>-1.0139260674965992E-2</v>
      </c>
      <c r="D672" s="73"/>
      <c r="E672" s="63"/>
      <c r="G672"/>
    </row>
    <row r="673" spans="1:7">
      <c r="A673" s="34">
        <v>36402</v>
      </c>
      <c r="B673" s="31">
        <v>1324.02</v>
      </c>
      <c r="C673" s="11">
        <f t="shared" si="13"/>
        <v>-1.8149726028400134E-2</v>
      </c>
      <c r="D673" s="73"/>
      <c r="E673" s="63"/>
      <c r="G673"/>
    </row>
    <row r="674" spans="1:7">
      <c r="A674" s="34">
        <v>36403</v>
      </c>
      <c r="B674" s="31">
        <v>1320.41</v>
      </c>
      <c r="C674" s="11">
        <f t="shared" si="13"/>
        <v>-2.7302687100977034E-3</v>
      </c>
      <c r="D674" s="73"/>
      <c r="E674" s="63"/>
      <c r="G674"/>
    </row>
    <row r="675" spans="1:7">
      <c r="A675" s="34">
        <v>36404</v>
      </c>
      <c r="B675" s="31">
        <v>1331.07</v>
      </c>
      <c r="C675" s="11">
        <f t="shared" si="13"/>
        <v>8.0408356353155359E-3</v>
      </c>
      <c r="D675" s="73"/>
      <c r="E675" s="63"/>
      <c r="G675"/>
    </row>
    <row r="676" spans="1:7">
      <c r="A676" s="34">
        <v>36405</v>
      </c>
      <c r="B676" s="31">
        <v>1319.11</v>
      </c>
      <c r="C676" s="11">
        <f t="shared" si="13"/>
        <v>-9.025863295733896E-3</v>
      </c>
      <c r="D676" s="73"/>
      <c r="E676" s="63"/>
      <c r="G676"/>
    </row>
    <row r="677" spans="1:7">
      <c r="A677" s="34">
        <v>36406</v>
      </c>
      <c r="B677" s="31">
        <v>1357.24</v>
      </c>
      <c r="C677" s="11">
        <f t="shared" si="13"/>
        <v>2.8495959166508541E-2</v>
      </c>
      <c r="D677" s="73"/>
      <c r="E677" s="63"/>
      <c r="G677"/>
    </row>
    <row r="678" spans="1:7">
      <c r="A678" s="34">
        <v>36410</v>
      </c>
      <c r="B678" s="31">
        <v>1350.45</v>
      </c>
      <c r="C678" s="11">
        <f t="shared" si="13"/>
        <v>-5.0153556964411912E-3</v>
      </c>
      <c r="D678" s="73"/>
      <c r="E678" s="63"/>
      <c r="G678"/>
    </row>
    <row r="679" spans="1:7">
      <c r="A679" s="34">
        <v>36411</v>
      </c>
      <c r="B679" s="31">
        <v>1344.15</v>
      </c>
      <c r="C679" s="11">
        <f t="shared" si="13"/>
        <v>-4.6760272242572882E-3</v>
      </c>
      <c r="D679" s="73"/>
      <c r="E679" s="63"/>
      <c r="G679"/>
    </row>
    <row r="680" spans="1:7">
      <c r="A680" s="34">
        <v>36412</v>
      </c>
      <c r="B680" s="31">
        <v>1347.66</v>
      </c>
      <c r="C680" s="11">
        <f t="shared" si="13"/>
        <v>2.607912140420254E-3</v>
      </c>
      <c r="D680" s="73"/>
      <c r="E680" s="63"/>
      <c r="G680"/>
    </row>
    <row r="681" spans="1:7">
      <c r="A681" s="34">
        <v>36413</v>
      </c>
      <c r="B681" s="31">
        <v>1351.66</v>
      </c>
      <c r="C681" s="11">
        <f t="shared" si="13"/>
        <v>2.9637115479909672E-3</v>
      </c>
      <c r="D681" s="73"/>
      <c r="E681" s="63"/>
      <c r="G681"/>
    </row>
    <row r="682" spans="1:7">
      <c r="A682" s="34">
        <v>36416</v>
      </c>
      <c r="B682" s="31">
        <v>1344.13</v>
      </c>
      <c r="C682" s="11">
        <f t="shared" si="13"/>
        <v>-5.5865030908548666E-3</v>
      </c>
      <c r="D682" s="73"/>
      <c r="E682" s="63"/>
      <c r="G682"/>
    </row>
    <row r="683" spans="1:7">
      <c r="A683" s="34">
        <v>36417</v>
      </c>
      <c r="B683" s="31">
        <v>1336.29</v>
      </c>
      <c r="C683" s="11">
        <f t="shared" si="13"/>
        <v>-5.8498461864272102E-3</v>
      </c>
      <c r="D683" s="73"/>
      <c r="E683" s="63"/>
      <c r="G683"/>
    </row>
    <row r="684" spans="1:7">
      <c r="A684" s="34">
        <v>36418</v>
      </c>
      <c r="B684" s="31">
        <v>1317.97</v>
      </c>
      <c r="C684" s="11">
        <f t="shared" si="13"/>
        <v>-1.3804443366310541E-2</v>
      </c>
      <c r="D684" s="73"/>
      <c r="E684" s="63"/>
      <c r="G684"/>
    </row>
    <row r="685" spans="1:7">
      <c r="A685" s="34">
        <v>36419</v>
      </c>
      <c r="B685" s="31">
        <v>1318.48</v>
      </c>
      <c r="C685" s="11">
        <f t="shared" si="13"/>
        <v>3.8688388276763685E-4</v>
      </c>
      <c r="D685" s="73"/>
      <c r="E685" s="63"/>
      <c r="G685"/>
    </row>
    <row r="686" spans="1:7">
      <c r="A686" s="34">
        <v>36420</v>
      </c>
      <c r="B686" s="31">
        <v>1335.42</v>
      </c>
      <c r="C686" s="11">
        <f t="shared" si="13"/>
        <v>1.2766291171674649E-2</v>
      </c>
      <c r="D686" s="73"/>
      <c r="E686" s="63"/>
      <c r="G686"/>
    </row>
    <row r="687" spans="1:7">
      <c r="A687" s="34">
        <v>36423</v>
      </c>
      <c r="B687" s="31">
        <v>1335.53</v>
      </c>
      <c r="C687" s="11">
        <f t="shared" si="13"/>
        <v>8.2367696933360448E-5</v>
      </c>
      <c r="D687" s="73"/>
      <c r="E687" s="63"/>
      <c r="G687"/>
    </row>
    <row r="688" spans="1:7">
      <c r="A688" s="34">
        <v>36424</v>
      </c>
      <c r="B688" s="31">
        <v>1307.58</v>
      </c>
      <c r="C688" s="11">
        <f t="shared" si="13"/>
        <v>-2.115011625875789E-2</v>
      </c>
      <c r="D688" s="73"/>
      <c r="E688" s="63"/>
      <c r="G688"/>
    </row>
    <row r="689" spans="1:7">
      <c r="A689" s="34">
        <v>36425</v>
      </c>
      <c r="B689" s="31">
        <v>1310.51</v>
      </c>
      <c r="C689" s="11">
        <f t="shared" si="13"/>
        <v>2.2382738738877138E-3</v>
      </c>
      <c r="D689" s="73"/>
      <c r="E689" s="63"/>
      <c r="G689"/>
    </row>
    <row r="690" spans="1:7">
      <c r="A690" s="34">
        <v>36426</v>
      </c>
      <c r="B690" s="31">
        <v>1280.4100000000001</v>
      </c>
      <c r="C690" s="11">
        <f t="shared" si="13"/>
        <v>-2.3236035285096161E-2</v>
      </c>
      <c r="D690" s="73"/>
      <c r="E690" s="63"/>
      <c r="G690"/>
    </row>
    <row r="691" spans="1:7">
      <c r="A691" s="34">
        <v>36427</v>
      </c>
      <c r="B691" s="31">
        <v>1277.3599999999999</v>
      </c>
      <c r="C691" s="11">
        <f t="shared" si="13"/>
        <v>-2.3848910931203106E-3</v>
      </c>
      <c r="D691" s="73"/>
      <c r="E691" s="63"/>
      <c r="G691"/>
    </row>
    <row r="692" spans="1:7">
      <c r="A692" s="34">
        <v>36430</v>
      </c>
      <c r="B692" s="31">
        <v>1283.31</v>
      </c>
      <c r="C692" s="11">
        <f t="shared" si="13"/>
        <v>4.6472295988012604E-3</v>
      </c>
      <c r="D692" s="73"/>
      <c r="E692" s="63"/>
      <c r="G692"/>
    </row>
    <row r="693" spans="1:7">
      <c r="A693" s="34">
        <v>36431</v>
      </c>
      <c r="B693" s="31">
        <v>1282.2</v>
      </c>
      <c r="C693" s="11">
        <f t="shared" si="13"/>
        <v>-8.6532507709010352E-4</v>
      </c>
      <c r="D693" s="73"/>
      <c r="E693" s="63"/>
      <c r="G693"/>
    </row>
    <row r="694" spans="1:7">
      <c r="A694" s="34">
        <v>36432</v>
      </c>
      <c r="B694" s="31">
        <v>1268.3699999999999</v>
      </c>
      <c r="C694" s="11">
        <f t="shared" si="13"/>
        <v>-1.0844741013518011E-2</v>
      </c>
      <c r="D694" s="73"/>
      <c r="E694" s="63"/>
      <c r="G694"/>
    </row>
    <row r="695" spans="1:7">
      <c r="A695" s="34">
        <v>36433</v>
      </c>
      <c r="B695" s="31">
        <v>1282.71</v>
      </c>
      <c r="C695" s="11">
        <f t="shared" si="13"/>
        <v>1.1242415790972985E-2</v>
      </c>
      <c r="D695" s="73"/>
      <c r="E695" s="63"/>
      <c r="G695"/>
    </row>
    <row r="696" spans="1:7">
      <c r="A696" s="34">
        <v>36434</v>
      </c>
      <c r="B696" s="31">
        <v>1282.81</v>
      </c>
      <c r="C696" s="11">
        <f t="shared" si="13"/>
        <v>7.7956905462177266E-5</v>
      </c>
      <c r="D696" s="73"/>
      <c r="E696" s="63"/>
      <c r="G696"/>
    </row>
    <row r="697" spans="1:7">
      <c r="A697" s="34">
        <v>36437</v>
      </c>
      <c r="B697" s="31">
        <v>1304.5999999999999</v>
      </c>
      <c r="C697" s="11">
        <f t="shared" si="13"/>
        <v>1.6843496125921502E-2</v>
      </c>
      <c r="D697" s="73"/>
      <c r="E697" s="63"/>
      <c r="G697"/>
    </row>
    <row r="698" spans="1:7">
      <c r="A698" s="34">
        <v>36438</v>
      </c>
      <c r="B698" s="31">
        <v>1301.3499999999999</v>
      </c>
      <c r="C698" s="11">
        <f t="shared" si="13"/>
        <v>-2.4942932020867829E-3</v>
      </c>
      <c r="D698" s="73"/>
      <c r="E698" s="63"/>
      <c r="G698"/>
    </row>
    <row r="699" spans="1:7">
      <c r="A699" s="34">
        <v>36439</v>
      </c>
      <c r="B699" s="31">
        <v>1325.4</v>
      </c>
      <c r="C699" s="11">
        <f t="shared" si="13"/>
        <v>1.8312113494217859E-2</v>
      </c>
      <c r="D699" s="73"/>
      <c r="E699" s="63"/>
      <c r="G699"/>
    </row>
    <row r="700" spans="1:7">
      <c r="A700" s="34">
        <v>36440</v>
      </c>
      <c r="B700" s="31">
        <v>1317.64</v>
      </c>
      <c r="C700" s="11">
        <f t="shared" si="13"/>
        <v>-5.8720430244180478E-3</v>
      </c>
      <c r="D700" s="73"/>
      <c r="E700" s="63"/>
      <c r="G700"/>
    </row>
    <row r="701" spans="1:7">
      <c r="A701" s="34">
        <v>36441</v>
      </c>
      <c r="B701" s="31">
        <v>1336.02</v>
      </c>
      <c r="C701" s="11">
        <f t="shared" si="13"/>
        <v>1.3852787414712429E-2</v>
      </c>
      <c r="D701" s="73"/>
      <c r="E701" s="63"/>
      <c r="G701"/>
    </row>
    <row r="702" spans="1:7">
      <c r="A702" s="34">
        <v>36444</v>
      </c>
      <c r="B702" s="31">
        <v>1335.21</v>
      </c>
      <c r="C702" s="11">
        <f t="shared" si="13"/>
        <v>-6.0646221016256367E-4</v>
      </c>
      <c r="D702" s="73"/>
      <c r="E702" s="63"/>
      <c r="G702"/>
    </row>
    <row r="703" spans="1:7">
      <c r="A703" s="34">
        <v>36445</v>
      </c>
      <c r="B703" s="31">
        <v>1313.04</v>
      </c>
      <c r="C703" s="11">
        <f t="shared" si="13"/>
        <v>-1.674352341057837E-2</v>
      </c>
      <c r="D703" s="73"/>
      <c r="E703" s="63"/>
      <c r="G703"/>
    </row>
    <row r="704" spans="1:7">
      <c r="A704" s="34">
        <v>36446</v>
      </c>
      <c r="B704" s="31">
        <v>1285.55</v>
      </c>
      <c r="C704" s="11">
        <f t="shared" si="13"/>
        <v>-2.1158417102690528E-2</v>
      </c>
      <c r="D704" s="73"/>
      <c r="E704" s="63"/>
      <c r="G704"/>
    </row>
    <row r="705" spans="1:7">
      <c r="A705" s="34">
        <v>36447</v>
      </c>
      <c r="B705" s="31">
        <v>1283.42</v>
      </c>
      <c r="C705" s="11">
        <f t="shared" si="13"/>
        <v>-1.6582525199512197E-3</v>
      </c>
      <c r="D705" s="73"/>
      <c r="E705" s="63"/>
      <c r="G705"/>
    </row>
    <row r="706" spans="1:7">
      <c r="A706" s="34">
        <v>36448</v>
      </c>
      <c r="B706" s="31">
        <v>1247.4100000000001</v>
      </c>
      <c r="C706" s="11">
        <f t="shared" si="13"/>
        <v>-2.8458988066466028E-2</v>
      </c>
      <c r="D706" s="73"/>
      <c r="E706" s="63"/>
      <c r="G706"/>
    </row>
    <row r="707" spans="1:7">
      <c r="A707" s="34">
        <v>36451</v>
      </c>
      <c r="B707" s="31">
        <v>1254.1300000000001</v>
      </c>
      <c r="C707" s="11">
        <f t="shared" si="13"/>
        <v>5.3727033466738558E-3</v>
      </c>
      <c r="D707" s="73"/>
      <c r="E707" s="63"/>
      <c r="G707"/>
    </row>
    <row r="708" spans="1:7">
      <c r="A708" s="34">
        <v>36452</v>
      </c>
      <c r="B708" s="31">
        <v>1261.32</v>
      </c>
      <c r="C708" s="11">
        <f t="shared" si="13"/>
        <v>5.7166865420170184E-3</v>
      </c>
      <c r="D708" s="73"/>
      <c r="E708" s="63"/>
      <c r="G708"/>
    </row>
    <row r="709" spans="1:7">
      <c r="A709" s="34">
        <v>36453</v>
      </c>
      <c r="B709" s="31">
        <v>1289.43</v>
      </c>
      <c r="C709" s="11">
        <f t="shared" si="13"/>
        <v>2.2041468618237046E-2</v>
      </c>
      <c r="D709" s="73"/>
      <c r="E709" s="63"/>
      <c r="G709"/>
    </row>
    <row r="710" spans="1:7">
      <c r="A710" s="34">
        <v>36454</v>
      </c>
      <c r="B710" s="31">
        <v>1283.6099999999999</v>
      </c>
      <c r="C710" s="11">
        <f t="shared" si="13"/>
        <v>-4.5238394471765857E-3</v>
      </c>
      <c r="D710" s="73"/>
      <c r="E710" s="63"/>
      <c r="G710"/>
    </row>
    <row r="711" spans="1:7">
      <c r="A711" s="34">
        <v>36455</v>
      </c>
      <c r="B711" s="31">
        <v>1301.6500000000001</v>
      </c>
      <c r="C711" s="11">
        <f t="shared" si="13"/>
        <v>1.3956269632068736E-2</v>
      </c>
      <c r="D711" s="73"/>
      <c r="E711" s="63"/>
      <c r="G711"/>
    </row>
    <row r="712" spans="1:7">
      <c r="A712" s="34">
        <v>36458</v>
      </c>
      <c r="B712" s="31">
        <v>1293.6300000000001</v>
      </c>
      <c r="C712" s="11">
        <f t="shared" si="13"/>
        <v>-6.1804703377848196E-3</v>
      </c>
      <c r="D712" s="73"/>
      <c r="E712" s="63"/>
      <c r="G712"/>
    </row>
    <row r="713" spans="1:7">
      <c r="A713" s="34">
        <v>36459</v>
      </c>
      <c r="B713" s="31">
        <v>1281.9100000000001</v>
      </c>
      <c r="C713" s="11">
        <f t="shared" si="13"/>
        <v>-9.1010668804369817E-3</v>
      </c>
      <c r="D713" s="73"/>
      <c r="E713" s="63"/>
      <c r="G713"/>
    </row>
    <row r="714" spans="1:7">
      <c r="A714" s="34">
        <v>36460</v>
      </c>
      <c r="B714" s="31">
        <v>1296.71</v>
      </c>
      <c r="C714" s="11">
        <f t="shared" si="13"/>
        <v>1.1479134200944765E-2</v>
      </c>
      <c r="D714" s="73"/>
      <c r="E714" s="63"/>
      <c r="G714"/>
    </row>
    <row r="715" spans="1:7">
      <c r="A715" s="34">
        <v>36461</v>
      </c>
      <c r="B715" s="31">
        <v>1342.44</v>
      </c>
      <c r="C715" s="11">
        <f t="shared" si="13"/>
        <v>3.465856623772394E-2</v>
      </c>
      <c r="D715" s="73"/>
      <c r="E715" s="63"/>
      <c r="G715"/>
    </row>
    <row r="716" spans="1:7">
      <c r="A716" s="34">
        <v>36462</v>
      </c>
      <c r="B716" s="31">
        <v>1362.93</v>
      </c>
      <c r="C716" s="11">
        <f t="shared" si="13"/>
        <v>1.5147940430788572E-2</v>
      </c>
      <c r="D716" s="73"/>
      <c r="E716" s="63"/>
      <c r="G716"/>
    </row>
    <row r="717" spans="1:7">
      <c r="A717" s="34">
        <v>36465</v>
      </c>
      <c r="B717" s="31">
        <v>1354.12</v>
      </c>
      <c r="C717" s="11">
        <f t="shared" si="13"/>
        <v>-6.4849972400187958E-3</v>
      </c>
      <c r="D717" s="73"/>
      <c r="E717" s="63"/>
      <c r="G717"/>
    </row>
    <row r="718" spans="1:7">
      <c r="A718" s="34">
        <v>36466</v>
      </c>
      <c r="B718" s="31">
        <v>1347.74</v>
      </c>
      <c r="C718" s="11">
        <f t="shared" si="13"/>
        <v>-4.722681307054573E-3</v>
      </c>
      <c r="D718" s="73"/>
      <c r="E718" s="63"/>
      <c r="G718"/>
    </row>
    <row r="719" spans="1:7">
      <c r="A719" s="34">
        <v>36467</v>
      </c>
      <c r="B719" s="31">
        <v>1354.93</v>
      </c>
      <c r="C719" s="11">
        <f t="shared" si="13"/>
        <v>5.3206769321911818E-3</v>
      </c>
      <c r="D719" s="73"/>
      <c r="E719" s="63"/>
      <c r="G719"/>
    </row>
    <row r="720" spans="1:7">
      <c r="A720" s="34">
        <v>36468</v>
      </c>
      <c r="B720" s="31">
        <v>1362.64</v>
      </c>
      <c r="C720" s="11">
        <f t="shared" si="13"/>
        <v>5.674202089576124E-3</v>
      </c>
      <c r="D720" s="73"/>
      <c r="E720" s="63"/>
      <c r="G720"/>
    </row>
    <row r="721" spans="1:7">
      <c r="A721" s="34">
        <v>36469</v>
      </c>
      <c r="B721" s="31">
        <v>1370.23</v>
      </c>
      <c r="C721" s="11">
        <f t="shared" si="13"/>
        <v>5.5546143907181968E-3</v>
      </c>
      <c r="D721" s="73"/>
      <c r="E721" s="63"/>
      <c r="G721"/>
    </row>
    <row r="722" spans="1:7">
      <c r="A722" s="34">
        <v>36472</v>
      </c>
      <c r="B722" s="31">
        <v>1377.01</v>
      </c>
      <c r="C722" s="11">
        <f t="shared" si="13"/>
        <v>4.935872923370139E-3</v>
      </c>
      <c r="D722" s="73"/>
      <c r="E722" s="63"/>
      <c r="G722"/>
    </row>
    <row r="723" spans="1:7">
      <c r="A723" s="34">
        <v>36473</v>
      </c>
      <c r="B723" s="31">
        <v>1365.28</v>
      </c>
      <c r="C723" s="11">
        <f t="shared" si="13"/>
        <v>-8.5549460781356688E-3</v>
      </c>
      <c r="D723" s="73"/>
      <c r="E723" s="63"/>
      <c r="G723"/>
    </row>
    <row r="724" spans="1:7">
      <c r="A724" s="34">
        <v>36474</v>
      </c>
      <c r="B724" s="31">
        <v>1373.46</v>
      </c>
      <c r="C724" s="11">
        <f t="shared" si="13"/>
        <v>5.9735676436940398E-3</v>
      </c>
      <c r="D724" s="73"/>
      <c r="E724" s="63"/>
      <c r="G724"/>
    </row>
    <row r="725" spans="1:7">
      <c r="A725" s="34">
        <v>36475</v>
      </c>
      <c r="B725" s="31">
        <v>1381.46</v>
      </c>
      <c r="C725" s="11">
        <f t="shared" si="13"/>
        <v>5.807807476857706E-3</v>
      </c>
      <c r="D725" s="73"/>
      <c r="E725" s="63"/>
      <c r="G725"/>
    </row>
    <row r="726" spans="1:7">
      <c r="A726" s="34">
        <v>36476</v>
      </c>
      <c r="B726" s="31">
        <v>1396.06</v>
      </c>
      <c r="C726" s="11">
        <f t="shared" si="13"/>
        <v>1.051307243257339E-2</v>
      </c>
      <c r="D726" s="73"/>
      <c r="E726" s="63"/>
      <c r="G726"/>
    </row>
    <row r="727" spans="1:7">
      <c r="A727" s="34">
        <v>36479</v>
      </c>
      <c r="B727" s="31">
        <v>1394.39</v>
      </c>
      <c r="C727" s="11">
        <f t="shared" si="13"/>
        <v>-1.196939704620414E-3</v>
      </c>
      <c r="D727" s="73"/>
      <c r="E727" s="63"/>
      <c r="G727"/>
    </row>
    <row r="728" spans="1:7">
      <c r="A728" s="34">
        <v>36480</v>
      </c>
      <c r="B728" s="31">
        <v>1420.07</v>
      </c>
      <c r="C728" s="11">
        <f t="shared" si="13"/>
        <v>1.8249122518178087E-2</v>
      </c>
      <c r="D728" s="73"/>
      <c r="E728" s="63"/>
      <c r="G728"/>
    </row>
    <row r="729" spans="1:7">
      <c r="A729" s="34">
        <v>36481</v>
      </c>
      <c r="B729" s="31">
        <v>1410.71</v>
      </c>
      <c r="C729" s="11">
        <f t="shared" si="13"/>
        <v>-6.6130424202463026E-3</v>
      </c>
      <c r="D729" s="73"/>
      <c r="E729" s="63"/>
      <c r="G729"/>
    </row>
    <row r="730" spans="1:7">
      <c r="A730" s="34">
        <v>36482</v>
      </c>
      <c r="B730" s="31">
        <v>1424.94</v>
      </c>
      <c r="C730" s="11">
        <f t="shared" ref="C730:C793" si="14">LN(B730/B729)</f>
        <v>1.0036583818430344E-2</v>
      </c>
      <c r="D730" s="73"/>
      <c r="E730" s="63"/>
      <c r="G730"/>
    </row>
    <row r="731" spans="1:7">
      <c r="A731" s="34">
        <v>36483</v>
      </c>
      <c r="B731" s="31">
        <v>1422</v>
      </c>
      <c r="C731" s="11">
        <f t="shared" si="14"/>
        <v>-2.0653761899554336E-3</v>
      </c>
      <c r="D731" s="73"/>
      <c r="E731" s="63"/>
      <c r="G731"/>
    </row>
    <row r="732" spans="1:7">
      <c r="A732" s="34">
        <v>36486</v>
      </c>
      <c r="B732" s="31">
        <v>1420.94</v>
      </c>
      <c r="C732" s="11">
        <f t="shared" si="14"/>
        <v>-7.4570694360078047E-4</v>
      </c>
      <c r="D732" s="73"/>
      <c r="E732" s="63"/>
      <c r="G732"/>
    </row>
    <row r="733" spans="1:7">
      <c r="A733" s="34">
        <v>36487</v>
      </c>
      <c r="B733" s="31">
        <v>1404.64</v>
      </c>
      <c r="C733" s="11">
        <f t="shared" si="14"/>
        <v>-1.1537582241686654E-2</v>
      </c>
      <c r="D733" s="73"/>
      <c r="E733" s="63"/>
      <c r="G733"/>
    </row>
    <row r="734" spans="1:7">
      <c r="A734" s="34">
        <v>36488</v>
      </c>
      <c r="B734" s="31">
        <v>1417.08</v>
      </c>
      <c r="C734" s="11">
        <f t="shared" si="14"/>
        <v>8.8173742232918358E-3</v>
      </c>
      <c r="D734" s="73"/>
      <c r="E734" s="63"/>
      <c r="G734"/>
    </row>
    <row r="735" spans="1:7">
      <c r="A735" s="34">
        <v>36490</v>
      </c>
      <c r="B735" s="31">
        <v>1416.62</v>
      </c>
      <c r="C735" s="11">
        <f t="shared" si="14"/>
        <v>-3.2466386988082947E-4</v>
      </c>
      <c r="D735" s="73"/>
      <c r="E735" s="63"/>
      <c r="G735"/>
    </row>
    <row r="736" spans="1:7">
      <c r="A736" s="34">
        <v>36493</v>
      </c>
      <c r="B736" s="31">
        <v>1407.83</v>
      </c>
      <c r="C736" s="11">
        <f t="shared" si="14"/>
        <v>-6.2242407391815647E-3</v>
      </c>
      <c r="D736" s="73"/>
      <c r="E736" s="63"/>
      <c r="G736"/>
    </row>
    <row r="737" spans="1:7">
      <c r="A737" s="34">
        <v>36494</v>
      </c>
      <c r="B737" s="31">
        <v>1389.07</v>
      </c>
      <c r="C737" s="11">
        <f t="shared" si="14"/>
        <v>-1.3415053339295961E-2</v>
      </c>
      <c r="D737" s="73"/>
      <c r="E737" s="63"/>
      <c r="G737"/>
    </row>
    <row r="738" spans="1:7">
      <c r="A738" s="34">
        <v>36495</v>
      </c>
      <c r="B738" s="31">
        <v>1397.72</v>
      </c>
      <c r="C738" s="11">
        <f t="shared" si="14"/>
        <v>6.2078791579465815E-3</v>
      </c>
      <c r="D738" s="73"/>
      <c r="E738" s="63"/>
      <c r="G738"/>
    </row>
    <row r="739" spans="1:7">
      <c r="A739" s="34">
        <v>36496</v>
      </c>
      <c r="B739" s="31">
        <v>1409.04</v>
      </c>
      <c r="C739" s="11">
        <f t="shared" si="14"/>
        <v>8.0662838132616373E-3</v>
      </c>
      <c r="D739" s="73"/>
      <c r="E739" s="63"/>
      <c r="G739"/>
    </row>
    <row r="740" spans="1:7">
      <c r="A740" s="34">
        <v>36497</v>
      </c>
      <c r="B740" s="31">
        <v>1433.3</v>
      </c>
      <c r="C740" s="11">
        <f t="shared" si="14"/>
        <v>1.7070856505129819E-2</v>
      </c>
      <c r="D740" s="73"/>
      <c r="E740" s="63"/>
      <c r="G740"/>
    </row>
    <row r="741" spans="1:7">
      <c r="A741" s="34">
        <v>36500</v>
      </c>
      <c r="B741" s="31">
        <v>1423.33</v>
      </c>
      <c r="C741" s="11">
        <f t="shared" si="14"/>
        <v>-6.980281297726508E-3</v>
      </c>
      <c r="D741" s="73"/>
      <c r="E741" s="63"/>
      <c r="G741"/>
    </row>
    <row r="742" spans="1:7">
      <c r="A742" s="34">
        <v>36501</v>
      </c>
      <c r="B742" s="31">
        <v>1409.17</v>
      </c>
      <c r="C742" s="11">
        <f t="shared" si="14"/>
        <v>-9.9983180653930789E-3</v>
      </c>
      <c r="D742" s="73"/>
      <c r="E742" s="63"/>
      <c r="G742"/>
    </row>
    <row r="743" spans="1:7">
      <c r="A743" s="34">
        <v>36502</v>
      </c>
      <c r="B743" s="31">
        <v>1403.88</v>
      </c>
      <c r="C743" s="11">
        <f t="shared" si="14"/>
        <v>-3.7610467185398137E-3</v>
      </c>
      <c r="D743" s="73"/>
      <c r="E743" s="63"/>
      <c r="G743"/>
    </row>
    <row r="744" spans="1:7">
      <c r="A744" s="34">
        <v>36503</v>
      </c>
      <c r="B744" s="31">
        <v>1408.11</v>
      </c>
      <c r="C744" s="11">
        <f t="shared" si="14"/>
        <v>3.0085478188783417E-3</v>
      </c>
      <c r="D744" s="73"/>
      <c r="E744" s="63"/>
      <c r="G744"/>
    </row>
    <row r="745" spans="1:7">
      <c r="A745" s="34">
        <v>36504</v>
      </c>
      <c r="B745" s="31">
        <v>1417.04</v>
      </c>
      <c r="C745" s="11">
        <f t="shared" si="14"/>
        <v>6.3218092779526499E-3</v>
      </c>
      <c r="D745" s="73"/>
      <c r="E745" s="63"/>
      <c r="G745"/>
    </row>
    <row r="746" spans="1:7">
      <c r="A746" s="34">
        <v>36507</v>
      </c>
      <c r="B746" s="31">
        <v>1415.22</v>
      </c>
      <c r="C746" s="11">
        <f t="shared" si="14"/>
        <v>-1.2851929205022533E-3</v>
      </c>
      <c r="D746" s="73"/>
      <c r="E746" s="63"/>
      <c r="G746"/>
    </row>
    <row r="747" spans="1:7">
      <c r="A747" s="34">
        <v>36508</v>
      </c>
      <c r="B747" s="31">
        <v>1403.17</v>
      </c>
      <c r="C747" s="11">
        <f t="shared" si="14"/>
        <v>-8.5510333380043324E-3</v>
      </c>
      <c r="D747" s="73"/>
      <c r="E747" s="63"/>
      <c r="G747"/>
    </row>
    <row r="748" spans="1:7">
      <c r="A748" s="34">
        <v>36509</v>
      </c>
      <c r="B748" s="31">
        <v>1413.33</v>
      </c>
      <c r="C748" s="11">
        <f t="shared" si="14"/>
        <v>7.2146593787116792E-3</v>
      </c>
      <c r="D748" s="73"/>
      <c r="E748" s="63"/>
      <c r="G748"/>
    </row>
    <row r="749" spans="1:7">
      <c r="A749" s="34">
        <v>36510</v>
      </c>
      <c r="B749" s="31">
        <v>1418.78</v>
      </c>
      <c r="C749" s="11">
        <f t="shared" si="14"/>
        <v>3.8487253160554452E-3</v>
      </c>
      <c r="D749" s="73"/>
      <c r="E749" s="63"/>
      <c r="G749"/>
    </row>
    <row r="750" spans="1:7">
      <c r="A750" s="34">
        <v>36511</v>
      </c>
      <c r="B750" s="31">
        <v>1421.03</v>
      </c>
      <c r="C750" s="11">
        <f t="shared" si="14"/>
        <v>1.5846133866789145E-3</v>
      </c>
      <c r="D750" s="73"/>
      <c r="E750" s="63"/>
      <c r="G750"/>
    </row>
    <row r="751" spans="1:7">
      <c r="A751" s="34">
        <v>36514</v>
      </c>
      <c r="B751" s="31">
        <v>1418.09</v>
      </c>
      <c r="C751" s="11">
        <f t="shared" si="14"/>
        <v>-2.0710650137233137E-3</v>
      </c>
      <c r="D751" s="73"/>
      <c r="E751" s="63"/>
      <c r="G751"/>
    </row>
    <row r="752" spans="1:7">
      <c r="A752" s="34">
        <v>36515</v>
      </c>
      <c r="B752" s="31">
        <v>1433.43</v>
      </c>
      <c r="C752" s="11">
        <f t="shared" si="14"/>
        <v>1.0759277846351788E-2</v>
      </c>
      <c r="D752" s="73"/>
      <c r="E752" s="63"/>
      <c r="G752"/>
    </row>
    <row r="753" spans="1:7">
      <c r="A753" s="34">
        <v>36516</v>
      </c>
      <c r="B753" s="31">
        <v>1435.99</v>
      </c>
      <c r="C753" s="11">
        <f t="shared" si="14"/>
        <v>1.7843331957121393E-3</v>
      </c>
      <c r="D753" s="73"/>
      <c r="E753" s="63"/>
      <c r="G753"/>
    </row>
    <row r="754" spans="1:7">
      <c r="A754" s="34">
        <v>36517</v>
      </c>
      <c r="B754" s="31">
        <v>1458.34</v>
      </c>
      <c r="C754" s="11">
        <f t="shared" si="14"/>
        <v>1.5444295746106241E-2</v>
      </c>
      <c r="D754" s="73"/>
      <c r="E754" s="63"/>
      <c r="G754"/>
    </row>
    <row r="755" spans="1:7">
      <c r="A755" s="34">
        <v>36521</v>
      </c>
      <c r="B755" s="31">
        <v>1457.1</v>
      </c>
      <c r="C755" s="11">
        <f t="shared" si="14"/>
        <v>-8.506435219187723E-4</v>
      </c>
      <c r="D755" s="73"/>
      <c r="E755" s="63"/>
      <c r="G755"/>
    </row>
    <row r="756" spans="1:7">
      <c r="A756" s="34">
        <v>36522</v>
      </c>
      <c r="B756" s="31">
        <v>1457.66</v>
      </c>
      <c r="C756" s="11">
        <f t="shared" si="14"/>
        <v>3.8425119522060358E-4</v>
      </c>
      <c r="D756" s="73"/>
      <c r="E756" s="63"/>
      <c r="G756"/>
    </row>
    <row r="757" spans="1:7">
      <c r="A757" s="34">
        <v>36523</v>
      </c>
      <c r="B757" s="31">
        <v>1463.46</v>
      </c>
      <c r="C757" s="11">
        <f t="shared" si="14"/>
        <v>3.9710848044105388E-3</v>
      </c>
      <c r="D757" s="73"/>
      <c r="E757" s="63"/>
      <c r="G757"/>
    </row>
    <row r="758" spans="1:7">
      <c r="A758" s="34">
        <v>36524</v>
      </c>
      <c r="B758" s="31">
        <v>1464.47</v>
      </c>
      <c r="C758" s="11">
        <f t="shared" si="14"/>
        <v>6.8990723143041695E-4</v>
      </c>
      <c r="D758" s="73"/>
      <c r="E758" s="63"/>
      <c r="G758"/>
    </row>
    <row r="759" spans="1:7">
      <c r="A759" s="34">
        <v>36525</v>
      </c>
      <c r="B759" s="31">
        <v>1469.25</v>
      </c>
      <c r="C759" s="11">
        <f t="shared" si="14"/>
        <v>3.2586642418894855E-3</v>
      </c>
      <c r="D759" s="73"/>
      <c r="E759" s="63"/>
      <c r="G759"/>
    </row>
    <row r="760" spans="1:7">
      <c r="A760" s="34">
        <v>36528</v>
      </c>
      <c r="B760" s="31">
        <v>1455.22</v>
      </c>
      <c r="C760" s="11">
        <f t="shared" si="14"/>
        <v>-9.5949745680095865E-3</v>
      </c>
      <c r="D760" s="73"/>
      <c r="E760" s="63"/>
      <c r="G760"/>
    </row>
    <row r="761" spans="1:7">
      <c r="A761" s="34">
        <v>36529</v>
      </c>
      <c r="B761" s="31">
        <v>1399.42</v>
      </c>
      <c r="C761" s="11">
        <f t="shared" si="14"/>
        <v>-3.9099226875721496E-2</v>
      </c>
      <c r="D761" s="73"/>
      <c r="E761" s="63"/>
      <c r="G761"/>
    </row>
    <row r="762" spans="1:7">
      <c r="A762" s="34">
        <v>36530</v>
      </c>
      <c r="B762" s="31">
        <v>1402.11</v>
      </c>
      <c r="C762" s="11">
        <f t="shared" si="14"/>
        <v>1.9203798115278359E-3</v>
      </c>
      <c r="D762" s="73"/>
      <c r="E762" s="63"/>
      <c r="G762"/>
    </row>
    <row r="763" spans="1:7">
      <c r="A763" s="34">
        <v>36531</v>
      </c>
      <c r="B763" s="31">
        <v>1403.45</v>
      </c>
      <c r="C763" s="11">
        <f t="shared" si="14"/>
        <v>9.5524608412974211E-4</v>
      </c>
      <c r="D763" s="73"/>
      <c r="E763" s="63"/>
      <c r="G763"/>
    </row>
    <row r="764" spans="1:7">
      <c r="A764" s="34">
        <v>36532</v>
      </c>
      <c r="B764" s="31">
        <v>1441.47</v>
      </c>
      <c r="C764" s="11">
        <f t="shared" si="14"/>
        <v>2.672993526267859E-2</v>
      </c>
      <c r="D764" s="73"/>
      <c r="E764" s="63"/>
      <c r="G764"/>
    </row>
    <row r="765" spans="1:7">
      <c r="A765" s="34">
        <v>36535</v>
      </c>
      <c r="B765" s="31">
        <v>1457.6</v>
      </c>
      <c r="C765" s="11">
        <f t="shared" si="14"/>
        <v>1.1127821298329016E-2</v>
      </c>
      <c r="D765" s="73"/>
      <c r="E765" s="63"/>
      <c r="G765"/>
    </row>
    <row r="766" spans="1:7">
      <c r="A766" s="34">
        <v>36536</v>
      </c>
      <c r="B766" s="31">
        <v>1438.56</v>
      </c>
      <c r="C766" s="11">
        <f t="shared" si="14"/>
        <v>-1.3148634269231135E-2</v>
      </c>
      <c r="D766" s="73"/>
      <c r="E766" s="63"/>
      <c r="G766"/>
    </row>
    <row r="767" spans="1:7">
      <c r="A767" s="34">
        <v>36537</v>
      </c>
      <c r="B767" s="31">
        <v>1432.25</v>
      </c>
      <c r="C767" s="11">
        <f t="shared" si="14"/>
        <v>-4.3959789477755811E-3</v>
      </c>
      <c r="D767" s="73"/>
      <c r="E767" s="63"/>
      <c r="G767"/>
    </row>
    <row r="768" spans="1:7">
      <c r="A768" s="34">
        <v>36538</v>
      </c>
      <c r="B768" s="31">
        <v>1449.68</v>
      </c>
      <c r="C768" s="11">
        <f t="shared" si="14"/>
        <v>1.2096208115215201E-2</v>
      </c>
      <c r="D768" s="73"/>
      <c r="E768" s="63"/>
      <c r="G768"/>
    </row>
    <row r="769" spans="1:7">
      <c r="A769" s="34">
        <v>36539</v>
      </c>
      <c r="B769" s="31">
        <v>1465.15</v>
      </c>
      <c r="C769" s="11">
        <f t="shared" si="14"/>
        <v>1.0614783884359819E-2</v>
      </c>
      <c r="D769" s="73"/>
      <c r="E769" s="63"/>
      <c r="G769"/>
    </row>
    <row r="770" spans="1:7">
      <c r="A770" s="34">
        <v>36543</v>
      </c>
      <c r="B770" s="31">
        <v>1455.14</v>
      </c>
      <c r="C770" s="11">
        <f t="shared" si="14"/>
        <v>-6.8555103802383595E-3</v>
      </c>
      <c r="D770" s="73"/>
      <c r="E770" s="63"/>
      <c r="G770"/>
    </row>
    <row r="771" spans="1:7">
      <c r="A771" s="34">
        <v>36544</v>
      </c>
      <c r="B771" s="31">
        <v>1455.9</v>
      </c>
      <c r="C771" s="11">
        <f t="shared" si="14"/>
        <v>5.2215017125654007E-4</v>
      </c>
      <c r="D771" s="73"/>
      <c r="E771" s="63"/>
      <c r="G771"/>
    </row>
    <row r="772" spans="1:7">
      <c r="A772" s="34">
        <v>36545</v>
      </c>
      <c r="B772" s="31">
        <v>1445.57</v>
      </c>
      <c r="C772" s="11">
        <f t="shared" si="14"/>
        <v>-7.120558645266682E-3</v>
      </c>
      <c r="D772" s="73"/>
      <c r="E772" s="63"/>
      <c r="G772"/>
    </row>
    <row r="773" spans="1:7">
      <c r="A773" s="34">
        <v>36546</v>
      </c>
      <c r="B773" s="31">
        <v>1441.36</v>
      </c>
      <c r="C773" s="11">
        <f t="shared" si="14"/>
        <v>-2.9165951265689668E-3</v>
      </c>
      <c r="D773" s="73"/>
      <c r="E773" s="63"/>
      <c r="G773"/>
    </row>
    <row r="774" spans="1:7">
      <c r="A774" s="34">
        <v>36549</v>
      </c>
      <c r="B774" s="31">
        <v>1401.53</v>
      </c>
      <c r="C774" s="11">
        <f t="shared" si="14"/>
        <v>-2.8022615294881394E-2</v>
      </c>
      <c r="D774" s="73"/>
      <c r="E774" s="63"/>
      <c r="G774"/>
    </row>
    <row r="775" spans="1:7">
      <c r="A775" s="34">
        <v>36550</v>
      </c>
      <c r="B775" s="31">
        <v>1410.03</v>
      </c>
      <c r="C775" s="11">
        <f t="shared" si="14"/>
        <v>6.046483729051793E-3</v>
      </c>
      <c r="D775" s="73"/>
      <c r="E775" s="63"/>
      <c r="G775"/>
    </row>
    <row r="776" spans="1:7">
      <c r="A776" s="34">
        <v>36551</v>
      </c>
      <c r="B776" s="31">
        <v>1404.09</v>
      </c>
      <c r="C776" s="11">
        <f t="shared" si="14"/>
        <v>-4.2215746462376594E-3</v>
      </c>
      <c r="D776" s="73"/>
      <c r="E776" s="63"/>
      <c r="G776"/>
    </row>
    <row r="777" spans="1:7">
      <c r="A777" s="34">
        <v>36552</v>
      </c>
      <c r="B777" s="31">
        <v>1398.56</v>
      </c>
      <c r="C777" s="11">
        <f t="shared" si="14"/>
        <v>-3.9462702631996166E-3</v>
      </c>
      <c r="D777" s="73"/>
      <c r="E777" s="63"/>
      <c r="G777"/>
    </row>
    <row r="778" spans="1:7">
      <c r="A778" s="34">
        <v>36553</v>
      </c>
      <c r="B778" s="31">
        <v>1360.16</v>
      </c>
      <c r="C778" s="11">
        <f t="shared" si="14"/>
        <v>-2.7840795963128967E-2</v>
      </c>
      <c r="D778" s="73"/>
      <c r="E778" s="63"/>
      <c r="G778"/>
    </row>
    <row r="779" spans="1:7">
      <c r="A779" s="34">
        <v>36556</v>
      </c>
      <c r="B779" s="31">
        <v>1394.46</v>
      </c>
      <c r="C779" s="11">
        <f t="shared" si="14"/>
        <v>2.4904903670926997E-2</v>
      </c>
      <c r="D779" s="73"/>
      <c r="E779" s="63"/>
      <c r="G779"/>
    </row>
    <row r="780" spans="1:7">
      <c r="A780" s="34">
        <v>36557</v>
      </c>
      <c r="B780" s="31">
        <v>1409.28</v>
      </c>
      <c r="C780" s="11">
        <f t="shared" si="14"/>
        <v>1.0571692114229847E-2</v>
      </c>
      <c r="D780" s="73"/>
      <c r="E780" s="63"/>
      <c r="G780"/>
    </row>
    <row r="781" spans="1:7">
      <c r="A781" s="34">
        <v>36558</v>
      </c>
      <c r="B781" s="31">
        <v>1409.12</v>
      </c>
      <c r="C781" s="11">
        <f t="shared" si="14"/>
        <v>-1.1353959705650189E-4</v>
      </c>
      <c r="D781" s="73"/>
      <c r="E781" s="63"/>
      <c r="G781"/>
    </row>
    <row r="782" spans="1:7">
      <c r="A782" s="34">
        <v>36559</v>
      </c>
      <c r="B782" s="31">
        <v>1424.97</v>
      </c>
      <c r="C782" s="11">
        <f t="shared" si="14"/>
        <v>1.1185364792412934E-2</v>
      </c>
      <c r="D782" s="73"/>
      <c r="E782" s="63"/>
      <c r="G782"/>
    </row>
    <row r="783" spans="1:7">
      <c r="A783" s="34">
        <v>36560</v>
      </c>
      <c r="B783" s="31">
        <v>1424.37</v>
      </c>
      <c r="C783" s="11">
        <f t="shared" si="14"/>
        <v>-4.2115016731490761E-4</v>
      </c>
      <c r="D783" s="73"/>
      <c r="E783" s="63"/>
      <c r="G783"/>
    </row>
    <row r="784" spans="1:7">
      <c r="A784" s="34">
        <v>36563</v>
      </c>
      <c r="B784" s="31">
        <v>1424.24</v>
      </c>
      <c r="C784" s="11">
        <f t="shared" si="14"/>
        <v>-9.1272585640115615E-5</v>
      </c>
      <c r="D784" s="73"/>
      <c r="E784" s="63"/>
      <c r="G784"/>
    </row>
    <row r="785" spans="1:7">
      <c r="A785" s="34">
        <v>36564</v>
      </c>
      <c r="B785" s="31">
        <v>1441.72</v>
      </c>
      <c r="C785" s="11">
        <f t="shared" si="14"/>
        <v>1.2198507136646801E-2</v>
      </c>
      <c r="D785" s="73"/>
      <c r="E785" s="63"/>
      <c r="G785"/>
    </row>
    <row r="786" spans="1:7">
      <c r="A786" s="34">
        <v>36565</v>
      </c>
      <c r="B786" s="31">
        <v>1411.71</v>
      </c>
      <c r="C786" s="11">
        <f t="shared" si="14"/>
        <v>-2.1035109710187998E-2</v>
      </c>
      <c r="D786" s="73"/>
      <c r="E786" s="63"/>
      <c r="G786"/>
    </row>
    <row r="787" spans="1:7">
      <c r="A787" s="34">
        <v>36566</v>
      </c>
      <c r="B787" s="31">
        <v>1416.83</v>
      </c>
      <c r="C787" s="11">
        <f t="shared" si="14"/>
        <v>3.6202461990778156E-3</v>
      </c>
      <c r="D787" s="73"/>
      <c r="E787" s="63"/>
      <c r="G787"/>
    </row>
    <row r="788" spans="1:7">
      <c r="A788" s="34">
        <v>36567</v>
      </c>
      <c r="B788" s="31">
        <v>1387.12</v>
      </c>
      <c r="C788" s="11">
        <f t="shared" si="14"/>
        <v>-2.1192326485726515E-2</v>
      </c>
      <c r="D788" s="73"/>
      <c r="E788" s="63"/>
      <c r="G788"/>
    </row>
    <row r="789" spans="1:7">
      <c r="A789" s="34">
        <v>36570</v>
      </c>
      <c r="B789" s="31">
        <v>1389.94</v>
      </c>
      <c r="C789" s="11">
        <f t="shared" si="14"/>
        <v>2.0309254890385452E-3</v>
      </c>
      <c r="D789" s="73"/>
      <c r="E789" s="63"/>
      <c r="G789"/>
    </row>
    <row r="790" spans="1:7">
      <c r="A790" s="34">
        <v>36571</v>
      </c>
      <c r="B790" s="31">
        <v>1402.05</v>
      </c>
      <c r="C790" s="11">
        <f t="shared" si="14"/>
        <v>8.6748705712460846E-3</v>
      </c>
      <c r="D790" s="73"/>
      <c r="E790" s="63"/>
      <c r="G790"/>
    </row>
    <row r="791" spans="1:7">
      <c r="A791" s="34">
        <v>36572</v>
      </c>
      <c r="B791" s="31">
        <v>1387.67</v>
      </c>
      <c r="C791" s="11">
        <f t="shared" si="14"/>
        <v>-1.0309369658861213E-2</v>
      </c>
      <c r="D791" s="73"/>
      <c r="E791" s="63"/>
      <c r="G791"/>
    </row>
    <row r="792" spans="1:7">
      <c r="A792" s="34">
        <v>36573</v>
      </c>
      <c r="B792" s="31">
        <v>1388.26</v>
      </c>
      <c r="C792" s="11">
        <f t="shared" si="14"/>
        <v>4.2508277145605693E-4</v>
      </c>
      <c r="D792" s="73"/>
      <c r="E792" s="63"/>
      <c r="G792"/>
    </row>
    <row r="793" spans="1:7">
      <c r="A793" s="34">
        <v>36574</v>
      </c>
      <c r="B793" s="31">
        <v>1346.09</v>
      </c>
      <c r="C793" s="11">
        <f t="shared" si="14"/>
        <v>-3.0847070655427272E-2</v>
      </c>
      <c r="D793" s="73"/>
      <c r="E793" s="63"/>
      <c r="G793"/>
    </row>
    <row r="794" spans="1:7">
      <c r="A794" s="34">
        <v>36578</v>
      </c>
      <c r="B794" s="31">
        <v>1352.17</v>
      </c>
      <c r="C794" s="11">
        <f t="shared" ref="C794:C857" si="15">LN(B794/B793)</f>
        <v>4.5066155894436253E-3</v>
      </c>
      <c r="D794" s="73"/>
      <c r="E794" s="63"/>
      <c r="G794"/>
    </row>
    <row r="795" spans="1:7">
      <c r="A795" s="34">
        <v>36579</v>
      </c>
      <c r="B795" s="31">
        <v>1360.69</v>
      </c>
      <c r="C795" s="11">
        <f t="shared" si="15"/>
        <v>6.2812146679728995E-3</v>
      </c>
      <c r="D795" s="73"/>
      <c r="E795" s="63"/>
      <c r="G795"/>
    </row>
    <row r="796" spans="1:7">
      <c r="A796" s="34">
        <v>36580</v>
      </c>
      <c r="B796" s="31">
        <v>1353.43</v>
      </c>
      <c r="C796" s="11">
        <f t="shared" si="15"/>
        <v>-5.3498130630879681E-3</v>
      </c>
      <c r="D796" s="73"/>
      <c r="E796" s="63"/>
      <c r="G796"/>
    </row>
    <row r="797" spans="1:7">
      <c r="A797" s="34">
        <v>36581</v>
      </c>
      <c r="B797" s="31">
        <v>1333.36</v>
      </c>
      <c r="C797" s="11">
        <f t="shared" si="15"/>
        <v>-1.494003871427774E-2</v>
      </c>
      <c r="D797" s="73"/>
      <c r="E797" s="63"/>
      <c r="G797"/>
    </row>
    <row r="798" spans="1:7">
      <c r="A798" s="34">
        <v>36584</v>
      </c>
      <c r="B798" s="31">
        <v>1348.05</v>
      </c>
      <c r="C798" s="11">
        <f t="shared" si="15"/>
        <v>1.0957031538571586E-2</v>
      </c>
      <c r="D798" s="73"/>
      <c r="E798" s="63"/>
      <c r="G798"/>
    </row>
    <row r="799" spans="1:7">
      <c r="A799" s="34">
        <v>36585</v>
      </c>
      <c r="B799" s="31">
        <v>1366.42</v>
      </c>
      <c r="C799" s="11">
        <f t="shared" si="15"/>
        <v>1.3535077157035507E-2</v>
      </c>
      <c r="D799" s="73"/>
      <c r="E799" s="63"/>
      <c r="G799"/>
    </row>
    <row r="800" spans="1:7">
      <c r="A800" s="34">
        <v>36586</v>
      </c>
      <c r="B800" s="31">
        <v>1379.19</v>
      </c>
      <c r="C800" s="11">
        <f t="shared" si="15"/>
        <v>9.302189373569263E-3</v>
      </c>
      <c r="D800" s="73"/>
      <c r="E800" s="63"/>
      <c r="G800"/>
    </row>
    <row r="801" spans="1:7">
      <c r="A801" s="34">
        <v>36587</v>
      </c>
      <c r="B801" s="31">
        <v>1381.76</v>
      </c>
      <c r="C801" s="11">
        <f t="shared" si="15"/>
        <v>1.8616785832910249E-3</v>
      </c>
      <c r="D801" s="73"/>
      <c r="E801" s="63"/>
      <c r="G801"/>
    </row>
    <row r="802" spans="1:7">
      <c r="A802" s="34">
        <v>36588</v>
      </c>
      <c r="B802" s="31">
        <v>1409.17</v>
      </c>
      <c r="C802" s="11">
        <f t="shared" si="15"/>
        <v>1.9642829679662539E-2</v>
      </c>
      <c r="D802" s="73"/>
      <c r="E802" s="63"/>
      <c r="G802"/>
    </row>
    <row r="803" spans="1:7">
      <c r="A803" s="34">
        <v>36591</v>
      </c>
      <c r="B803" s="31">
        <v>1391.28</v>
      </c>
      <c r="C803" s="11">
        <f t="shared" si="15"/>
        <v>-1.2776691866463252E-2</v>
      </c>
      <c r="D803" s="73"/>
      <c r="E803" s="63"/>
      <c r="G803"/>
    </row>
    <row r="804" spans="1:7">
      <c r="A804" s="34">
        <v>36592</v>
      </c>
      <c r="B804" s="31">
        <v>1355.62</v>
      </c>
      <c r="C804" s="11">
        <f t="shared" si="15"/>
        <v>-2.5965272460888884E-2</v>
      </c>
      <c r="D804" s="73"/>
      <c r="E804" s="63"/>
      <c r="G804"/>
    </row>
    <row r="805" spans="1:7">
      <c r="A805" s="34">
        <v>36593</v>
      </c>
      <c r="B805" s="31">
        <v>1366.7</v>
      </c>
      <c r="C805" s="11">
        <f t="shared" si="15"/>
        <v>8.1401607320565981E-3</v>
      </c>
      <c r="D805" s="73"/>
      <c r="E805" s="63"/>
      <c r="G805"/>
    </row>
    <row r="806" spans="1:7">
      <c r="A806" s="34">
        <v>36594</v>
      </c>
      <c r="B806" s="31">
        <v>1401.69</v>
      </c>
      <c r="C806" s="11">
        <f t="shared" si="15"/>
        <v>2.527957647861595E-2</v>
      </c>
      <c r="D806" s="73"/>
      <c r="E806" s="63"/>
      <c r="G806"/>
    </row>
    <row r="807" spans="1:7">
      <c r="A807" s="34">
        <v>36595</v>
      </c>
      <c r="B807" s="31">
        <v>1395.07</v>
      </c>
      <c r="C807" s="11">
        <f t="shared" si="15"/>
        <v>-4.7340582413698019E-3</v>
      </c>
      <c r="D807" s="73"/>
      <c r="E807" s="63"/>
      <c r="G807"/>
    </row>
    <row r="808" spans="1:7">
      <c r="A808" s="34">
        <v>36598</v>
      </c>
      <c r="B808" s="31">
        <v>1383.62</v>
      </c>
      <c r="C808" s="11">
        <f t="shared" si="15"/>
        <v>-8.2413402046499617E-3</v>
      </c>
      <c r="D808" s="73"/>
      <c r="E808" s="63"/>
      <c r="G808"/>
    </row>
    <row r="809" spans="1:7">
      <c r="A809" s="34">
        <v>36599</v>
      </c>
      <c r="B809" s="31">
        <v>1359.15</v>
      </c>
      <c r="C809" s="11">
        <f t="shared" si="15"/>
        <v>-1.784374866717164E-2</v>
      </c>
      <c r="D809" s="73"/>
      <c r="E809" s="63"/>
      <c r="G809"/>
    </row>
    <row r="810" spans="1:7">
      <c r="A810" s="34">
        <v>36600</v>
      </c>
      <c r="B810" s="31">
        <v>1392.14</v>
      </c>
      <c r="C810" s="11">
        <f t="shared" si="15"/>
        <v>2.3982627213531935E-2</v>
      </c>
      <c r="D810" s="73"/>
      <c r="E810" s="63"/>
      <c r="G810"/>
    </row>
    <row r="811" spans="1:7">
      <c r="A811" s="34">
        <v>36601</v>
      </c>
      <c r="B811" s="31">
        <v>1458.47</v>
      </c>
      <c r="C811" s="11">
        <f t="shared" si="15"/>
        <v>4.6545809468698594E-2</v>
      </c>
      <c r="D811" s="73"/>
      <c r="E811" s="63"/>
      <c r="G811"/>
    </row>
    <row r="812" spans="1:7">
      <c r="A812" s="34">
        <v>36602</v>
      </c>
      <c r="B812" s="31">
        <v>1464.47</v>
      </c>
      <c r="C812" s="11">
        <f t="shared" si="15"/>
        <v>4.105461232460199E-3</v>
      </c>
      <c r="D812" s="73"/>
      <c r="E812" s="63"/>
      <c r="G812"/>
    </row>
    <row r="813" spans="1:7">
      <c r="A813" s="34">
        <v>36605</v>
      </c>
      <c r="B813" s="31">
        <v>1456.63</v>
      </c>
      <c r="C813" s="11">
        <f t="shared" si="15"/>
        <v>-5.3678537708687132E-3</v>
      </c>
      <c r="D813" s="73"/>
      <c r="E813" s="63"/>
      <c r="G813"/>
    </row>
    <row r="814" spans="1:7">
      <c r="A814" s="34">
        <v>36606</v>
      </c>
      <c r="B814" s="31">
        <v>1493.87</v>
      </c>
      <c r="C814" s="11">
        <f t="shared" si="15"/>
        <v>2.524451970119114E-2</v>
      </c>
      <c r="D814" s="73"/>
      <c r="E814" s="63"/>
      <c r="G814"/>
    </row>
    <row r="815" spans="1:7">
      <c r="A815" s="34">
        <v>36607</v>
      </c>
      <c r="B815" s="31">
        <v>1500.64</v>
      </c>
      <c r="C815" s="11">
        <f t="shared" si="15"/>
        <v>4.5216155794356241E-3</v>
      </c>
      <c r="D815" s="73"/>
      <c r="E815" s="63"/>
      <c r="G815"/>
    </row>
    <row r="816" spans="1:7">
      <c r="A816" s="34">
        <v>36608</v>
      </c>
      <c r="B816" s="31">
        <v>1527.35</v>
      </c>
      <c r="C816" s="11">
        <f t="shared" si="15"/>
        <v>1.7642523790550653E-2</v>
      </c>
      <c r="D816" s="73"/>
      <c r="E816" s="63"/>
      <c r="G816"/>
    </row>
    <row r="817" spans="1:7">
      <c r="A817" s="34">
        <v>36609</v>
      </c>
      <c r="B817" s="31">
        <v>1527.46</v>
      </c>
      <c r="C817" s="11">
        <f t="shared" si="15"/>
        <v>7.2017572318941965E-5</v>
      </c>
      <c r="D817" s="73"/>
      <c r="E817" s="63"/>
      <c r="G817"/>
    </row>
    <row r="818" spans="1:7">
      <c r="A818" s="34">
        <v>36612</v>
      </c>
      <c r="B818" s="31">
        <v>1523.86</v>
      </c>
      <c r="C818" s="11">
        <f t="shared" si="15"/>
        <v>-2.3596356136780785E-3</v>
      </c>
      <c r="D818" s="73"/>
      <c r="E818" s="63"/>
      <c r="G818"/>
    </row>
    <row r="819" spans="1:7">
      <c r="A819" s="34">
        <v>36613</v>
      </c>
      <c r="B819" s="31">
        <v>1507.73</v>
      </c>
      <c r="C819" s="11">
        <f t="shared" si="15"/>
        <v>-1.0641381065242726E-2</v>
      </c>
      <c r="D819" s="73"/>
      <c r="E819" s="63"/>
      <c r="G819"/>
    </row>
    <row r="820" spans="1:7">
      <c r="A820" s="34">
        <v>36614</v>
      </c>
      <c r="B820" s="31">
        <v>1508.52</v>
      </c>
      <c r="C820" s="11">
        <f t="shared" si="15"/>
        <v>5.2382927016290503E-4</v>
      </c>
      <c r="D820" s="73"/>
      <c r="E820" s="63"/>
      <c r="G820"/>
    </row>
    <row r="821" spans="1:7">
      <c r="A821" s="34">
        <v>36615</v>
      </c>
      <c r="B821" s="31">
        <v>1487.92</v>
      </c>
      <c r="C821" s="11">
        <f t="shared" si="15"/>
        <v>-1.3749866207868553E-2</v>
      </c>
      <c r="D821" s="73"/>
      <c r="E821" s="63"/>
      <c r="G821"/>
    </row>
    <row r="822" spans="1:7">
      <c r="A822" s="34">
        <v>36616</v>
      </c>
      <c r="B822" s="31">
        <v>1498.58</v>
      </c>
      <c r="C822" s="11">
        <f t="shared" si="15"/>
        <v>7.1388215448796302E-3</v>
      </c>
      <c r="D822" s="73"/>
      <c r="E822" s="63"/>
      <c r="G822"/>
    </row>
    <row r="823" spans="1:7">
      <c r="A823" s="34">
        <v>36619</v>
      </c>
      <c r="B823" s="31">
        <v>1505.97</v>
      </c>
      <c r="C823" s="11">
        <f t="shared" si="15"/>
        <v>4.9192157909506403E-3</v>
      </c>
      <c r="D823" s="73"/>
      <c r="E823" s="63"/>
      <c r="G823"/>
    </row>
    <row r="824" spans="1:7">
      <c r="A824" s="34">
        <v>36620</v>
      </c>
      <c r="B824" s="31">
        <v>1494.73</v>
      </c>
      <c r="C824" s="11">
        <f t="shared" si="15"/>
        <v>-7.4916203351099719E-3</v>
      </c>
      <c r="D824" s="73"/>
      <c r="E824" s="63"/>
      <c r="G824"/>
    </row>
    <row r="825" spans="1:7">
      <c r="A825" s="34">
        <v>36621</v>
      </c>
      <c r="B825" s="31">
        <v>1487.37</v>
      </c>
      <c r="C825" s="11">
        <f t="shared" si="15"/>
        <v>-4.9361288649518746E-3</v>
      </c>
      <c r="D825" s="73"/>
      <c r="E825" s="63"/>
      <c r="G825"/>
    </row>
    <row r="826" spans="1:7">
      <c r="A826" s="34">
        <v>36622</v>
      </c>
      <c r="B826" s="31">
        <v>1501.34</v>
      </c>
      <c r="C826" s="11">
        <f t="shared" si="15"/>
        <v>9.3485829962536536E-3</v>
      </c>
      <c r="D826" s="73"/>
      <c r="E826" s="63"/>
      <c r="G826"/>
    </row>
    <row r="827" spans="1:7">
      <c r="A827" s="34">
        <v>36623</v>
      </c>
      <c r="B827" s="31">
        <v>1516.35</v>
      </c>
      <c r="C827" s="11">
        <f t="shared" si="15"/>
        <v>9.9480886292829199E-3</v>
      </c>
      <c r="D827" s="73"/>
      <c r="E827" s="63"/>
      <c r="G827"/>
    </row>
    <row r="828" spans="1:7">
      <c r="A828" s="34">
        <v>36626</v>
      </c>
      <c r="B828" s="31">
        <v>1504.46</v>
      </c>
      <c r="C828" s="11">
        <f t="shared" si="15"/>
        <v>-7.8721014574631952E-3</v>
      </c>
      <c r="D828" s="73"/>
      <c r="E828" s="63"/>
      <c r="G828"/>
    </row>
    <row r="829" spans="1:7">
      <c r="A829" s="34">
        <v>36627</v>
      </c>
      <c r="B829" s="31">
        <v>1500.59</v>
      </c>
      <c r="C829" s="11">
        <f t="shared" si="15"/>
        <v>-2.5756657223554988E-3</v>
      </c>
      <c r="D829" s="73"/>
      <c r="E829" s="63"/>
      <c r="G829"/>
    </row>
    <row r="830" spans="1:7">
      <c r="A830" s="34">
        <v>36628</v>
      </c>
      <c r="B830" s="31">
        <v>1467.17</v>
      </c>
      <c r="C830" s="11">
        <f t="shared" si="15"/>
        <v>-2.2522988905343863E-2</v>
      </c>
      <c r="D830" s="73"/>
      <c r="E830" s="63"/>
      <c r="G830"/>
    </row>
    <row r="831" spans="1:7">
      <c r="A831" s="34">
        <v>36629</v>
      </c>
      <c r="B831" s="31">
        <v>1440.51</v>
      </c>
      <c r="C831" s="11">
        <f t="shared" si="15"/>
        <v>-1.8338157648510305E-2</v>
      </c>
      <c r="D831" s="73"/>
      <c r="E831" s="63"/>
      <c r="G831"/>
    </row>
    <row r="832" spans="1:7">
      <c r="A832" s="34">
        <v>36630</v>
      </c>
      <c r="B832" s="31">
        <v>1356.56</v>
      </c>
      <c r="C832" s="11">
        <f t="shared" si="15"/>
        <v>-6.0045133935631309E-2</v>
      </c>
      <c r="D832" s="73"/>
      <c r="E832" s="63"/>
      <c r="G832"/>
    </row>
    <row r="833" spans="1:7">
      <c r="A833" s="34">
        <v>36633</v>
      </c>
      <c r="B833" s="31">
        <v>1401.44</v>
      </c>
      <c r="C833" s="11">
        <f t="shared" si="15"/>
        <v>3.2548195815906886E-2</v>
      </c>
      <c r="D833" s="73"/>
      <c r="E833" s="63"/>
      <c r="G833"/>
    </row>
    <row r="834" spans="1:7">
      <c r="A834" s="34">
        <v>36634</v>
      </c>
      <c r="B834" s="31">
        <v>1441.61</v>
      </c>
      <c r="C834" s="11">
        <f t="shared" si="15"/>
        <v>2.826026515219442E-2</v>
      </c>
      <c r="D834" s="73"/>
      <c r="E834" s="63"/>
      <c r="G834"/>
    </row>
    <row r="835" spans="1:7">
      <c r="A835" s="34">
        <v>36635</v>
      </c>
      <c r="B835" s="31">
        <v>1427.47</v>
      </c>
      <c r="C835" s="11">
        <f t="shared" si="15"/>
        <v>-9.856898019463543E-3</v>
      </c>
      <c r="D835" s="73"/>
      <c r="E835" s="63"/>
      <c r="G835"/>
    </row>
    <row r="836" spans="1:7">
      <c r="A836" s="34">
        <v>36636</v>
      </c>
      <c r="B836" s="31">
        <v>1434.54</v>
      </c>
      <c r="C836" s="11">
        <f t="shared" si="15"/>
        <v>4.9405937653874653E-3</v>
      </c>
      <c r="D836" s="73"/>
      <c r="E836" s="63"/>
      <c r="G836"/>
    </row>
    <row r="837" spans="1:7">
      <c r="A837" s="34">
        <v>36640</v>
      </c>
      <c r="B837" s="31">
        <v>1429.86</v>
      </c>
      <c r="C837" s="11">
        <f t="shared" si="15"/>
        <v>-3.2677029495695813E-3</v>
      </c>
      <c r="D837" s="73"/>
      <c r="E837" s="63"/>
      <c r="G837"/>
    </row>
    <row r="838" spans="1:7">
      <c r="A838" s="34">
        <v>36641</v>
      </c>
      <c r="B838" s="31">
        <v>1477.44</v>
      </c>
      <c r="C838" s="11">
        <f t="shared" si="15"/>
        <v>3.2734322955296435E-2</v>
      </c>
      <c r="D838" s="73"/>
      <c r="E838" s="63"/>
      <c r="G838"/>
    </row>
    <row r="839" spans="1:7">
      <c r="A839" s="34">
        <v>36642</v>
      </c>
      <c r="B839" s="31">
        <v>1460.99</v>
      </c>
      <c r="C839" s="11">
        <f t="shared" si="15"/>
        <v>-1.1196572218317094E-2</v>
      </c>
      <c r="D839" s="73"/>
      <c r="E839" s="63"/>
      <c r="G839"/>
    </row>
    <row r="840" spans="1:7">
      <c r="A840" s="34">
        <v>36643</v>
      </c>
      <c r="B840" s="31">
        <v>1464.92</v>
      </c>
      <c r="C840" s="11">
        <f t="shared" si="15"/>
        <v>2.6863453512838776E-3</v>
      </c>
      <c r="D840" s="73"/>
      <c r="E840" s="63"/>
      <c r="G840"/>
    </row>
    <row r="841" spans="1:7">
      <c r="A841" s="34">
        <v>36644</v>
      </c>
      <c r="B841" s="31">
        <v>1452.43</v>
      </c>
      <c r="C841" s="11">
        <f t="shared" si="15"/>
        <v>-8.5626176579179491E-3</v>
      </c>
      <c r="D841" s="73"/>
      <c r="E841" s="63"/>
      <c r="G841"/>
    </row>
    <row r="842" spans="1:7">
      <c r="A842" s="34">
        <v>36647</v>
      </c>
      <c r="B842" s="31">
        <v>1468.25</v>
      </c>
      <c r="C842" s="11">
        <f t="shared" si="15"/>
        <v>1.0833199608955815E-2</v>
      </c>
      <c r="D842" s="73"/>
      <c r="E842" s="63"/>
      <c r="G842"/>
    </row>
    <row r="843" spans="1:7">
      <c r="A843" s="34">
        <v>36648</v>
      </c>
      <c r="B843" s="31">
        <v>1446.29</v>
      </c>
      <c r="C843" s="11">
        <f t="shared" si="15"/>
        <v>-1.5069558541687723E-2</v>
      </c>
      <c r="D843" s="73"/>
      <c r="E843" s="63"/>
      <c r="G843"/>
    </row>
    <row r="844" spans="1:7">
      <c r="A844" s="34">
        <v>36649</v>
      </c>
      <c r="B844" s="31">
        <v>1415.1</v>
      </c>
      <c r="C844" s="11">
        <f t="shared" si="15"/>
        <v>-2.1801456902615451E-2</v>
      </c>
      <c r="D844" s="73"/>
      <c r="E844" s="63"/>
      <c r="G844"/>
    </row>
    <row r="845" spans="1:7">
      <c r="A845" s="34">
        <v>36650</v>
      </c>
      <c r="B845" s="31">
        <v>1409.57</v>
      </c>
      <c r="C845" s="11">
        <f t="shared" si="15"/>
        <v>-3.9155066362601939E-3</v>
      </c>
      <c r="D845" s="73"/>
      <c r="E845" s="63"/>
      <c r="G845"/>
    </row>
    <row r="846" spans="1:7">
      <c r="A846" s="34">
        <v>36651</v>
      </c>
      <c r="B846" s="31">
        <v>1432.63</v>
      </c>
      <c r="C846" s="11">
        <f t="shared" si="15"/>
        <v>1.6227222585557741E-2</v>
      </c>
      <c r="D846" s="73"/>
      <c r="E846" s="63"/>
      <c r="G846"/>
    </row>
    <row r="847" spans="1:7">
      <c r="A847" s="34">
        <v>36654</v>
      </c>
      <c r="B847" s="31">
        <v>1424.17</v>
      </c>
      <c r="C847" s="11">
        <f t="shared" si="15"/>
        <v>-5.9227280386966261E-3</v>
      </c>
      <c r="D847" s="73"/>
      <c r="E847" s="63"/>
      <c r="G847"/>
    </row>
    <row r="848" spans="1:7">
      <c r="A848" s="34">
        <v>36655</v>
      </c>
      <c r="B848" s="31">
        <v>1412.14</v>
      </c>
      <c r="C848" s="11">
        <f t="shared" si="15"/>
        <v>-8.4829035891464382E-3</v>
      </c>
      <c r="D848" s="73"/>
      <c r="E848" s="63"/>
      <c r="G848"/>
    </row>
    <row r="849" spans="1:7">
      <c r="A849" s="34">
        <v>36656</v>
      </c>
      <c r="B849" s="31">
        <v>1383.05</v>
      </c>
      <c r="C849" s="11">
        <f t="shared" si="15"/>
        <v>-2.0815078978586928E-2</v>
      </c>
      <c r="D849" s="73"/>
      <c r="E849" s="63"/>
      <c r="G849"/>
    </row>
    <row r="850" spans="1:7">
      <c r="A850" s="34">
        <v>36657</v>
      </c>
      <c r="B850" s="31">
        <v>1407.81</v>
      </c>
      <c r="C850" s="11">
        <f t="shared" si="15"/>
        <v>1.7744100129325941E-2</v>
      </c>
      <c r="D850" s="73"/>
      <c r="E850" s="63"/>
      <c r="G850"/>
    </row>
    <row r="851" spans="1:7">
      <c r="A851" s="34">
        <v>36658</v>
      </c>
      <c r="B851" s="31">
        <v>1420.96</v>
      </c>
      <c r="C851" s="11">
        <f t="shared" si="15"/>
        <v>9.2973940796748436E-3</v>
      </c>
      <c r="D851" s="73"/>
      <c r="E851" s="63"/>
      <c r="G851"/>
    </row>
    <row r="852" spans="1:7">
      <c r="A852" s="34">
        <v>36661</v>
      </c>
      <c r="B852" s="31">
        <v>1452.36</v>
      </c>
      <c r="C852" s="11">
        <f t="shared" si="15"/>
        <v>2.1857120028318782E-2</v>
      </c>
      <c r="D852" s="73"/>
      <c r="E852" s="63"/>
      <c r="G852"/>
    </row>
    <row r="853" spans="1:7">
      <c r="A853" s="34">
        <v>36662</v>
      </c>
      <c r="B853" s="31">
        <v>1466.04</v>
      </c>
      <c r="C853" s="11">
        <f t="shared" si="15"/>
        <v>9.375068665456102E-3</v>
      </c>
      <c r="D853" s="73"/>
      <c r="E853" s="63"/>
      <c r="G853"/>
    </row>
    <row r="854" spans="1:7">
      <c r="A854" s="34">
        <v>36663</v>
      </c>
      <c r="B854" s="31">
        <v>1447.8</v>
      </c>
      <c r="C854" s="11">
        <f t="shared" si="15"/>
        <v>-1.2519725344927709E-2</v>
      </c>
      <c r="D854" s="73"/>
      <c r="E854" s="63"/>
      <c r="G854"/>
    </row>
    <row r="855" spans="1:7">
      <c r="A855" s="34">
        <v>36664</v>
      </c>
      <c r="B855" s="31">
        <v>1437.21</v>
      </c>
      <c r="C855" s="11">
        <f t="shared" si="15"/>
        <v>-7.3414286700458986E-3</v>
      </c>
      <c r="D855" s="73"/>
      <c r="E855" s="63"/>
      <c r="G855"/>
    </row>
    <row r="856" spans="1:7">
      <c r="A856" s="34">
        <v>36665</v>
      </c>
      <c r="B856" s="31">
        <v>1406.95</v>
      </c>
      <c r="C856" s="11">
        <f t="shared" si="15"/>
        <v>-2.1279493308746799E-2</v>
      </c>
      <c r="D856" s="73"/>
      <c r="E856" s="63"/>
      <c r="G856"/>
    </row>
    <row r="857" spans="1:7">
      <c r="A857" s="34">
        <v>36668</v>
      </c>
      <c r="B857" s="31">
        <v>1400.72</v>
      </c>
      <c r="C857" s="11">
        <f t="shared" si="15"/>
        <v>-4.4378507621869456E-3</v>
      </c>
      <c r="D857" s="73"/>
      <c r="E857" s="63"/>
      <c r="G857"/>
    </row>
    <row r="858" spans="1:7">
      <c r="A858" s="34">
        <v>36669</v>
      </c>
      <c r="B858" s="31">
        <v>1373.86</v>
      </c>
      <c r="C858" s="11">
        <f t="shared" ref="C858:C921" si="16">LN(B858/B857)</f>
        <v>-1.9362093812436781E-2</v>
      </c>
      <c r="D858" s="73"/>
      <c r="E858" s="63"/>
      <c r="G858"/>
    </row>
    <row r="859" spans="1:7">
      <c r="A859" s="34">
        <v>36670</v>
      </c>
      <c r="B859" s="31">
        <v>1399.05</v>
      </c>
      <c r="C859" s="11">
        <f t="shared" si="16"/>
        <v>1.8169138535357589E-2</v>
      </c>
      <c r="D859" s="73"/>
      <c r="E859" s="63"/>
      <c r="G859"/>
    </row>
    <row r="860" spans="1:7">
      <c r="A860" s="34">
        <v>36671</v>
      </c>
      <c r="B860" s="31">
        <v>1381.52</v>
      </c>
      <c r="C860" s="11">
        <f t="shared" si="16"/>
        <v>-1.2609092564567638E-2</v>
      </c>
      <c r="D860" s="73"/>
      <c r="E860" s="63"/>
      <c r="G860"/>
    </row>
    <row r="861" spans="1:7">
      <c r="A861" s="34">
        <v>36672</v>
      </c>
      <c r="B861" s="31">
        <v>1378.02</v>
      </c>
      <c r="C861" s="11">
        <f t="shared" si="16"/>
        <v>-2.5366560200359863E-3</v>
      </c>
      <c r="D861" s="73"/>
      <c r="E861" s="63"/>
      <c r="G861"/>
    </row>
    <row r="862" spans="1:7">
      <c r="A862" s="34">
        <v>36676</v>
      </c>
      <c r="B862" s="31">
        <v>1422.45</v>
      </c>
      <c r="C862" s="11">
        <f t="shared" si="16"/>
        <v>3.1733050741467518E-2</v>
      </c>
      <c r="D862" s="73"/>
      <c r="E862" s="63"/>
      <c r="G862"/>
    </row>
    <row r="863" spans="1:7">
      <c r="A863" s="34">
        <v>36677</v>
      </c>
      <c r="B863" s="31">
        <v>1420.6</v>
      </c>
      <c r="C863" s="11">
        <f t="shared" si="16"/>
        <v>-1.3014194341366358E-3</v>
      </c>
      <c r="D863" s="73"/>
      <c r="E863" s="63"/>
      <c r="G863"/>
    </row>
    <row r="864" spans="1:7">
      <c r="A864" s="34">
        <v>36678</v>
      </c>
      <c r="B864" s="31">
        <v>1448.81</v>
      </c>
      <c r="C864" s="11">
        <f t="shared" si="16"/>
        <v>1.9663212245616214E-2</v>
      </c>
      <c r="D864" s="73"/>
      <c r="E864" s="63"/>
      <c r="G864"/>
    </row>
    <row r="865" spans="1:7">
      <c r="A865" s="34">
        <v>36679</v>
      </c>
      <c r="B865" s="31">
        <v>1477.26</v>
      </c>
      <c r="C865" s="11">
        <f t="shared" si="16"/>
        <v>1.9446490728459349E-2</v>
      </c>
      <c r="D865" s="73"/>
      <c r="E865" s="63"/>
      <c r="G865"/>
    </row>
    <row r="866" spans="1:7">
      <c r="A866" s="34">
        <v>36682</v>
      </c>
      <c r="B866" s="31">
        <v>1467.63</v>
      </c>
      <c r="C866" s="11">
        <f t="shared" si="16"/>
        <v>-6.5401657283796558E-3</v>
      </c>
      <c r="D866" s="73"/>
      <c r="E866" s="63"/>
      <c r="G866"/>
    </row>
    <row r="867" spans="1:7">
      <c r="A867" s="34">
        <v>36683</v>
      </c>
      <c r="B867" s="31">
        <v>1457.84</v>
      </c>
      <c r="C867" s="11">
        <f t="shared" si="16"/>
        <v>-6.69296663160566E-3</v>
      </c>
      <c r="D867" s="73"/>
      <c r="E867" s="63"/>
      <c r="G867"/>
    </row>
    <row r="868" spans="1:7">
      <c r="A868" s="34">
        <v>36684</v>
      </c>
      <c r="B868" s="31">
        <v>1471.36</v>
      </c>
      <c r="C868" s="11">
        <f t="shared" si="16"/>
        <v>9.2312549569622277E-3</v>
      </c>
      <c r="D868" s="73"/>
      <c r="E868" s="63"/>
      <c r="G868"/>
    </row>
    <row r="869" spans="1:7">
      <c r="A869" s="34">
        <v>36685</v>
      </c>
      <c r="B869" s="31">
        <v>1461.67</v>
      </c>
      <c r="C869" s="11">
        <f t="shared" si="16"/>
        <v>-6.6075254974781606E-3</v>
      </c>
      <c r="D869" s="73"/>
      <c r="E869" s="63"/>
      <c r="G869"/>
    </row>
    <row r="870" spans="1:7">
      <c r="A870" s="34">
        <v>36686</v>
      </c>
      <c r="B870" s="31">
        <v>1456.95</v>
      </c>
      <c r="C870" s="11">
        <f t="shared" si="16"/>
        <v>-3.234408120834515E-3</v>
      </c>
      <c r="D870" s="73"/>
      <c r="E870" s="63"/>
      <c r="G870"/>
    </row>
    <row r="871" spans="1:7">
      <c r="A871" s="34">
        <v>36689</v>
      </c>
      <c r="B871" s="31">
        <v>1446</v>
      </c>
      <c r="C871" s="11">
        <f t="shared" si="16"/>
        <v>-7.5440857977392625E-3</v>
      </c>
      <c r="D871" s="73"/>
      <c r="E871" s="63"/>
      <c r="G871"/>
    </row>
    <row r="872" spans="1:7">
      <c r="A872" s="34">
        <v>36690</v>
      </c>
      <c r="B872" s="31">
        <v>1469.44</v>
      </c>
      <c r="C872" s="11">
        <f t="shared" si="16"/>
        <v>1.6080252092327649E-2</v>
      </c>
      <c r="D872" s="73"/>
      <c r="E872" s="63"/>
      <c r="G872"/>
    </row>
    <row r="873" spans="1:7">
      <c r="A873" s="34">
        <v>36691</v>
      </c>
      <c r="B873" s="31">
        <v>1470.54</v>
      </c>
      <c r="C873" s="11">
        <f t="shared" si="16"/>
        <v>7.4830444515235441E-4</v>
      </c>
      <c r="D873" s="73"/>
      <c r="E873" s="63"/>
      <c r="G873"/>
    </row>
    <row r="874" spans="1:7">
      <c r="A874" s="34">
        <v>36692</v>
      </c>
      <c r="B874" s="31">
        <v>1478.73</v>
      </c>
      <c r="C874" s="11">
        <f t="shared" si="16"/>
        <v>5.5539310083420803E-3</v>
      </c>
      <c r="D874" s="73"/>
      <c r="E874" s="63"/>
      <c r="G874"/>
    </row>
    <row r="875" spans="1:7">
      <c r="A875" s="34">
        <v>36693</v>
      </c>
      <c r="B875" s="31">
        <v>1464.46</v>
      </c>
      <c r="C875" s="11">
        <f t="shared" si="16"/>
        <v>-9.6970374458877732E-3</v>
      </c>
      <c r="D875" s="73"/>
      <c r="E875" s="63"/>
      <c r="G875"/>
    </row>
    <row r="876" spans="1:7">
      <c r="A876" s="34">
        <v>36696</v>
      </c>
      <c r="B876" s="31">
        <v>1486</v>
      </c>
      <c r="C876" s="11">
        <f t="shared" si="16"/>
        <v>1.4601372459060409E-2</v>
      </c>
      <c r="D876" s="73"/>
      <c r="E876" s="63"/>
      <c r="G876"/>
    </row>
    <row r="877" spans="1:7">
      <c r="A877" s="34">
        <v>36697</v>
      </c>
      <c r="B877" s="31">
        <v>1475.95</v>
      </c>
      <c r="C877" s="11">
        <f t="shared" si="16"/>
        <v>-6.7860960298223019E-3</v>
      </c>
      <c r="D877" s="73"/>
      <c r="E877" s="63"/>
      <c r="G877"/>
    </row>
    <row r="878" spans="1:7">
      <c r="A878" s="34">
        <v>36698</v>
      </c>
      <c r="B878" s="31">
        <v>1479.13</v>
      </c>
      <c r="C878" s="11">
        <f t="shared" si="16"/>
        <v>2.1522268280392536E-3</v>
      </c>
      <c r="D878" s="73"/>
      <c r="E878" s="63"/>
      <c r="G878"/>
    </row>
    <row r="879" spans="1:7">
      <c r="A879" s="34">
        <v>36699</v>
      </c>
      <c r="B879" s="31">
        <v>1452.18</v>
      </c>
      <c r="C879" s="11">
        <f t="shared" si="16"/>
        <v>-1.8388201432297722E-2</v>
      </c>
      <c r="D879" s="73"/>
      <c r="E879" s="63"/>
      <c r="G879"/>
    </row>
    <row r="880" spans="1:7">
      <c r="A880" s="34">
        <v>36700</v>
      </c>
      <c r="B880" s="31">
        <v>1441.48</v>
      </c>
      <c r="C880" s="11">
        <f t="shared" si="16"/>
        <v>-7.3955120977688598E-3</v>
      </c>
      <c r="D880" s="73"/>
      <c r="E880" s="63"/>
      <c r="G880"/>
    </row>
    <row r="881" spans="1:7">
      <c r="A881" s="34">
        <v>36703</v>
      </c>
      <c r="B881" s="31">
        <v>1455.31</v>
      </c>
      <c r="C881" s="11">
        <f t="shared" si="16"/>
        <v>9.5485727852602491E-3</v>
      </c>
      <c r="D881" s="73"/>
      <c r="E881" s="63"/>
      <c r="G881"/>
    </row>
    <row r="882" spans="1:7">
      <c r="A882" s="34">
        <v>36704</v>
      </c>
      <c r="B882" s="31">
        <v>1450.55</v>
      </c>
      <c r="C882" s="11">
        <f t="shared" si="16"/>
        <v>-3.2761414916503036E-3</v>
      </c>
      <c r="D882" s="73"/>
      <c r="E882" s="63"/>
      <c r="G882"/>
    </row>
    <row r="883" spans="1:7">
      <c r="A883" s="34">
        <v>36705</v>
      </c>
      <c r="B883" s="31">
        <v>1454.82</v>
      </c>
      <c r="C883" s="11">
        <f t="shared" si="16"/>
        <v>2.9393867730427765E-3</v>
      </c>
      <c r="D883" s="73"/>
      <c r="E883" s="63"/>
      <c r="G883"/>
    </row>
    <row r="884" spans="1:7">
      <c r="A884" s="34">
        <v>36706</v>
      </c>
      <c r="B884" s="31">
        <v>1442.39</v>
      </c>
      <c r="C884" s="11">
        <f t="shared" si="16"/>
        <v>-8.580721637060992E-3</v>
      </c>
      <c r="D884" s="73"/>
      <c r="E884" s="63"/>
      <c r="G884"/>
    </row>
    <row r="885" spans="1:7">
      <c r="A885" s="34">
        <v>36707</v>
      </c>
      <c r="B885" s="31">
        <v>1454.6</v>
      </c>
      <c r="C885" s="11">
        <f t="shared" si="16"/>
        <v>8.4294887449935813E-3</v>
      </c>
      <c r="D885" s="73"/>
      <c r="E885" s="63"/>
      <c r="G885"/>
    </row>
    <row r="886" spans="1:7">
      <c r="A886" s="34">
        <v>36710</v>
      </c>
      <c r="B886" s="31">
        <v>1469.54</v>
      </c>
      <c r="C886" s="11">
        <f t="shared" si="16"/>
        <v>1.0218477910976149E-2</v>
      </c>
      <c r="D886" s="73"/>
      <c r="E886" s="63"/>
      <c r="G886"/>
    </row>
    <row r="887" spans="1:7">
      <c r="A887" s="34">
        <v>36712</v>
      </c>
      <c r="B887" s="31">
        <v>1446.23</v>
      </c>
      <c r="C887" s="11">
        <f t="shared" si="16"/>
        <v>-1.5989256086911149E-2</v>
      </c>
      <c r="D887" s="73"/>
      <c r="E887" s="63"/>
      <c r="G887"/>
    </row>
    <row r="888" spans="1:7">
      <c r="A888" s="34">
        <v>36713</v>
      </c>
      <c r="B888" s="31">
        <v>1456.67</v>
      </c>
      <c r="C888" s="11">
        <f t="shared" si="16"/>
        <v>7.1928382039222593E-3</v>
      </c>
      <c r="D888" s="73"/>
      <c r="E888" s="63"/>
      <c r="G888"/>
    </row>
    <row r="889" spans="1:7">
      <c r="A889" s="34">
        <v>36714</v>
      </c>
      <c r="B889" s="31">
        <v>1478.9</v>
      </c>
      <c r="C889" s="11">
        <f t="shared" si="16"/>
        <v>1.5145559424295928E-2</v>
      </c>
      <c r="D889" s="73"/>
      <c r="E889" s="63"/>
      <c r="G889"/>
    </row>
    <row r="890" spans="1:7">
      <c r="A890" s="34">
        <v>36717</v>
      </c>
      <c r="B890" s="31">
        <v>1475.62</v>
      </c>
      <c r="C890" s="11">
        <f t="shared" si="16"/>
        <v>-2.2203277334347333E-3</v>
      </c>
      <c r="D890" s="73"/>
      <c r="E890" s="63"/>
      <c r="G890"/>
    </row>
    <row r="891" spans="1:7">
      <c r="A891" s="34">
        <v>36718</v>
      </c>
      <c r="B891" s="31">
        <v>1480.88</v>
      </c>
      <c r="C891" s="11">
        <f t="shared" si="16"/>
        <v>3.5582652121410054E-3</v>
      </c>
      <c r="D891" s="73"/>
      <c r="E891" s="63"/>
      <c r="G891"/>
    </row>
    <row r="892" spans="1:7">
      <c r="A892" s="34">
        <v>36719</v>
      </c>
      <c r="B892" s="31">
        <v>1492.92</v>
      </c>
      <c r="C892" s="11">
        <f t="shared" si="16"/>
        <v>8.0974280629702456E-3</v>
      </c>
      <c r="D892" s="73"/>
      <c r="E892" s="63"/>
      <c r="G892"/>
    </row>
    <row r="893" spans="1:7">
      <c r="A893" s="34">
        <v>36720</v>
      </c>
      <c r="B893" s="31">
        <v>1495.84</v>
      </c>
      <c r="C893" s="11">
        <f t="shared" si="16"/>
        <v>1.9539882286054131E-3</v>
      </c>
      <c r="D893" s="73"/>
      <c r="E893" s="63"/>
      <c r="G893"/>
    </row>
    <row r="894" spans="1:7">
      <c r="A894" s="34">
        <v>36721</v>
      </c>
      <c r="B894" s="31">
        <v>1509.98</v>
      </c>
      <c r="C894" s="11">
        <f t="shared" si="16"/>
        <v>9.408483745135688E-3</v>
      </c>
      <c r="D894" s="73"/>
      <c r="E894" s="63"/>
      <c r="G894"/>
    </row>
    <row r="895" spans="1:7">
      <c r="A895" s="34">
        <v>36724</v>
      </c>
      <c r="B895" s="31">
        <v>1510.49</v>
      </c>
      <c r="C895" s="11">
        <f t="shared" si="16"/>
        <v>3.3769579227504955E-4</v>
      </c>
      <c r="D895" s="73"/>
      <c r="E895" s="63"/>
      <c r="G895"/>
    </row>
    <row r="896" spans="1:7">
      <c r="A896" s="34">
        <v>36725</v>
      </c>
      <c r="B896" s="31">
        <v>1493.74</v>
      </c>
      <c r="C896" s="11">
        <f t="shared" si="16"/>
        <v>-1.1151059383673671E-2</v>
      </c>
      <c r="D896" s="73"/>
      <c r="E896" s="63"/>
      <c r="G896"/>
    </row>
    <row r="897" spans="1:7">
      <c r="A897" s="34">
        <v>36726</v>
      </c>
      <c r="B897" s="31">
        <v>1481.96</v>
      </c>
      <c r="C897" s="11">
        <f t="shared" si="16"/>
        <v>-7.9175061582683632E-3</v>
      </c>
      <c r="D897" s="73"/>
      <c r="E897" s="63"/>
      <c r="G897"/>
    </row>
    <row r="898" spans="1:7">
      <c r="A898" s="34">
        <v>36727</v>
      </c>
      <c r="B898" s="31">
        <v>1495.57</v>
      </c>
      <c r="C898" s="11">
        <f t="shared" si="16"/>
        <v>9.1418691240413002E-3</v>
      </c>
      <c r="D898" s="73"/>
      <c r="E898" s="63"/>
      <c r="G898"/>
    </row>
    <row r="899" spans="1:7">
      <c r="A899" s="34">
        <v>36728</v>
      </c>
      <c r="B899" s="31">
        <v>1480.19</v>
      </c>
      <c r="C899" s="11">
        <f t="shared" si="16"/>
        <v>-1.0336947165775205E-2</v>
      </c>
      <c r="D899" s="73"/>
      <c r="E899" s="63"/>
      <c r="G899"/>
    </row>
    <row r="900" spans="1:7">
      <c r="A900" s="34">
        <v>36731</v>
      </c>
      <c r="B900" s="31">
        <v>1464.29</v>
      </c>
      <c r="C900" s="11">
        <f t="shared" si="16"/>
        <v>-1.0799974560514352E-2</v>
      </c>
      <c r="D900" s="73"/>
      <c r="E900" s="63"/>
      <c r="G900"/>
    </row>
    <row r="901" spans="1:7">
      <c r="A901" s="34">
        <v>36732</v>
      </c>
      <c r="B901" s="31">
        <v>1474.47</v>
      </c>
      <c r="C901" s="11">
        <f t="shared" si="16"/>
        <v>6.9281198321652993E-3</v>
      </c>
      <c r="D901" s="73"/>
      <c r="E901" s="63"/>
      <c r="G901"/>
    </row>
    <row r="902" spans="1:7">
      <c r="A902" s="34">
        <v>36733</v>
      </c>
      <c r="B902" s="31">
        <v>1452.42</v>
      </c>
      <c r="C902" s="11">
        <f t="shared" si="16"/>
        <v>-1.5067472411811444E-2</v>
      </c>
      <c r="D902" s="73"/>
      <c r="E902" s="63"/>
      <c r="G902"/>
    </row>
    <row r="903" spans="1:7">
      <c r="A903" s="34">
        <v>36734</v>
      </c>
      <c r="B903" s="31">
        <v>1449.62</v>
      </c>
      <c r="C903" s="11">
        <f t="shared" si="16"/>
        <v>-1.9296776535493582E-3</v>
      </c>
      <c r="D903" s="73"/>
      <c r="E903" s="63"/>
      <c r="G903"/>
    </row>
    <row r="904" spans="1:7">
      <c r="A904" s="34">
        <v>36735</v>
      </c>
      <c r="B904" s="31">
        <v>1419.89</v>
      </c>
      <c r="C904" s="11">
        <f t="shared" si="16"/>
        <v>-2.0722049297008261E-2</v>
      </c>
      <c r="D904" s="73"/>
      <c r="E904" s="63"/>
      <c r="G904"/>
    </row>
    <row r="905" spans="1:7">
      <c r="A905" s="34">
        <v>36738</v>
      </c>
      <c r="B905" s="31">
        <v>1430.83</v>
      </c>
      <c r="C905" s="11">
        <f t="shared" si="16"/>
        <v>7.6752916500556472E-3</v>
      </c>
      <c r="D905" s="73"/>
      <c r="E905" s="63"/>
      <c r="G905"/>
    </row>
    <row r="906" spans="1:7">
      <c r="A906" s="34">
        <v>36739</v>
      </c>
      <c r="B906" s="31">
        <v>1438.1</v>
      </c>
      <c r="C906" s="11">
        <f t="shared" si="16"/>
        <v>5.0681024362557942E-3</v>
      </c>
      <c r="D906" s="73"/>
      <c r="E906" s="63"/>
      <c r="G906"/>
    </row>
    <row r="907" spans="1:7">
      <c r="A907" s="34">
        <v>36740</v>
      </c>
      <c r="B907" s="31">
        <v>1438.7</v>
      </c>
      <c r="C907" s="11">
        <f t="shared" si="16"/>
        <v>4.1713015065348728E-4</v>
      </c>
      <c r="D907" s="73"/>
      <c r="E907" s="63"/>
      <c r="G907"/>
    </row>
    <row r="908" spans="1:7">
      <c r="A908" s="34">
        <v>36741</v>
      </c>
      <c r="B908" s="31">
        <v>1452.56</v>
      </c>
      <c r="C908" s="11">
        <f t="shared" si="16"/>
        <v>9.5875889194240744E-3</v>
      </c>
      <c r="D908" s="73"/>
      <c r="E908" s="63"/>
      <c r="G908"/>
    </row>
    <row r="909" spans="1:7">
      <c r="A909" s="34">
        <v>36742</v>
      </c>
      <c r="B909" s="31">
        <v>1462.93</v>
      </c>
      <c r="C909" s="11">
        <f t="shared" si="16"/>
        <v>7.113757023061682E-3</v>
      </c>
      <c r="D909" s="73"/>
      <c r="E909" s="63"/>
      <c r="G909"/>
    </row>
    <row r="910" spans="1:7">
      <c r="A910" s="34">
        <v>36745</v>
      </c>
      <c r="B910" s="31">
        <v>1479.32</v>
      </c>
      <c r="C910" s="11">
        <f t="shared" si="16"/>
        <v>1.1141248729388365E-2</v>
      </c>
      <c r="D910" s="73"/>
      <c r="E910" s="63"/>
      <c r="G910"/>
    </row>
    <row r="911" spans="1:7">
      <c r="A911" s="34">
        <v>36746</v>
      </c>
      <c r="B911" s="31">
        <v>1482.8</v>
      </c>
      <c r="C911" s="11">
        <f t="shared" si="16"/>
        <v>2.3496695617155937E-3</v>
      </c>
      <c r="D911" s="73"/>
      <c r="E911" s="63"/>
      <c r="G911"/>
    </row>
    <row r="912" spans="1:7">
      <c r="A912" s="34">
        <v>36747</v>
      </c>
      <c r="B912" s="31">
        <v>1472.87</v>
      </c>
      <c r="C912" s="11">
        <f t="shared" si="16"/>
        <v>-6.7193139700430365E-3</v>
      </c>
      <c r="D912" s="73"/>
      <c r="E912" s="63"/>
      <c r="G912"/>
    </row>
    <row r="913" spans="1:7">
      <c r="A913" s="34">
        <v>36748</v>
      </c>
      <c r="B913" s="31">
        <v>1460.25</v>
      </c>
      <c r="C913" s="11">
        <f t="shared" si="16"/>
        <v>-8.6052243861153895E-3</v>
      </c>
      <c r="D913" s="73"/>
      <c r="E913" s="63"/>
      <c r="G913"/>
    </row>
    <row r="914" spans="1:7">
      <c r="A914" s="34">
        <v>36749</v>
      </c>
      <c r="B914" s="31">
        <v>1471.84</v>
      </c>
      <c r="C914" s="11">
        <f t="shared" si="16"/>
        <v>7.9056648084282304E-3</v>
      </c>
      <c r="D914" s="73"/>
      <c r="E914" s="63"/>
      <c r="G914"/>
    </row>
    <row r="915" spans="1:7">
      <c r="A915" s="34">
        <v>36752</v>
      </c>
      <c r="B915" s="31">
        <v>1491.56</v>
      </c>
      <c r="C915" s="11">
        <f t="shared" si="16"/>
        <v>1.3309233375264568E-2</v>
      </c>
      <c r="D915" s="73"/>
      <c r="E915" s="63"/>
      <c r="G915"/>
    </row>
    <row r="916" spans="1:7">
      <c r="A916" s="34">
        <v>36753</v>
      </c>
      <c r="B916" s="31">
        <v>1484.43</v>
      </c>
      <c r="C916" s="11">
        <f t="shared" si="16"/>
        <v>-4.7916919359584122E-3</v>
      </c>
      <c r="D916" s="73"/>
      <c r="E916" s="63"/>
      <c r="G916"/>
    </row>
    <row r="917" spans="1:7">
      <c r="A917" s="34">
        <v>36754</v>
      </c>
      <c r="B917" s="31">
        <v>1479.85</v>
      </c>
      <c r="C917" s="11">
        <f t="shared" si="16"/>
        <v>-3.0901288977391401E-3</v>
      </c>
      <c r="D917" s="73"/>
      <c r="E917" s="63"/>
      <c r="G917"/>
    </row>
    <row r="918" spans="1:7">
      <c r="A918" s="34">
        <v>36755</v>
      </c>
      <c r="B918" s="31">
        <v>1496.07</v>
      </c>
      <c r="C918" s="11">
        <f t="shared" si="16"/>
        <v>1.0900938613173178E-2</v>
      </c>
      <c r="D918" s="73"/>
      <c r="E918" s="63"/>
      <c r="G918"/>
    </row>
    <row r="919" spans="1:7">
      <c r="A919" s="34">
        <v>36756</v>
      </c>
      <c r="B919" s="31">
        <v>1491.72</v>
      </c>
      <c r="C919" s="11">
        <f t="shared" si="16"/>
        <v>-2.9118532919629662E-3</v>
      </c>
      <c r="D919" s="73"/>
      <c r="E919" s="63"/>
      <c r="G919"/>
    </row>
    <row r="920" spans="1:7">
      <c r="A920" s="34">
        <v>36759</v>
      </c>
      <c r="B920" s="31">
        <v>1499.48</v>
      </c>
      <c r="C920" s="11">
        <f t="shared" si="16"/>
        <v>5.188564729230679E-3</v>
      </c>
      <c r="D920" s="73"/>
      <c r="E920" s="63"/>
      <c r="G920"/>
    </row>
    <row r="921" spans="1:7">
      <c r="A921" s="34">
        <v>36760</v>
      </c>
      <c r="B921" s="31">
        <v>1498.13</v>
      </c>
      <c r="C921" s="11">
        <f t="shared" si="16"/>
        <v>-9.0071763256075951E-4</v>
      </c>
      <c r="D921" s="73"/>
      <c r="E921" s="63"/>
      <c r="G921"/>
    </row>
    <row r="922" spans="1:7">
      <c r="A922" s="34">
        <v>36761</v>
      </c>
      <c r="B922" s="31">
        <v>1505.97</v>
      </c>
      <c r="C922" s="11">
        <f t="shared" ref="C922:C985" si="17">LN(B922/B921)</f>
        <v>5.2195451544074381E-3</v>
      </c>
      <c r="D922" s="73"/>
      <c r="E922" s="63"/>
      <c r="G922"/>
    </row>
    <row r="923" spans="1:7">
      <c r="A923" s="34">
        <v>36762</v>
      </c>
      <c r="B923" s="31">
        <v>1508.31</v>
      </c>
      <c r="C923" s="11">
        <f t="shared" si="17"/>
        <v>1.5526098902997343E-3</v>
      </c>
      <c r="D923" s="73"/>
      <c r="E923" s="63"/>
      <c r="G923"/>
    </row>
    <row r="924" spans="1:7">
      <c r="A924" s="34">
        <v>36763</v>
      </c>
      <c r="B924" s="31">
        <v>1506.45</v>
      </c>
      <c r="C924" s="11">
        <f t="shared" si="17"/>
        <v>-1.2339292255436631E-3</v>
      </c>
      <c r="D924" s="73"/>
      <c r="E924" s="63"/>
      <c r="G924"/>
    </row>
    <row r="925" spans="1:7">
      <c r="A925" s="34">
        <v>36766</v>
      </c>
      <c r="B925" s="31">
        <v>1514.09</v>
      </c>
      <c r="C925" s="11">
        <f t="shared" si="17"/>
        <v>5.0587089014771363E-3</v>
      </c>
      <c r="D925" s="73"/>
      <c r="E925" s="63"/>
      <c r="G925"/>
    </row>
    <row r="926" spans="1:7">
      <c r="A926" s="34">
        <v>36767</v>
      </c>
      <c r="B926" s="31">
        <v>1509.84</v>
      </c>
      <c r="C926" s="11">
        <f t="shared" si="17"/>
        <v>-2.8109134790511624E-3</v>
      </c>
      <c r="D926" s="73"/>
      <c r="E926" s="63"/>
      <c r="G926"/>
    </row>
    <row r="927" spans="1:7">
      <c r="A927" s="34">
        <v>36768</v>
      </c>
      <c r="B927" s="31">
        <v>1502.59</v>
      </c>
      <c r="C927" s="11">
        <f t="shared" si="17"/>
        <v>-4.8133991480752399E-3</v>
      </c>
      <c r="D927" s="73"/>
      <c r="E927" s="63"/>
      <c r="G927"/>
    </row>
    <row r="928" spans="1:7">
      <c r="A928" s="34">
        <v>36769</v>
      </c>
      <c r="B928" s="31">
        <v>1517.68</v>
      </c>
      <c r="C928" s="11">
        <f t="shared" si="17"/>
        <v>9.9925672624812997E-3</v>
      </c>
      <c r="D928" s="73"/>
      <c r="E928" s="63"/>
      <c r="G928"/>
    </row>
    <row r="929" spans="1:7">
      <c r="A929" s="34">
        <v>36770</v>
      </c>
      <c r="B929" s="31">
        <v>1520.77</v>
      </c>
      <c r="C929" s="11">
        <f t="shared" si="17"/>
        <v>2.0339324756023154E-3</v>
      </c>
      <c r="D929" s="73"/>
      <c r="E929" s="63"/>
      <c r="G929"/>
    </row>
    <row r="930" spans="1:7">
      <c r="A930" s="34">
        <v>36774</v>
      </c>
      <c r="B930" s="31">
        <v>1507.08</v>
      </c>
      <c r="C930" s="11">
        <f t="shared" si="17"/>
        <v>-9.0427817018565709E-3</v>
      </c>
      <c r="D930" s="73"/>
      <c r="E930" s="63"/>
      <c r="G930"/>
    </row>
    <row r="931" spans="1:7">
      <c r="A931" s="34">
        <v>36775</v>
      </c>
      <c r="B931" s="31">
        <v>1492.25</v>
      </c>
      <c r="C931" s="11">
        <f t="shared" si="17"/>
        <v>-9.8889557692763558E-3</v>
      </c>
      <c r="D931" s="73"/>
      <c r="E931" s="63"/>
      <c r="G931"/>
    </row>
    <row r="932" spans="1:7">
      <c r="A932" s="34">
        <v>36776</v>
      </c>
      <c r="B932" s="31">
        <v>1502.51</v>
      </c>
      <c r="C932" s="11">
        <f t="shared" si="17"/>
        <v>6.8519949124984467E-3</v>
      </c>
      <c r="D932" s="73"/>
      <c r="E932" s="63"/>
      <c r="G932"/>
    </row>
    <row r="933" spans="1:7">
      <c r="A933" s="34">
        <v>36777</v>
      </c>
      <c r="B933" s="31">
        <v>1494.5</v>
      </c>
      <c r="C933" s="11">
        <f t="shared" si="17"/>
        <v>-5.3453402372651377E-3</v>
      </c>
      <c r="D933" s="73"/>
      <c r="E933" s="63"/>
      <c r="G933"/>
    </row>
    <row r="934" spans="1:7">
      <c r="A934" s="34">
        <v>36780</v>
      </c>
      <c r="B934" s="31">
        <v>1489.26</v>
      </c>
      <c r="C934" s="11">
        <f t="shared" si="17"/>
        <v>-3.5123504484163839E-3</v>
      </c>
      <c r="D934" s="73"/>
      <c r="E934" s="63"/>
      <c r="G934"/>
    </row>
    <row r="935" spans="1:7">
      <c r="A935" s="34">
        <v>36781</v>
      </c>
      <c r="B935" s="31">
        <v>1481.99</v>
      </c>
      <c r="C935" s="11">
        <f t="shared" si="17"/>
        <v>-4.8935730806359563E-3</v>
      </c>
      <c r="D935" s="73"/>
      <c r="E935" s="63"/>
      <c r="G935"/>
    </row>
    <row r="936" spans="1:7">
      <c r="A936" s="34">
        <v>36782</v>
      </c>
      <c r="B936" s="31">
        <v>1484.91</v>
      </c>
      <c r="C936" s="11">
        <f t="shared" si="17"/>
        <v>1.9683851446321956E-3</v>
      </c>
      <c r="D936" s="73"/>
      <c r="E936" s="63"/>
      <c r="G936"/>
    </row>
    <row r="937" spans="1:7">
      <c r="A937" s="34">
        <v>36783</v>
      </c>
      <c r="B937" s="31">
        <v>1480.87</v>
      </c>
      <c r="C937" s="11">
        <f t="shared" si="17"/>
        <v>-2.7244114525558855E-3</v>
      </c>
      <c r="D937" s="73"/>
      <c r="E937" s="63"/>
      <c r="G937"/>
    </row>
    <row r="938" spans="1:7">
      <c r="A938" s="34">
        <v>36784</v>
      </c>
      <c r="B938" s="31">
        <v>1465.81</v>
      </c>
      <c r="C938" s="11">
        <f t="shared" si="17"/>
        <v>-1.0221762205412184E-2</v>
      </c>
      <c r="D938" s="73"/>
      <c r="E938" s="63"/>
      <c r="G938"/>
    </row>
    <row r="939" spans="1:7">
      <c r="A939" s="34">
        <v>36787</v>
      </c>
      <c r="B939" s="31">
        <v>1444.51</v>
      </c>
      <c r="C939" s="11">
        <f t="shared" si="17"/>
        <v>-1.4637826988615977E-2</v>
      </c>
      <c r="D939" s="73"/>
      <c r="E939" s="63"/>
      <c r="G939"/>
    </row>
    <row r="940" spans="1:7">
      <c r="A940" s="34">
        <v>36788</v>
      </c>
      <c r="B940" s="31">
        <v>1459.9</v>
      </c>
      <c r="C940" s="11">
        <f t="shared" si="17"/>
        <v>1.0597776512945854E-2</v>
      </c>
      <c r="D940" s="73"/>
      <c r="E940" s="63"/>
      <c r="G940"/>
    </row>
    <row r="941" spans="1:7">
      <c r="A941" s="34">
        <v>36789</v>
      </c>
      <c r="B941" s="31">
        <v>1451.34</v>
      </c>
      <c r="C941" s="11">
        <f t="shared" si="17"/>
        <v>-5.8806726128389723E-3</v>
      </c>
      <c r="D941" s="73"/>
      <c r="E941" s="63"/>
      <c r="G941"/>
    </row>
    <row r="942" spans="1:7">
      <c r="A942" s="34">
        <v>36790</v>
      </c>
      <c r="B942" s="31">
        <v>1449.05</v>
      </c>
      <c r="C942" s="11">
        <f t="shared" si="17"/>
        <v>-1.5790983115047408E-3</v>
      </c>
      <c r="D942" s="73"/>
      <c r="E942" s="63"/>
      <c r="G942"/>
    </row>
    <row r="943" spans="1:7">
      <c r="A943" s="34">
        <v>36791</v>
      </c>
      <c r="B943" s="31">
        <v>1448.72</v>
      </c>
      <c r="C943" s="11">
        <f t="shared" si="17"/>
        <v>-2.2776134850355269E-4</v>
      </c>
      <c r="D943" s="73"/>
      <c r="E943" s="63"/>
      <c r="G943"/>
    </row>
    <row r="944" spans="1:7">
      <c r="A944" s="34">
        <v>36794</v>
      </c>
      <c r="B944" s="31">
        <v>1439.03</v>
      </c>
      <c r="C944" s="11">
        <f t="shared" si="17"/>
        <v>-6.7111324520519183E-3</v>
      </c>
      <c r="D944" s="73"/>
      <c r="E944" s="63"/>
      <c r="G944"/>
    </row>
    <row r="945" spans="1:7">
      <c r="A945" s="34">
        <v>36795</v>
      </c>
      <c r="B945" s="31">
        <v>1427.21</v>
      </c>
      <c r="C945" s="11">
        <f t="shared" si="17"/>
        <v>-8.2477859533797333E-3</v>
      </c>
      <c r="D945" s="73"/>
      <c r="E945" s="63"/>
      <c r="G945"/>
    </row>
    <row r="946" spans="1:7">
      <c r="A946" s="34">
        <v>36796</v>
      </c>
      <c r="B946" s="31">
        <v>1426.57</v>
      </c>
      <c r="C946" s="11">
        <f t="shared" si="17"/>
        <v>-4.4852792487826777E-4</v>
      </c>
      <c r="D946" s="73"/>
      <c r="E946" s="63"/>
      <c r="G946"/>
    </row>
    <row r="947" spans="1:7">
      <c r="A947" s="34">
        <v>36797</v>
      </c>
      <c r="B947" s="31">
        <v>1458.29</v>
      </c>
      <c r="C947" s="11">
        <f t="shared" si="17"/>
        <v>2.1991554793635532E-2</v>
      </c>
      <c r="D947" s="73"/>
      <c r="E947" s="63"/>
      <c r="G947"/>
    </row>
    <row r="948" spans="1:7">
      <c r="A948" s="34">
        <v>36798</v>
      </c>
      <c r="B948" s="31">
        <v>1436.51</v>
      </c>
      <c r="C948" s="11">
        <f t="shared" si="17"/>
        <v>-1.50479556368712E-2</v>
      </c>
      <c r="D948" s="73"/>
      <c r="E948" s="63"/>
      <c r="G948"/>
    </row>
    <row r="949" spans="1:7">
      <c r="A949" s="34">
        <v>36801</v>
      </c>
      <c r="B949" s="31">
        <v>1436.23</v>
      </c>
      <c r="C949" s="11">
        <f t="shared" si="17"/>
        <v>-1.9493584583819165E-4</v>
      </c>
      <c r="D949" s="73"/>
      <c r="E949" s="63"/>
      <c r="G949"/>
    </row>
    <row r="950" spans="1:7">
      <c r="A950" s="34">
        <v>36802</v>
      </c>
      <c r="B950" s="31">
        <v>1426.46</v>
      </c>
      <c r="C950" s="11">
        <f t="shared" si="17"/>
        <v>-6.825774312250607E-3</v>
      </c>
      <c r="D950" s="73"/>
      <c r="E950" s="63"/>
      <c r="G950"/>
    </row>
    <row r="951" spans="1:7">
      <c r="A951" s="34">
        <v>36803</v>
      </c>
      <c r="B951" s="31">
        <v>1434.32</v>
      </c>
      <c r="C951" s="11">
        <f t="shared" si="17"/>
        <v>5.4950186857191888E-3</v>
      </c>
      <c r="D951" s="73"/>
      <c r="E951" s="63"/>
      <c r="G951"/>
    </row>
    <row r="952" spans="1:7">
      <c r="A952" s="34">
        <v>36804</v>
      </c>
      <c r="B952" s="31">
        <v>1436.28</v>
      </c>
      <c r="C952" s="11">
        <f t="shared" si="17"/>
        <v>1.3655683861076627E-3</v>
      </c>
      <c r="D952" s="73"/>
      <c r="E952" s="63"/>
      <c r="G952"/>
    </row>
    <row r="953" spans="1:7">
      <c r="A953" s="34">
        <v>36805</v>
      </c>
      <c r="B953" s="31">
        <v>1408.99</v>
      </c>
      <c r="C953" s="11">
        <f t="shared" si="17"/>
        <v>-1.9183302031864139E-2</v>
      </c>
      <c r="D953" s="73"/>
      <c r="E953" s="63"/>
      <c r="G953"/>
    </row>
    <row r="954" spans="1:7">
      <c r="A954" s="34">
        <v>36808</v>
      </c>
      <c r="B954" s="31">
        <v>1402.03</v>
      </c>
      <c r="C954" s="11">
        <f t="shared" si="17"/>
        <v>-4.9519492729607761E-3</v>
      </c>
      <c r="D954" s="73"/>
      <c r="E954" s="63"/>
      <c r="G954"/>
    </row>
    <row r="955" spans="1:7">
      <c r="A955" s="34">
        <v>36809</v>
      </c>
      <c r="B955" s="31">
        <v>1387.02</v>
      </c>
      <c r="C955" s="11">
        <f t="shared" si="17"/>
        <v>-1.0763625546913912E-2</v>
      </c>
      <c r="D955" s="73"/>
      <c r="E955" s="63"/>
      <c r="G955"/>
    </row>
    <row r="956" spans="1:7">
      <c r="A956" s="34">
        <v>36810</v>
      </c>
      <c r="B956" s="31">
        <v>1364.59</v>
      </c>
      <c r="C956" s="11">
        <f t="shared" si="17"/>
        <v>-1.6303543621838983E-2</v>
      </c>
      <c r="D956" s="73"/>
      <c r="E956" s="63"/>
      <c r="G956"/>
    </row>
    <row r="957" spans="1:7">
      <c r="A957" s="34">
        <v>36811</v>
      </c>
      <c r="B957" s="31">
        <v>1329.78</v>
      </c>
      <c r="C957" s="11">
        <f t="shared" si="17"/>
        <v>-2.5840502200064154E-2</v>
      </c>
      <c r="D957" s="73"/>
      <c r="E957" s="63"/>
      <c r="G957"/>
    </row>
    <row r="958" spans="1:7">
      <c r="A958" s="34">
        <v>36812</v>
      </c>
      <c r="B958" s="31">
        <v>1374.17</v>
      </c>
      <c r="C958" s="11">
        <f t="shared" si="17"/>
        <v>3.2836397475617896E-2</v>
      </c>
      <c r="D958" s="73"/>
      <c r="E958" s="63"/>
      <c r="G958"/>
    </row>
    <row r="959" spans="1:7">
      <c r="A959" s="34">
        <v>36815</v>
      </c>
      <c r="B959" s="31">
        <v>1374.62</v>
      </c>
      <c r="C959" s="11">
        <f t="shared" si="17"/>
        <v>3.2741679358544028E-4</v>
      </c>
      <c r="D959" s="73"/>
      <c r="E959" s="63"/>
      <c r="G959"/>
    </row>
    <row r="960" spans="1:7">
      <c r="A960" s="34">
        <v>36816</v>
      </c>
      <c r="B960" s="31">
        <v>1349.97</v>
      </c>
      <c r="C960" s="11">
        <f t="shared" si="17"/>
        <v>-1.8094959305505098E-2</v>
      </c>
      <c r="D960" s="73"/>
      <c r="E960" s="63"/>
      <c r="G960"/>
    </row>
    <row r="961" spans="1:7">
      <c r="A961" s="34">
        <v>36817</v>
      </c>
      <c r="B961" s="31">
        <v>1342.13</v>
      </c>
      <c r="C961" s="11">
        <f t="shared" si="17"/>
        <v>-5.8244657805651776E-3</v>
      </c>
      <c r="D961" s="73"/>
      <c r="E961" s="63"/>
      <c r="G961"/>
    </row>
    <row r="962" spans="1:7">
      <c r="A962" s="34">
        <v>36818</v>
      </c>
      <c r="B962" s="31">
        <v>1388.76</v>
      </c>
      <c r="C962" s="11">
        <f t="shared" si="17"/>
        <v>3.4153358465216138E-2</v>
      </c>
      <c r="D962" s="73"/>
      <c r="E962" s="63"/>
      <c r="G962"/>
    </row>
    <row r="963" spans="1:7">
      <c r="A963" s="34">
        <v>36819</v>
      </c>
      <c r="B963" s="31">
        <v>1396.93</v>
      </c>
      <c r="C963" s="11">
        <f t="shared" si="17"/>
        <v>5.865708980616796E-3</v>
      </c>
      <c r="D963" s="73"/>
      <c r="E963" s="63"/>
      <c r="G963"/>
    </row>
    <row r="964" spans="1:7">
      <c r="A964" s="34">
        <v>36822</v>
      </c>
      <c r="B964" s="31">
        <v>1395.78</v>
      </c>
      <c r="C964" s="11">
        <f t="shared" si="17"/>
        <v>-8.2357284859591398E-4</v>
      </c>
      <c r="D964" s="73"/>
      <c r="E964" s="63"/>
      <c r="G964"/>
    </row>
    <row r="965" spans="1:7">
      <c r="A965" s="34">
        <v>36823</v>
      </c>
      <c r="B965" s="31">
        <v>1398.13</v>
      </c>
      <c r="C965" s="11">
        <f t="shared" si="17"/>
        <v>1.682230676141244E-3</v>
      </c>
      <c r="D965" s="73"/>
      <c r="E965" s="63"/>
      <c r="G965"/>
    </row>
    <row r="966" spans="1:7">
      <c r="A966" s="34">
        <v>36824</v>
      </c>
      <c r="B966" s="31">
        <v>1364.9</v>
      </c>
      <c r="C966" s="11">
        <f t="shared" si="17"/>
        <v>-2.405446359399897E-2</v>
      </c>
      <c r="D966" s="73"/>
      <c r="E966" s="63"/>
      <c r="G966"/>
    </row>
    <row r="967" spans="1:7">
      <c r="A967" s="34">
        <v>36825</v>
      </c>
      <c r="B967" s="31">
        <v>1364.44</v>
      </c>
      <c r="C967" s="11">
        <f t="shared" si="17"/>
        <v>-3.370778315310521E-4</v>
      </c>
      <c r="D967" s="73"/>
      <c r="E967" s="63"/>
      <c r="G967"/>
    </row>
    <row r="968" spans="1:7">
      <c r="A968" s="34">
        <v>36826</v>
      </c>
      <c r="B968" s="31">
        <v>1379.58</v>
      </c>
      <c r="C968" s="11">
        <f t="shared" si="17"/>
        <v>1.1035016971345828E-2</v>
      </c>
      <c r="D968" s="73"/>
      <c r="E968" s="63"/>
      <c r="G968"/>
    </row>
    <row r="969" spans="1:7">
      <c r="A969" s="34">
        <v>36829</v>
      </c>
      <c r="B969" s="31">
        <v>1398.66</v>
      </c>
      <c r="C969" s="11">
        <f t="shared" si="17"/>
        <v>1.3735530390521463E-2</v>
      </c>
      <c r="D969" s="73"/>
      <c r="E969" s="63"/>
      <c r="G969"/>
    </row>
    <row r="970" spans="1:7">
      <c r="A970" s="34">
        <v>36830</v>
      </c>
      <c r="B970" s="31">
        <v>1429.4</v>
      </c>
      <c r="C970" s="11">
        <f t="shared" si="17"/>
        <v>2.1740140393392629E-2</v>
      </c>
      <c r="D970" s="73"/>
      <c r="E970" s="63"/>
      <c r="G970"/>
    </row>
    <row r="971" spans="1:7">
      <c r="A971" s="34">
        <v>36831</v>
      </c>
      <c r="B971" s="31">
        <v>1421.22</v>
      </c>
      <c r="C971" s="11">
        <f t="shared" si="17"/>
        <v>-5.739118123332985E-3</v>
      </c>
      <c r="D971" s="73"/>
      <c r="E971" s="63"/>
      <c r="G971"/>
    </row>
    <row r="972" spans="1:7">
      <c r="A972" s="34">
        <v>36832</v>
      </c>
      <c r="B972" s="31">
        <v>1428.32</v>
      </c>
      <c r="C972" s="11">
        <f t="shared" si="17"/>
        <v>4.9832707685064526E-3</v>
      </c>
      <c r="D972" s="73"/>
      <c r="E972" s="63"/>
      <c r="G972"/>
    </row>
    <row r="973" spans="1:7">
      <c r="A973" s="34">
        <v>36833</v>
      </c>
      <c r="B973" s="31">
        <v>1426.69</v>
      </c>
      <c r="C973" s="11">
        <f t="shared" si="17"/>
        <v>-1.1418525168759629E-3</v>
      </c>
      <c r="D973" s="73"/>
      <c r="E973" s="63"/>
      <c r="G973"/>
    </row>
    <row r="974" spans="1:7">
      <c r="A974" s="34">
        <v>36836</v>
      </c>
      <c r="B974" s="31">
        <v>1432.19</v>
      </c>
      <c r="C974" s="11">
        <f t="shared" si="17"/>
        <v>3.8476653692405996E-3</v>
      </c>
      <c r="D974" s="73"/>
      <c r="E974" s="63"/>
      <c r="G974"/>
    </row>
    <row r="975" spans="1:7">
      <c r="A975" s="34">
        <v>36837</v>
      </c>
      <c r="B975" s="31">
        <v>1431.87</v>
      </c>
      <c r="C975" s="11">
        <f t="shared" si="17"/>
        <v>-2.2345900667700635E-4</v>
      </c>
      <c r="D975" s="73"/>
      <c r="E975" s="63"/>
      <c r="G975"/>
    </row>
    <row r="976" spans="1:7">
      <c r="A976" s="34">
        <v>36838</v>
      </c>
      <c r="B976" s="31">
        <v>1409.28</v>
      </c>
      <c r="C976" s="11">
        <f t="shared" si="17"/>
        <v>-1.5902346622533696E-2</v>
      </c>
      <c r="D976" s="73"/>
      <c r="E976" s="63"/>
      <c r="G976"/>
    </row>
    <row r="977" spans="1:7">
      <c r="A977" s="34">
        <v>36839</v>
      </c>
      <c r="B977" s="31">
        <v>1400.14</v>
      </c>
      <c r="C977" s="11">
        <f t="shared" si="17"/>
        <v>-6.5067040505223973E-3</v>
      </c>
      <c r="D977" s="73"/>
      <c r="E977" s="63"/>
      <c r="G977"/>
    </row>
    <row r="978" spans="1:7">
      <c r="A978" s="34">
        <v>36840</v>
      </c>
      <c r="B978" s="31">
        <v>1365.98</v>
      </c>
      <c r="C978" s="11">
        <f t="shared" si="17"/>
        <v>-2.4700111868566067E-2</v>
      </c>
      <c r="D978" s="73"/>
      <c r="E978" s="63"/>
      <c r="G978"/>
    </row>
    <row r="979" spans="1:7">
      <c r="A979" s="34">
        <v>36843</v>
      </c>
      <c r="B979" s="31">
        <v>1351.26</v>
      </c>
      <c r="C979" s="11">
        <f t="shared" si="17"/>
        <v>-1.0834629254041595E-2</v>
      </c>
      <c r="D979" s="73"/>
      <c r="E979" s="63"/>
      <c r="G979"/>
    </row>
    <row r="980" spans="1:7">
      <c r="A980" s="34">
        <v>36844</v>
      </c>
      <c r="B980" s="31">
        <v>1382.95</v>
      </c>
      <c r="C980" s="11">
        <f t="shared" si="17"/>
        <v>2.3181408240187305E-2</v>
      </c>
      <c r="D980" s="73"/>
      <c r="E980" s="63"/>
      <c r="G980"/>
    </row>
    <row r="981" spans="1:7">
      <c r="A981" s="34">
        <v>36845</v>
      </c>
      <c r="B981" s="31">
        <v>1389.81</v>
      </c>
      <c r="C981" s="11">
        <f t="shared" si="17"/>
        <v>4.9481484129744492E-3</v>
      </c>
      <c r="D981" s="73"/>
      <c r="E981" s="63"/>
      <c r="G981"/>
    </row>
    <row r="982" spans="1:7">
      <c r="A982" s="34">
        <v>36846</v>
      </c>
      <c r="B982" s="31">
        <v>1372.32</v>
      </c>
      <c r="C982" s="11">
        <f t="shared" si="17"/>
        <v>-1.2664308892126103E-2</v>
      </c>
      <c r="D982" s="73"/>
      <c r="E982" s="63"/>
      <c r="G982"/>
    </row>
    <row r="983" spans="1:7">
      <c r="A983" s="34">
        <v>36847</v>
      </c>
      <c r="B983" s="31">
        <v>1367.72</v>
      </c>
      <c r="C983" s="11">
        <f t="shared" si="17"/>
        <v>-3.3576183716633439E-3</v>
      </c>
      <c r="D983" s="73"/>
      <c r="E983" s="63"/>
      <c r="G983"/>
    </row>
    <row r="984" spans="1:7">
      <c r="A984" s="34">
        <v>36850</v>
      </c>
      <c r="B984" s="31">
        <v>1342.62</v>
      </c>
      <c r="C984" s="11">
        <f t="shared" si="17"/>
        <v>-1.852219100721153E-2</v>
      </c>
      <c r="D984" s="73"/>
      <c r="E984" s="63"/>
      <c r="G984"/>
    </row>
    <row r="985" spans="1:7">
      <c r="A985" s="34">
        <v>36851</v>
      </c>
      <c r="B985" s="31">
        <v>1347.35</v>
      </c>
      <c r="C985" s="11">
        <f t="shared" si="17"/>
        <v>3.516771469516E-3</v>
      </c>
      <c r="D985" s="73"/>
      <c r="E985" s="63"/>
      <c r="G985"/>
    </row>
    <row r="986" spans="1:7">
      <c r="A986" s="34">
        <v>36852</v>
      </c>
      <c r="B986" s="31">
        <v>1322.36</v>
      </c>
      <c r="C986" s="11">
        <f t="shared" ref="C986:C1049" si="18">LN(B986/B985)</f>
        <v>-1.8721681317296852E-2</v>
      </c>
      <c r="D986" s="73"/>
      <c r="E986" s="63"/>
      <c r="G986"/>
    </row>
    <row r="987" spans="1:7">
      <c r="A987" s="34">
        <v>36854</v>
      </c>
      <c r="B987" s="31">
        <v>1341.77</v>
      </c>
      <c r="C987" s="11">
        <f t="shared" si="18"/>
        <v>1.457161883685624E-2</v>
      </c>
      <c r="D987" s="73"/>
      <c r="E987" s="63"/>
      <c r="G987"/>
    </row>
    <row r="988" spans="1:7">
      <c r="A988" s="34">
        <v>36857</v>
      </c>
      <c r="B988" s="31">
        <v>1348.97</v>
      </c>
      <c r="C988" s="11">
        <f t="shared" si="18"/>
        <v>5.3517004128307731E-3</v>
      </c>
      <c r="D988" s="73"/>
      <c r="E988" s="63"/>
      <c r="G988"/>
    </row>
    <row r="989" spans="1:7">
      <c r="A989" s="34">
        <v>36858</v>
      </c>
      <c r="B989" s="31">
        <v>1336.09</v>
      </c>
      <c r="C989" s="11">
        <f t="shared" si="18"/>
        <v>-9.5939001680283922E-3</v>
      </c>
      <c r="D989" s="73"/>
      <c r="E989" s="63"/>
      <c r="G989"/>
    </row>
    <row r="990" spans="1:7">
      <c r="A990" s="34">
        <v>36859</v>
      </c>
      <c r="B990" s="31">
        <v>1341.93</v>
      </c>
      <c r="C990" s="11">
        <f t="shared" si="18"/>
        <v>4.3614381202828206E-3</v>
      </c>
      <c r="D990" s="73"/>
      <c r="E990" s="63"/>
      <c r="G990"/>
    </row>
    <row r="991" spans="1:7">
      <c r="A991" s="34">
        <v>36860</v>
      </c>
      <c r="B991" s="31">
        <v>1314.95</v>
      </c>
      <c r="C991" s="11">
        <f t="shared" si="18"/>
        <v>-2.0310234142105789E-2</v>
      </c>
      <c r="D991" s="73"/>
      <c r="E991" s="63"/>
      <c r="G991"/>
    </row>
    <row r="992" spans="1:7">
      <c r="A992" s="34">
        <v>36861</v>
      </c>
      <c r="B992" s="31">
        <v>1315.23</v>
      </c>
      <c r="C992" s="11">
        <f t="shared" si="18"/>
        <v>2.1291318545326105E-4</v>
      </c>
      <c r="D992" s="73"/>
      <c r="E992" s="63"/>
      <c r="G992"/>
    </row>
    <row r="993" spans="1:7">
      <c r="A993" s="34">
        <v>36864</v>
      </c>
      <c r="B993" s="31">
        <v>1324.97</v>
      </c>
      <c r="C993" s="11">
        <f t="shared" si="18"/>
        <v>7.3782623938213002E-3</v>
      </c>
      <c r="D993" s="73"/>
      <c r="E993" s="63"/>
      <c r="G993"/>
    </row>
    <row r="994" spans="1:7">
      <c r="A994" s="34">
        <v>36865</v>
      </c>
      <c r="B994" s="31">
        <v>1376.54</v>
      </c>
      <c r="C994" s="11">
        <f t="shared" si="18"/>
        <v>3.8183286714022199E-2</v>
      </c>
      <c r="D994" s="73"/>
      <c r="E994" s="63"/>
      <c r="G994"/>
    </row>
    <row r="995" spans="1:7">
      <c r="A995" s="34">
        <v>36866</v>
      </c>
      <c r="B995" s="31">
        <v>1351.46</v>
      </c>
      <c r="C995" s="11">
        <f t="shared" si="18"/>
        <v>-1.8387614834436079E-2</v>
      </c>
      <c r="D995" s="73"/>
      <c r="E995" s="63"/>
      <c r="G995"/>
    </row>
    <row r="996" spans="1:7">
      <c r="A996" s="34">
        <v>36867</v>
      </c>
      <c r="B996" s="31">
        <v>1343.55</v>
      </c>
      <c r="C996" s="11">
        <f t="shared" si="18"/>
        <v>-5.8701249448379709E-3</v>
      </c>
      <c r="D996" s="73"/>
      <c r="E996" s="63"/>
      <c r="G996"/>
    </row>
    <row r="997" spans="1:7">
      <c r="A997" s="34">
        <v>36868</v>
      </c>
      <c r="B997" s="31">
        <v>1369.89</v>
      </c>
      <c r="C997" s="11">
        <f t="shared" si="18"/>
        <v>1.9415080038481004E-2</v>
      </c>
      <c r="D997" s="73"/>
      <c r="E997" s="63"/>
      <c r="G997"/>
    </row>
    <row r="998" spans="1:7">
      <c r="A998" s="34">
        <v>36871</v>
      </c>
      <c r="B998" s="31">
        <v>1380.2</v>
      </c>
      <c r="C998" s="11">
        <f t="shared" si="18"/>
        <v>7.4979715587066521E-3</v>
      </c>
      <c r="D998" s="73"/>
      <c r="E998" s="63"/>
      <c r="G998"/>
    </row>
    <row r="999" spans="1:7">
      <c r="A999" s="34">
        <v>36872</v>
      </c>
      <c r="B999" s="31">
        <v>1371.18</v>
      </c>
      <c r="C999" s="11">
        <f t="shared" si="18"/>
        <v>-6.5567332136534174E-3</v>
      </c>
      <c r="D999" s="73"/>
      <c r="E999" s="63"/>
      <c r="G999"/>
    </row>
    <row r="1000" spans="1:7">
      <c r="A1000" s="34">
        <v>36873</v>
      </c>
      <c r="B1000" s="31">
        <v>1359.99</v>
      </c>
      <c r="C1000" s="11">
        <f t="shared" si="18"/>
        <v>-8.1943362109598225E-3</v>
      </c>
      <c r="D1000" s="73"/>
      <c r="E1000" s="63"/>
      <c r="G1000"/>
    </row>
    <row r="1001" spans="1:7">
      <c r="A1001" s="34">
        <v>36874</v>
      </c>
      <c r="B1001" s="31">
        <v>1340.93</v>
      </c>
      <c r="C1001" s="11">
        <f t="shared" si="18"/>
        <v>-1.4113943693526846E-2</v>
      </c>
      <c r="D1001" s="73"/>
      <c r="E1001" s="63"/>
      <c r="G1001"/>
    </row>
    <row r="1002" spans="1:7">
      <c r="A1002" s="34">
        <v>36875</v>
      </c>
      <c r="B1002" s="31">
        <v>1312.15</v>
      </c>
      <c r="C1002" s="11">
        <f t="shared" si="18"/>
        <v>-2.1696389831127021E-2</v>
      </c>
      <c r="D1002" s="73"/>
      <c r="E1002" s="63"/>
      <c r="G1002"/>
    </row>
    <row r="1003" spans="1:7">
      <c r="A1003" s="34">
        <v>36878</v>
      </c>
      <c r="B1003" s="31">
        <v>1322.74</v>
      </c>
      <c r="C1003" s="11">
        <f t="shared" si="18"/>
        <v>8.0383295108697461E-3</v>
      </c>
      <c r="D1003" s="73"/>
      <c r="E1003" s="63"/>
      <c r="G1003"/>
    </row>
    <row r="1004" spans="1:7">
      <c r="A1004" s="34">
        <v>36879</v>
      </c>
      <c r="B1004" s="31">
        <v>1305.5999999999999</v>
      </c>
      <c r="C1004" s="11">
        <f t="shared" si="18"/>
        <v>-1.3042637538261572E-2</v>
      </c>
      <c r="D1004" s="73"/>
      <c r="E1004" s="63"/>
      <c r="G1004"/>
    </row>
    <row r="1005" spans="1:7">
      <c r="A1005" s="34">
        <v>36880</v>
      </c>
      <c r="B1005" s="31">
        <v>1264.74</v>
      </c>
      <c r="C1005" s="11">
        <f t="shared" si="18"/>
        <v>-3.1796137769984203E-2</v>
      </c>
      <c r="D1005" s="73"/>
      <c r="E1005" s="63"/>
      <c r="G1005"/>
    </row>
    <row r="1006" spans="1:7">
      <c r="A1006" s="34">
        <v>36881</v>
      </c>
      <c r="B1006" s="31">
        <v>1274.8599999999999</v>
      </c>
      <c r="C1006" s="11">
        <f t="shared" si="18"/>
        <v>7.9698012022075288E-3</v>
      </c>
      <c r="D1006" s="73"/>
      <c r="E1006" s="63"/>
      <c r="G1006"/>
    </row>
    <row r="1007" spans="1:7">
      <c r="A1007" s="34">
        <v>36882</v>
      </c>
      <c r="B1007" s="31">
        <v>1305.95</v>
      </c>
      <c r="C1007" s="11">
        <f t="shared" si="18"/>
        <v>2.4094376622223673E-2</v>
      </c>
      <c r="D1007" s="73"/>
      <c r="E1007" s="63"/>
      <c r="G1007"/>
    </row>
    <row r="1008" spans="1:7">
      <c r="A1008" s="34">
        <v>36886</v>
      </c>
      <c r="B1008" s="31">
        <v>1315.19</v>
      </c>
      <c r="C1008" s="11">
        <f t="shared" si="18"/>
        <v>7.0503966023937586E-3</v>
      </c>
      <c r="D1008" s="73"/>
      <c r="E1008" s="63"/>
      <c r="G1008"/>
    </row>
    <row r="1009" spans="1:7">
      <c r="A1009" s="34">
        <v>36887</v>
      </c>
      <c r="B1009" s="31">
        <v>1328.92</v>
      </c>
      <c r="C1009" s="11">
        <f t="shared" si="18"/>
        <v>1.0385440398915549E-2</v>
      </c>
      <c r="D1009" s="73"/>
      <c r="E1009" s="63"/>
      <c r="G1009"/>
    </row>
    <row r="1010" spans="1:7">
      <c r="A1010" s="34">
        <v>36888</v>
      </c>
      <c r="B1010" s="31">
        <v>1334.22</v>
      </c>
      <c r="C1010" s="11">
        <f t="shared" si="18"/>
        <v>3.9802691537967677E-3</v>
      </c>
      <c r="D1010" s="73"/>
      <c r="E1010" s="63"/>
      <c r="G1010"/>
    </row>
    <row r="1011" spans="1:7">
      <c r="A1011" s="34">
        <v>36889</v>
      </c>
      <c r="B1011" s="31">
        <v>1320.28</v>
      </c>
      <c r="C1011" s="11">
        <f t="shared" si="18"/>
        <v>-1.0503016121381319E-2</v>
      </c>
      <c r="D1011" s="73"/>
      <c r="E1011" s="63"/>
      <c r="G1011"/>
    </row>
    <row r="1012" spans="1:7">
      <c r="A1012" s="34">
        <v>36893</v>
      </c>
      <c r="B1012" s="31">
        <v>1283.27</v>
      </c>
      <c r="C1012" s="11">
        <f t="shared" si="18"/>
        <v>-2.8432327551428264E-2</v>
      </c>
      <c r="D1012" s="73"/>
      <c r="E1012" s="63"/>
      <c r="G1012"/>
    </row>
    <row r="1013" spans="1:7">
      <c r="A1013" s="34">
        <v>36894</v>
      </c>
      <c r="B1013" s="31">
        <v>1347.56</v>
      </c>
      <c r="C1013" s="11">
        <f t="shared" si="18"/>
        <v>4.8884041946942638E-2</v>
      </c>
      <c r="D1013" s="73"/>
      <c r="E1013" s="63"/>
      <c r="G1013"/>
    </row>
    <row r="1014" spans="1:7">
      <c r="A1014" s="34">
        <v>36895</v>
      </c>
      <c r="B1014" s="31">
        <v>1333.34</v>
      </c>
      <c r="C1014" s="11">
        <f t="shared" si="18"/>
        <v>-1.0608477272110929E-2</v>
      </c>
      <c r="D1014" s="73"/>
      <c r="E1014" s="63"/>
      <c r="G1014"/>
    </row>
    <row r="1015" spans="1:7">
      <c r="A1015" s="34">
        <v>36896</v>
      </c>
      <c r="B1015" s="31">
        <v>1298.3499999999999</v>
      </c>
      <c r="C1015" s="11">
        <f t="shared" si="18"/>
        <v>-2.659284489659736E-2</v>
      </c>
      <c r="D1015" s="73"/>
      <c r="E1015" s="63"/>
      <c r="G1015"/>
    </row>
    <row r="1016" spans="1:7">
      <c r="A1016" s="34">
        <v>36899</v>
      </c>
      <c r="B1016" s="31">
        <v>1295.8599999999999</v>
      </c>
      <c r="C1016" s="11">
        <f t="shared" si="18"/>
        <v>-1.9196601390459745E-3</v>
      </c>
      <c r="D1016" s="73"/>
      <c r="E1016" s="63"/>
      <c r="G1016"/>
    </row>
    <row r="1017" spans="1:7">
      <c r="A1017" s="34">
        <v>36900</v>
      </c>
      <c r="B1017" s="31">
        <v>1300.8</v>
      </c>
      <c r="C1017" s="11">
        <f t="shared" si="18"/>
        <v>3.804892407771464E-3</v>
      </c>
      <c r="D1017" s="73"/>
      <c r="E1017" s="63"/>
      <c r="G1017"/>
    </row>
    <row r="1018" spans="1:7">
      <c r="A1018" s="34">
        <v>36901</v>
      </c>
      <c r="B1018" s="31">
        <v>1313.27</v>
      </c>
      <c r="C1018" s="11">
        <f t="shared" si="18"/>
        <v>9.5407503172868311E-3</v>
      </c>
      <c r="D1018" s="73"/>
      <c r="E1018" s="63"/>
      <c r="G1018"/>
    </row>
    <row r="1019" spans="1:7">
      <c r="A1019" s="34">
        <v>36902</v>
      </c>
      <c r="B1019" s="31">
        <v>1326.82</v>
      </c>
      <c r="C1019" s="11">
        <f t="shared" si="18"/>
        <v>1.0264891710378438E-2</v>
      </c>
      <c r="D1019" s="73"/>
      <c r="E1019" s="63"/>
      <c r="G1019"/>
    </row>
    <row r="1020" spans="1:7">
      <c r="A1020" s="34">
        <v>36903</v>
      </c>
      <c r="B1020" s="31">
        <v>1318.55</v>
      </c>
      <c r="C1020" s="11">
        <f t="shared" si="18"/>
        <v>-6.2524538659609425E-3</v>
      </c>
      <c r="D1020" s="73"/>
      <c r="E1020" s="63"/>
      <c r="G1020"/>
    </row>
    <row r="1021" spans="1:7">
      <c r="A1021" s="34">
        <v>36907</v>
      </c>
      <c r="B1021" s="31">
        <v>1326.65</v>
      </c>
      <c r="C1021" s="11">
        <f t="shared" si="18"/>
        <v>6.1243197621403131E-3</v>
      </c>
      <c r="D1021" s="73"/>
      <c r="E1021" s="63"/>
      <c r="G1021"/>
    </row>
    <row r="1022" spans="1:7">
      <c r="A1022" s="34">
        <v>36908</v>
      </c>
      <c r="B1022" s="31">
        <v>1329.47</v>
      </c>
      <c r="C1022" s="11">
        <f t="shared" si="18"/>
        <v>2.1233988370804768E-3</v>
      </c>
      <c r="D1022" s="73"/>
      <c r="E1022" s="63"/>
      <c r="G1022"/>
    </row>
    <row r="1023" spans="1:7">
      <c r="A1023" s="34">
        <v>36909</v>
      </c>
      <c r="B1023" s="31">
        <v>1347.97</v>
      </c>
      <c r="C1023" s="11">
        <f t="shared" si="18"/>
        <v>1.3819390477252412E-2</v>
      </c>
      <c r="D1023" s="73"/>
      <c r="E1023" s="63"/>
      <c r="G1023"/>
    </row>
    <row r="1024" spans="1:7">
      <c r="A1024" s="34">
        <v>36910</v>
      </c>
      <c r="B1024" s="31">
        <v>1342.54</v>
      </c>
      <c r="C1024" s="11">
        <f t="shared" si="18"/>
        <v>-4.0364149342839196E-3</v>
      </c>
      <c r="D1024" s="73"/>
      <c r="E1024" s="63"/>
      <c r="G1024"/>
    </row>
    <row r="1025" spans="1:7">
      <c r="A1025" s="34">
        <v>36913</v>
      </c>
      <c r="B1025" s="31">
        <v>1342.9</v>
      </c>
      <c r="C1025" s="11">
        <f t="shared" si="18"/>
        <v>2.6811248969000001E-4</v>
      </c>
      <c r="D1025" s="73"/>
      <c r="E1025" s="63"/>
      <c r="G1025"/>
    </row>
    <row r="1026" spans="1:7">
      <c r="A1026" s="34">
        <v>36914</v>
      </c>
      <c r="B1026" s="31">
        <v>1360.4</v>
      </c>
      <c r="C1026" s="11">
        <f t="shared" si="18"/>
        <v>1.2947319545910756E-2</v>
      </c>
      <c r="D1026" s="73"/>
      <c r="E1026" s="63"/>
      <c r="G1026"/>
    </row>
    <row r="1027" spans="1:7">
      <c r="A1027" s="34">
        <v>36915</v>
      </c>
      <c r="B1027" s="31">
        <v>1364.3</v>
      </c>
      <c r="C1027" s="11">
        <f t="shared" si="18"/>
        <v>2.8627024357880432E-3</v>
      </c>
      <c r="D1027" s="73"/>
      <c r="E1027" s="63"/>
      <c r="G1027"/>
    </row>
    <row r="1028" spans="1:7">
      <c r="A1028" s="34">
        <v>36916</v>
      </c>
      <c r="B1028" s="31">
        <v>1357.51</v>
      </c>
      <c r="C1028" s="11">
        <f t="shared" si="18"/>
        <v>-4.9893373053657136E-3</v>
      </c>
      <c r="D1028" s="73"/>
      <c r="E1028" s="63"/>
      <c r="G1028"/>
    </row>
    <row r="1029" spans="1:7">
      <c r="A1029" s="34">
        <v>36917</v>
      </c>
      <c r="B1029" s="31">
        <v>1354.95</v>
      </c>
      <c r="C1029" s="11">
        <f t="shared" si="18"/>
        <v>-1.8875859995004475E-3</v>
      </c>
      <c r="D1029" s="73"/>
      <c r="E1029" s="63"/>
      <c r="G1029"/>
    </row>
    <row r="1030" spans="1:7">
      <c r="A1030" s="34">
        <v>36920</v>
      </c>
      <c r="B1030" s="31">
        <v>1364.17</v>
      </c>
      <c r="C1030" s="11">
        <f t="shared" si="18"/>
        <v>6.7816318044293892E-3</v>
      </c>
      <c r="D1030" s="73"/>
      <c r="E1030" s="63"/>
      <c r="G1030"/>
    </row>
    <row r="1031" spans="1:7">
      <c r="A1031" s="34">
        <v>36921</v>
      </c>
      <c r="B1031" s="31">
        <v>1373.73</v>
      </c>
      <c r="C1031" s="11">
        <f t="shared" si="18"/>
        <v>6.9834828537428117E-3</v>
      </c>
      <c r="D1031" s="73"/>
      <c r="E1031" s="63"/>
      <c r="G1031"/>
    </row>
    <row r="1032" spans="1:7">
      <c r="A1032" s="34">
        <v>36922</v>
      </c>
      <c r="B1032" s="31">
        <v>1366.01</v>
      </c>
      <c r="C1032" s="11">
        <f t="shared" si="18"/>
        <v>-5.6355861739781901E-3</v>
      </c>
      <c r="D1032" s="73"/>
      <c r="E1032" s="63"/>
      <c r="G1032"/>
    </row>
    <row r="1033" spans="1:7">
      <c r="A1033" s="34">
        <v>36923</v>
      </c>
      <c r="B1033" s="31">
        <v>1373.47</v>
      </c>
      <c r="C1033" s="11">
        <f t="shared" si="18"/>
        <v>5.4463025391673792E-3</v>
      </c>
      <c r="D1033" s="73"/>
      <c r="E1033" s="63"/>
      <c r="G1033"/>
    </row>
    <row r="1034" spans="1:7">
      <c r="A1034" s="34">
        <v>36924</v>
      </c>
      <c r="B1034" s="31">
        <v>1349.47</v>
      </c>
      <c r="C1034" s="11">
        <f t="shared" si="18"/>
        <v>-1.7628461532088753E-2</v>
      </c>
      <c r="D1034" s="73"/>
      <c r="E1034" s="63"/>
      <c r="G1034"/>
    </row>
    <row r="1035" spans="1:7">
      <c r="A1035" s="34">
        <v>36927</v>
      </c>
      <c r="B1035" s="31">
        <v>1354.31</v>
      </c>
      <c r="C1035" s="11">
        <f t="shared" si="18"/>
        <v>3.5801767671857195E-3</v>
      </c>
      <c r="D1035" s="73"/>
      <c r="E1035" s="63"/>
      <c r="G1035"/>
    </row>
    <row r="1036" spans="1:7">
      <c r="A1036" s="34">
        <v>36928</v>
      </c>
      <c r="B1036" s="31">
        <v>1352.26</v>
      </c>
      <c r="C1036" s="11">
        <f t="shared" si="18"/>
        <v>-1.5148327159572937E-3</v>
      </c>
      <c r="D1036" s="73"/>
      <c r="E1036" s="63"/>
      <c r="G1036"/>
    </row>
    <row r="1037" spans="1:7">
      <c r="A1037" s="34">
        <v>36929</v>
      </c>
      <c r="B1037" s="31">
        <v>1340.89</v>
      </c>
      <c r="C1037" s="11">
        <f t="shared" si="18"/>
        <v>-8.4436942263544663E-3</v>
      </c>
      <c r="D1037" s="73"/>
      <c r="E1037" s="63"/>
      <c r="G1037"/>
    </row>
    <row r="1038" spans="1:7">
      <c r="A1038" s="34">
        <v>36930</v>
      </c>
      <c r="B1038" s="31">
        <v>1332.53</v>
      </c>
      <c r="C1038" s="11">
        <f t="shared" si="18"/>
        <v>-6.254181722252429E-3</v>
      </c>
      <c r="D1038" s="73"/>
      <c r="E1038" s="63"/>
      <c r="G1038"/>
    </row>
    <row r="1039" spans="1:7">
      <c r="A1039" s="34">
        <v>36931</v>
      </c>
      <c r="B1039" s="31">
        <v>1314.76</v>
      </c>
      <c r="C1039" s="11">
        <f t="shared" si="18"/>
        <v>-1.3425251408581335E-2</v>
      </c>
      <c r="D1039" s="73"/>
      <c r="E1039" s="63"/>
      <c r="G1039"/>
    </row>
    <row r="1040" spans="1:7">
      <c r="A1040" s="34">
        <v>36934</v>
      </c>
      <c r="B1040" s="31">
        <v>1330.31</v>
      </c>
      <c r="C1040" s="11">
        <f t="shared" si="18"/>
        <v>1.1757858313737482E-2</v>
      </c>
      <c r="D1040" s="73"/>
      <c r="E1040" s="63"/>
      <c r="G1040"/>
    </row>
    <row r="1041" spans="1:7">
      <c r="A1041" s="34">
        <v>36935</v>
      </c>
      <c r="B1041" s="31">
        <v>1318.8</v>
      </c>
      <c r="C1041" s="11">
        <f t="shared" si="18"/>
        <v>-8.6897655654364792E-3</v>
      </c>
      <c r="D1041" s="73"/>
      <c r="E1041" s="63"/>
      <c r="G1041"/>
    </row>
    <row r="1042" spans="1:7">
      <c r="A1042" s="34">
        <v>36936</v>
      </c>
      <c r="B1042" s="31">
        <v>1315.92</v>
      </c>
      <c r="C1042" s="11">
        <f t="shared" si="18"/>
        <v>-2.1861914336732263E-3</v>
      </c>
      <c r="D1042" s="73"/>
      <c r="E1042" s="63"/>
      <c r="G1042"/>
    </row>
    <row r="1043" spans="1:7">
      <c r="A1043" s="34">
        <v>36937</v>
      </c>
      <c r="B1043" s="31">
        <v>1326.61</v>
      </c>
      <c r="C1043" s="11">
        <f t="shared" si="18"/>
        <v>8.0907753663812948E-3</v>
      </c>
      <c r="D1043" s="73"/>
      <c r="E1043" s="63"/>
      <c r="G1043"/>
    </row>
    <row r="1044" spans="1:7">
      <c r="A1044" s="34">
        <v>36938</v>
      </c>
      <c r="B1044" s="31">
        <v>1301.53</v>
      </c>
      <c r="C1044" s="11">
        <f t="shared" si="18"/>
        <v>-1.9086320634772405E-2</v>
      </c>
      <c r="D1044" s="73"/>
      <c r="E1044" s="63"/>
      <c r="G1044"/>
    </row>
    <row r="1045" spans="1:7">
      <c r="A1045" s="34">
        <v>36942</v>
      </c>
      <c r="B1045" s="31">
        <v>1278.94</v>
      </c>
      <c r="C1045" s="11">
        <f t="shared" si="18"/>
        <v>-1.750888566678116E-2</v>
      </c>
      <c r="D1045" s="73"/>
      <c r="E1045" s="63"/>
      <c r="G1045"/>
    </row>
    <row r="1046" spans="1:7">
      <c r="A1046" s="34">
        <v>36943</v>
      </c>
      <c r="B1046" s="31">
        <v>1255.27</v>
      </c>
      <c r="C1046" s="11">
        <f t="shared" si="18"/>
        <v>-1.868092095978631E-2</v>
      </c>
      <c r="D1046" s="73"/>
      <c r="E1046" s="63"/>
      <c r="G1046"/>
    </row>
    <row r="1047" spans="1:7">
      <c r="A1047" s="34">
        <v>36944</v>
      </c>
      <c r="B1047" s="31">
        <v>1252.82</v>
      </c>
      <c r="C1047" s="11">
        <f t="shared" si="18"/>
        <v>-1.9536785197305554E-3</v>
      </c>
      <c r="D1047" s="73"/>
      <c r="E1047" s="63"/>
      <c r="G1047"/>
    </row>
    <row r="1048" spans="1:7">
      <c r="A1048" s="34">
        <v>36945</v>
      </c>
      <c r="B1048" s="31">
        <v>1245.8599999999999</v>
      </c>
      <c r="C1048" s="11">
        <f t="shared" si="18"/>
        <v>-5.5709558651842886E-3</v>
      </c>
      <c r="D1048" s="73"/>
      <c r="E1048" s="63"/>
      <c r="G1048"/>
    </row>
    <row r="1049" spans="1:7">
      <c r="A1049" s="34">
        <v>36948</v>
      </c>
      <c r="B1049" s="31">
        <v>1267.6500000000001</v>
      </c>
      <c r="C1049" s="11">
        <f t="shared" si="18"/>
        <v>1.7338738174571561E-2</v>
      </c>
      <c r="D1049" s="73"/>
      <c r="E1049" s="63"/>
      <c r="G1049"/>
    </row>
    <row r="1050" spans="1:7">
      <c r="A1050" s="34">
        <v>36949</v>
      </c>
      <c r="B1050" s="31">
        <v>1257.94</v>
      </c>
      <c r="C1050" s="11">
        <f t="shared" ref="C1050:C1113" si="19">LN(B1050/B1049)</f>
        <v>-7.6893302892232628E-3</v>
      </c>
      <c r="D1050" s="73"/>
      <c r="E1050" s="63"/>
      <c r="G1050"/>
    </row>
    <row r="1051" spans="1:7">
      <c r="A1051" s="34">
        <v>36950</v>
      </c>
      <c r="B1051" s="31">
        <v>1239.94</v>
      </c>
      <c r="C1051" s="11">
        <f t="shared" si="19"/>
        <v>-1.4412471037762728E-2</v>
      </c>
      <c r="D1051" s="73"/>
      <c r="E1051" s="63"/>
      <c r="G1051"/>
    </row>
    <row r="1052" spans="1:7">
      <c r="A1052" s="34">
        <v>36951</v>
      </c>
      <c r="B1052" s="31">
        <v>1241.23</v>
      </c>
      <c r="C1052" s="11">
        <f t="shared" si="19"/>
        <v>1.0398321084283263E-3</v>
      </c>
      <c r="D1052" s="73"/>
      <c r="E1052" s="63"/>
      <c r="G1052"/>
    </row>
    <row r="1053" spans="1:7">
      <c r="A1053" s="34">
        <v>36952</v>
      </c>
      <c r="B1053" s="31">
        <v>1234.18</v>
      </c>
      <c r="C1053" s="11">
        <f t="shared" si="19"/>
        <v>-5.6960415134154176E-3</v>
      </c>
      <c r="D1053" s="73"/>
      <c r="E1053" s="63"/>
      <c r="G1053"/>
    </row>
    <row r="1054" spans="1:7">
      <c r="A1054" s="34">
        <v>36955</v>
      </c>
      <c r="B1054" s="31">
        <v>1241.4100000000001</v>
      </c>
      <c r="C1054" s="11">
        <f t="shared" si="19"/>
        <v>5.8410484417784634E-3</v>
      </c>
      <c r="D1054" s="73"/>
      <c r="E1054" s="63"/>
      <c r="G1054"/>
    </row>
    <row r="1055" spans="1:7">
      <c r="A1055" s="34">
        <v>36956</v>
      </c>
      <c r="B1055" s="31">
        <v>1253.8</v>
      </c>
      <c r="C1055" s="11">
        <f t="shared" si="19"/>
        <v>9.9311094714618839E-3</v>
      </c>
      <c r="D1055" s="73"/>
      <c r="E1055" s="63"/>
      <c r="G1055"/>
    </row>
    <row r="1056" spans="1:7">
      <c r="A1056" s="34">
        <v>36957</v>
      </c>
      <c r="B1056" s="31">
        <v>1261.8900000000001</v>
      </c>
      <c r="C1056" s="11">
        <f t="shared" si="19"/>
        <v>6.4316572293915486E-3</v>
      </c>
      <c r="D1056" s="73"/>
      <c r="E1056" s="63"/>
      <c r="G1056"/>
    </row>
    <row r="1057" spans="1:7">
      <c r="A1057" s="34">
        <v>36958</v>
      </c>
      <c r="B1057" s="31">
        <v>1264.74</v>
      </c>
      <c r="C1057" s="11">
        <f t="shared" si="19"/>
        <v>2.2559703705987118E-3</v>
      </c>
      <c r="D1057" s="73"/>
      <c r="E1057" s="63"/>
      <c r="G1057"/>
    </row>
    <row r="1058" spans="1:7">
      <c r="A1058" s="34">
        <v>36959</v>
      </c>
      <c r="B1058" s="31">
        <v>1233.42</v>
      </c>
      <c r="C1058" s="11">
        <f t="shared" si="19"/>
        <v>-2.5075768674221666E-2</v>
      </c>
      <c r="D1058" s="73"/>
      <c r="E1058" s="63"/>
      <c r="G1058"/>
    </row>
    <row r="1059" spans="1:7">
      <c r="A1059" s="34">
        <v>36962</v>
      </c>
      <c r="B1059" s="31">
        <v>1180.1600000000001</v>
      </c>
      <c r="C1059" s="11">
        <f t="shared" si="19"/>
        <v>-4.4140776277516995E-2</v>
      </c>
      <c r="D1059" s="73"/>
      <c r="E1059" s="63"/>
      <c r="G1059"/>
    </row>
    <row r="1060" spans="1:7">
      <c r="A1060" s="34">
        <v>36963</v>
      </c>
      <c r="B1060" s="31">
        <v>1197.6600000000001</v>
      </c>
      <c r="C1060" s="11">
        <f t="shared" si="19"/>
        <v>1.4719630562726694E-2</v>
      </c>
      <c r="D1060" s="73"/>
      <c r="E1060" s="63"/>
      <c r="G1060"/>
    </row>
    <row r="1061" spans="1:7">
      <c r="A1061" s="34">
        <v>36964</v>
      </c>
      <c r="B1061" s="31">
        <v>1166.71</v>
      </c>
      <c r="C1061" s="11">
        <f t="shared" si="19"/>
        <v>-2.6181831074086895E-2</v>
      </c>
      <c r="D1061" s="73"/>
      <c r="E1061" s="63"/>
      <c r="G1061"/>
    </row>
    <row r="1062" spans="1:7">
      <c r="A1062" s="34">
        <v>36965</v>
      </c>
      <c r="B1062" s="31">
        <v>1173.56</v>
      </c>
      <c r="C1062" s="11">
        <f t="shared" si="19"/>
        <v>5.85404210825082E-3</v>
      </c>
      <c r="D1062" s="73"/>
      <c r="E1062" s="63"/>
      <c r="G1062"/>
    </row>
    <row r="1063" spans="1:7">
      <c r="A1063" s="34">
        <v>36966</v>
      </c>
      <c r="B1063" s="31">
        <v>1150.53</v>
      </c>
      <c r="C1063" s="11">
        <f t="shared" si="19"/>
        <v>-1.9819158330256742E-2</v>
      </c>
      <c r="D1063" s="73"/>
      <c r="E1063" s="63"/>
      <c r="G1063"/>
    </row>
    <row r="1064" spans="1:7">
      <c r="A1064" s="34">
        <v>36969</v>
      </c>
      <c r="B1064" s="31">
        <v>1170.81</v>
      </c>
      <c r="C1064" s="11">
        <f t="shared" si="19"/>
        <v>1.7473111194933649E-2</v>
      </c>
      <c r="D1064" s="73"/>
      <c r="E1064" s="63"/>
      <c r="G1064"/>
    </row>
    <row r="1065" spans="1:7">
      <c r="A1065" s="34">
        <v>36970</v>
      </c>
      <c r="B1065" s="31">
        <v>1142.6199999999999</v>
      </c>
      <c r="C1065" s="11">
        <f t="shared" si="19"/>
        <v>-2.4371945874130895E-2</v>
      </c>
      <c r="D1065" s="73"/>
      <c r="E1065" s="63"/>
      <c r="G1065"/>
    </row>
    <row r="1066" spans="1:7">
      <c r="A1066" s="34">
        <v>36971</v>
      </c>
      <c r="B1066" s="31">
        <v>1122.1400000000001</v>
      </c>
      <c r="C1066" s="11">
        <f t="shared" si="19"/>
        <v>-1.8086294593338919E-2</v>
      </c>
      <c r="D1066" s="73"/>
      <c r="E1066" s="63"/>
      <c r="G1066"/>
    </row>
    <row r="1067" spans="1:7">
      <c r="A1067" s="34">
        <v>36972</v>
      </c>
      <c r="B1067" s="31">
        <v>1117.58</v>
      </c>
      <c r="C1067" s="11">
        <f t="shared" si="19"/>
        <v>-4.0719431899278102E-3</v>
      </c>
      <c r="D1067" s="73"/>
      <c r="E1067" s="63"/>
      <c r="G1067"/>
    </row>
    <row r="1068" spans="1:7">
      <c r="A1068" s="34">
        <v>36973</v>
      </c>
      <c r="B1068" s="31">
        <v>1139.83</v>
      </c>
      <c r="C1068" s="11">
        <f t="shared" si="19"/>
        <v>1.9713495169322987E-2</v>
      </c>
      <c r="D1068" s="73"/>
      <c r="E1068" s="63"/>
      <c r="G1068"/>
    </row>
    <row r="1069" spans="1:7">
      <c r="A1069" s="34">
        <v>36976</v>
      </c>
      <c r="B1069" s="31">
        <v>1152.69</v>
      </c>
      <c r="C1069" s="11">
        <f t="shared" si="19"/>
        <v>1.1219212823608661E-2</v>
      </c>
      <c r="D1069" s="73"/>
      <c r="E1069" s="63"/>
      <c r="G1069"/>
    </row>
    <row r="1070" spans="1:7">
      <c r="A1070" s="34">
        <v>36977</v>
      </c>
      <c r="B1070" s="31">
        <v>1182.17</v>
      </c>
      <c r="C1070" s="11">
        <f t="shared" si="19"/>
        <v>2.5253391366211544E-2</v>
      </c>
      <c r="D1070" s="73"/>
      <c r="E1070" s="63"/>
      <c r="G1070"/>
    </row>
    <row r="1071" spans="1:7">
      <c r="A1071" s="34">
        <v>36978</v>
      </c>
      <c r="B1071" s="31">
        <v>1153.29</v>
      </c>
      <c r="C1071" s="11">
        <f t="shared" si="19"/>
        <v>-2.4733005227962412E-2</v>
      </c>
      <c r="D1071" s="73"/>
      <c r="E1071" s="63"/>
      <c r="G1071"/>
    </row>
    <row r="1072" spans="1:7">
      <c r="A1072" s="34">
        <v>36979</v>
      </c>
      <c r="B1072" s="31">
        <v>1147.95</v>
      </c>
      <c r="C1072" s="11">
        <f t="shared" si="19"/>
        <v>-4.640984499430254E-3</v>
      </c>
      <c r="D1072" s="73"/>
      <c r="E1072" s="63"/>
      <c r="G1072"/>
    </row>
    <row r="1073" spans="1:7">
      <c r="A1073" s="34">
        <v>36980</v>
      </c>
      <c r="B1073" s="31">
        <v>1160.33</v>
      </c>
      <c r="C1073" s="11">
        <f t="shared" si="19"/>
        <v>1.0726704477443921E-2</v>
      </c>
      <c r="D1073" s="73"/>
      <c r="E1073" s="63"/>
      <c r="G1073"/>
    </row>
    <row r="1074" spans="1:7">
      <c r="A1074" s="34">
        <v>36983</v>
      </c>
      <c r="B1074" s="31">
        <v>1145.8699999999999</v>
      </c>
      <c r="C1074" s="11">
        <f t="shared" si="19"/>
        <v>-1.2540273606755872E-2</v>
      </c>
      <c r="D1074" s="73"/>
      <c r="E1074" s="63"/>
      <c r="G1074"/>
    </row>
    <row r="1075" spans="1:7">
      <c r="A1075" s="34">
        <v>36984</v>
      </c>
      <c r="B1075" s="31">
        <v>1106.46</v>
      </c>
      <c r="C1075" s="11">
        <f t="shared" si="19"/>
        <v>-3.4998443979645105E-2</v>
      </c>
      <c r="D1075" s="73"/>
      <c r="E1075" s="63"/>
      <c r="G1075"/>
    </row>
    <row r="1076" spans="1:7">
      <c r="A1076" s="34">
        <v>36985</v>
      </c>
      <c r="B1076" s="31">
        <v>1103.25</v>
      </c>
      <c r="C1076" s="11">
        <f t="shared" si="19"/>
        <v>-2.9053606654262619E-3</v>
      </c>
      <c r="D1076" s="73"/>
      <c r="E1076" s="63"/>
      <c r="G1076"/>
    </row>
    <row r="1077" spans="1:7">
      <c r="A1077" s="34">
        <v>36986</v>
      </c>
      <c r="B1077" s="31">
        <v>1151.44</v>
      </c>
      <c r="C1077" s="11">
        <f t="shared" si="19"/>
        <v>4.2752963804758709E-2</v>
      </c>
      <c r="D1077" s="73"/>
      <c r="E1077" s="63"/>
      <c r="G1077"/>
    </row>
    <row r="1078" spans="1:7">
      <c r="A1078" s="34">
        <v>36987</v>
      </c>
      <c r="B1078" s="31">
        <v>1128.43</v>
      </c>
      <c r="C1078" s="11">
        <f t="shared" si="19"/>
        <v>-2.0186046863075076E-2</v>
      </c>
      <c r="D1078" s="73"/>
      <c r="E1078" s="63"/>
      <c r="G1078"/>
    </row>
    <row r="1079" spans="1:7">
      <c r="A1079" s="34">
        <v>36990</v>
      </c>
      <c r="B1079" s="31">
        <v>1137.5899999999999</v>
      </c>
      <c r="C1079" s="11">
        <f t="shared" si="19"/>
        <v>8.0847034829942665E-3</v>
      </c>
      <c r="D1079" s="73"/>
      <c r="E1079" s="63"/>
      <c r="G1079"/>
    </row>
    <row r="1080" spans="1:7">
      <c r="A1080" s="34">
        <v>36991</v>
      </c>
      <c r="B1080" s="31">
        <v>1168.3800000000001</v>
      </c>
      <c r="C1080" s="11">
        <f t="shared" si="19"/>
        <v>2.6706184367207418E-2</v>
      </c>
      <c r="D1080" s="73"/>
      <c r="E1080" s="63"/>
      <c r="G1080"/>
    </row>
    <row r="1081" spans="1:7">
      <c r="A1081" s="34">
        <v>36992</v>
      </c>
      <c r="B1081" s="31">
        <v>1165.8900000000001</v>
      </c>
      <c r="C1081" s="11">
        <f t="shared" si="19"/>
        <v>-2.1334301040078266E-3</v>
      </c>
      <c r="D1081" s="73"/>
      <c r="E1081" s="63"/>
      <c r="G1081"/>
    </row>
    <row r="1082" spans="1:7">
      <c r="A1082" s="34">
        <v>36993</v>
      </c>
      <c r="B1082" s="31">
        <v>1183.5</v>
      </c>
      <c r="C1082" s="11">
        <f t="shared" si="19"/>
        <v>1.4991406116504373E-2</v>
      </c>
      <c r="D1082" s="73"/>
      <c r="E1082" s="63"/>
      <c r="G1082"/>
    </row>
    <row r="1083" spans="1:7">
      <c r="A1083" s="34">
        <v>36997</v>
      </c>
      <c r="B1083" s="31">
        <v>1179.68</v>
      </c>
      <c r="C1083" s="11">
        <f t="shared" si="19"/>
        <v>-3.2329347126980996E-3</v>
      </c>
      <c r="D1083" s="73"/>
      <c r="E1083" s="63"/>
      <c r="G1083"/>
    </row>
    <row r="1084" spans="1:7">
      <c r="A1084" s="34">
        <v>36998</v>
      </c>
      <c r="B1084" s="31">
        <v>1191.81</v>
      </c>
      <c r="C1084" s="11">
        <f t="shared" si="19"/>
        <v>1.0229944705911962E-2</v>
      </c>
      <c r="D1084" s="73"/>
      <c r="E1084" s="63"/>
      <c r="G1084"/>
    </row>
    <row r="1085" spans="1:7">
      <c r="A1085" s="34">
        <v>36999</v>
      </c>
      <c r="B1085" s="31">
        <v>1238.1600000000001</v>
      </c>
      <c r="C1085" s="11">
        <f t="shared" si="19"/>
        <v>3.8153246657251817E-2</v>
      </c>
      <c r="D1085" s="73"/>
      <c r="E1085" s="63"/>
      <c r="G1085"/>
    </row>
    <row r="1086" spans="1:7">
      <c r="A1086" s="34">
        <v>37000</v>
      </c>
      <c r="B1086" s="31">
        <v>1253.69</v>
      </c>
      <c r="C1086" s="11">
        <f t="shared" si="19"/>
        <v>1.2464796095777778E-2</v>
      </c>
      <c r="D1086" s="73"/>
      <c r="E1086" s="63"/>
      <c r="G1086"/>
    </row>
    <row r="1087" spans="1:7">
      <c r="A1087" s="34">
        <v>37001</v>
      </c>
      <c r="B1087" s="31">
        <v>1242.98</v>
      </c>
      <c r="C1087" s="11">
        <f t="shared" si="19"/>
        <v>-8.579480423603611E-3</v>
      </c>
      <c r="D1087" s="73"/>
      <c r="E1087" s="63"/>
      <c r="G1087"/>
    </row>
    <row r="1088" spans="1:7">
      <c r="A1088" s="34">
        <v>37004</v>
      </c>
      <c r="B1088" s="31">
        <v>1224.3599999999999</v>
      </c>
      <c r="C1088" s="11">
        <f t="shared" si="19"/>
        <v>-1.5093463801464277E-2</v>
      </c>
      <c r="D1088" s="73"/>
      <c r="E1088" s="63"/>
      <c r="G1088"/>
    </row>
    <row r="1089" spans="1:7">
      <c r="A1089" s="34">
        <v>37005</v>
      </c>
      <c r="B1089" s="31">
        <v>1209.47</v>
      </c>
      <c r="C1089" s="11">
        <f t="shared" si="19"/>
        <v>-1.2236011370614273E-2</v>
      </c>
      <c r="D1089" s="73"/>
      <c r="E1089" s="63"/>
      <c r="G1089"/>
    </row>
    <row r="1090" spans="1:7">
      <c r="A1090" s="34">
        <v>37006</v>
      </c>
      <c r="B1090" s="31">
        <v>1228.75</v>
      </c>
      <c r="C1090" s="11">
        <f t="shared" si="19"/>
        <v>1.5815145356776507E-2</v>
      </c>
      <c r="D1090" s="73"/>
      <c r="E1090" s="63"/>
      <c r="G1090"/>
    </row>
    <row r="1091" spans="1:7">
      <c r="A1091" s="34">
        <v>37007</v>
      </c>
      <c r="B1091" s="31">
        <v>1234.52</v>
      </c>
      <c r="C1091" s="11">
        <f t="shared" si="19"/>
        <v>4.6848380836739508E-3</v>
      </c>
      <c r="D1091" s="73"/>
      <c r="E1091" s="63"/>
      <c r="G1091"/>
    </row>
    <row r="1092" spans="1:7">
      <c r="A1092" s="34">
        <v>37008</v>
      </c>
      <c r="B1092" s="31">
        <v>1253.05</v>
      </c>
      <c r="C1092" s="11">
        <f t="shared" si="19"/>
        <v>1.4898348784713774E-2</v>
      </c>
      <c r="D1092" s="73"/>
      <c r="E1092" s="63"/>
      <c r="G1092"/>
    </row>
    <row r="1093" spans="1:7">
      <c r="A1093" s="34">
        <v>37011</v>
      </c>
      <c r="B1093" s="31">
        <v>1249.46</v>
      </c>
      <c r="C1093" s="11">
        <f t="shared" si="19"/>
        <v>-2.8691213722997493E-3</v>
      </c>
      <c r="D1093" s="73"/>
      <c r="E1093" s="63"/>
      <c r="G1093"/>
    </row>
    <row r="1094" spans="1:7">
      <c r="A1094" s="34">
        <v>37012</v>
      </c>
      <c r="B1094" s="31">
        <v>1266.44</v>
      </c>
      <c r="C1094" s="11">
        <f t="shared" si="19"/>
        <v>1.3498356707491575E-2</v>
      </c>
      <c r="D1094" s="73"/>
      <c r="E1094" s="63"/>
      <c r="G1094"/>
    </row>
    <row r="1095" spans="1:7">
      <c r="A1095" s="34">
        <v>37013</v>
      </c>
      <c r="B1095" s="31">
        <v>1267.43</v>
      </c>
      <c r="C1095" s="11">
        <f t="shared" si="19"/>
        <v>7.8141345086766244E-4</v>
      </c>
      <c r="D1095" s="73"/>
      <c r="E1095" s="63"/>
      <c r="G1095"/>
    </row>
    <row r="1096" spans="1:7">
      <c r="A1096" s="34">
        <v>37014</v>
      </c>
      <c r="B1096" s="31">
        <v>1248.58</v>
      </c>
      <c r="C1096" s="11">
        <f t="shared" si="19"/>
        <v>-1.4984322556561265E-2</v>
      </c>
      <c r="D1096" s="73"/>
      <c r="E1096" s="63"/>
      <c r="G1096"/>
    </row>
    <row r="1097" spans="1:7">
      <c r="A1097" s="34">
        <v>37015</v>
      </c>
      <c r="B1097" s="31">
        <v>1266.6099999999999</v>
      </c>
      <c r="C1097" s="11">
        <f t="shared" si="19"/>
        <v>1.4337134644277622E-2</v>
      </c>
      <c r="D1097" s="73"/>
      <c r="E1097" s="63"/>
      <c r="G1097"/>
    </row>
    <row r="1098" spans="1:7">
      <c r="A1098" s="34">
        <v>37018</v>
      </c>
      <c r="B1098" s="31">
        <v>1263.51</v>
      </c>
      <c r="C1098" s="11">
        <f t="shared" si="19"/>
        <v>-2.4504778834605304E-3</v>
      </c>
      <c r="D1098" s="73"/>
      <c r="E1098" s="63"/>
      <c r="G1098"/>
    </row>
    <row r="1099" spans="1:7">
      <c r="A1099" s="34">
        <v>37019</v>
      </c>
      <c r="B1099" s="31">
        <v>1261.2</v>
      </c>
      <c r="C1099" s="11">
        <f t="shared" si="19"/>
        <v>-1.829913649173398E-3</v>
      </c>
      <c r="D1099" s="73"/>
      <c r="E1099" s="63"/>
      <c r="G1099"/>
    </row>
    <row r="1100" spans="1:7">
      <c r="A1100" s="34">
        <v>37020</v>
      </c>
      <c r="B1100" s="31">
        <v>1255.54</v>
      </c>
      <c r="C1100" s="11">
        <f t="shared" si="19"/>
        <v>-4.4978897639732082E-3</v>
      </c>
      <c r="D1100" s="73"/>
      <c r="E1100" s="63"/>
      <c r="G1100"/>
    </row>
    <row r="1101" spans="1:7">
      <c r="A1101" s="34">
        <v>37021</v>
      </c>
      <c r="B1101" s="31">
        <v>1255.18</v>
      </c>
      <c r="C1101" s="11">
        <f t="shared" si="19"/>
        <v>-2.8677033079511802E-4</v>
      </c>
      <c r="D1101" s="73"/>
      <c r="E1101" s="63"/>
      <c r="G1101"/>
    </row>
    <row r="1102" spans="1:7">
      <c r="A1102" s="34">
        <v>37022</v>
      </c>
      <c r="B1102" s="31">
        <v>1245.67</v>
      </c>
      <c r="C1102" s="11">
        <f t="shared" si="19"/>
        <v>-7.6054508190734329E-3</v>
      </c>
      <c r="D1102" s="73"/>
      <c r="E1102" s="63"/>
      <c r="G1102"/>
    </row>
    <row r="1103" spans="1:7">
      <c r="A1103" s="34">
        <v>37025</v>
      </c>
      <c r="B1103" s="31">
        <v>1248.92</v>
      </c>
      <c r="C1103" s="11">
        <f t="shared" si="19"/>
        <v>2.6056400761526469E-3</v>
      </c>
      <c r="D1103" s="73"/>
      <c r="E1103" s="63"/>
      <c r="G1103"/>
    </row>
    <row r="1104" spans="1:7">
      <c r="A1104" s="34">
        <v>37026</v>
      </c>
      <c r="B1104" s="31">
        <v>1249.44</v>
      </c>
      <c r="C1104" s="11">
        <f t="shared" si="19"/>
        <v>4.1627308114831099E-4</v>
      </c>
      <c r="D1104" s="73"/>
      <c r="E1104" s="63"/>
      <c r="G1104"/>
    </row>
    <row r="1105" spans="1:7">
      <c r="A1105" s="34">
        <v>37027</v>
      </c>
      <c r="B1105" s="31">
        <v>1284.99</v>
      </c>
      <c r="C1105" s="11">
        <f t="shared" si="19"/>
        <v>2.8055485283507087E-2</v>
      </c>
      <c r="D1105" s="73"/>
      <c r="E1105" s="63"/>
      <c r="G1105"/>
    </row>
    <row r="1106" spans="1:7">
      <c r="A1106" s="34">
        <v>37028</v>
      </c>
      <c r="B1106" s="31">
        <v>1288.49</v>
      </c>
      <c r="C1106" s="11">
        <f t="shared" si="19"/>
        <v>2.7200539020717841E-3</v>
      </c>
      <c r="D1106" s="73"/>
      <c r="E1106" s="63"/>
      <c r="G1106"/>
    </row>
    <row r="1107" spans="1:7">
      <c r="A1107" s="34">
        <v>37029</v>
      </c>
      <c r="B1107" s="31">
        <v>1291.96</v>
      </c>
      <c r="C1107" s="11">
        <f t="shared" si="19"/>
        <v>2.6894550110181429E-3</v>
      </c>
      <c r="D1107" s="73"/>
      <c r="E1107" s="63"/>
      <c r="G1107"/>
    </row>
    <row r="1108" spans="1:7">
      <c r="A1108" s="34">
        <v>37032</v>
      </c>
      <c r="B1108" s="31">
        <v>1312.83</v>
      </c>
      <c r="C1108" s="11">
        <f t="shared" si="19"/>
        <v>1.6024667323379045E-2</v>
      </c>
      <c r="D1108" s="73"/>
      <c r="E1108" s="63"/>
      <c r="G1108"/>
    </row>
    <row r="1109" spans="1:7">
      <c r="A1109" s="34">
        <v>37033</v>
      </c>
      <c r="B1109" s="31">
        <v>1309.3800000000001</v>
      </c>
      <c r="C1109" s="11">
        <f t="shared" si="19"/>
        <v>-2.6313697153776505E-3</v>
      </c>
      <c r="D1109" s="73"/>
      <c r="E1109" s="63"/>
      <c r="G1109"/>
    </row>
    <row r="1110" spans="1:7">
      <c r="A1110" s="34">
        <v>37034</v>
      </c>
      <c r="B1110" s="31">
        <v>1289.05</v>
      </c>
      <c r="C1110" s="11">
        <f t="shared" si="19"/>
        <v>-1.5648229772575965E-2</v>
      </c>
      <c r="D1110" s="73"/>
      <c r="E1110" s="63"/>
      <c r="G1110"/>
    </row>
    <row r="1111" spans="1:7">
      <c r="A1111" s="34">
        <v>37035</v>
      </c>
      <c r="B1111" s="31">
        <v>1293.17</v>
      </c>
      <c r="C1111" s="11">
        <f t="shared" si="19"/>
        <v>3.1910553679439595E-3</v>
      </c>
      <c r="D1111" s="73"/>
      <c r="E1111" s="63"/>
      <c r="G1111"/>
    </row>
    <row r="1112" spans="1:7">
      <c r="A1112" s="34">
        <v>37036</v>
      </c>
      <c r="B1112" s="31">
        <v>1277.8900000000001</v>
      </c>
      <c r="C1112" s="11">
        <f t="shared" si="19"/>
        <v>-1.1886288068737762E-2</v>
      </c>
      <c r="D1112" s="73"/>
      <c r="E1112" s="63"/>
      <c r="G1112"/>
    </row>
    <row r="1113" spans="1:7">
      <c r="A1113" s="34">
        <v>37040</v>
      </c>
      <c r="B1113" s="31">
        <v>1267.93</v>
      </c>
      <c r="C1113" s="11">
        <f t="shared" si="19"/>
        <v>-7.8246308195957515E-3</v>
      </c>
      <c r="D1113" s="73"/>
      <c r="E1113" s="63"/>
      <c r="G1113"/>
    </row>
    <row r="1114" spans="1:7">
      <c r="A1114" s="34">
        <v>37041</v>
      </c>
      <c r="B1114" s="31">
        <v>1248.08</v>
      </c>
      <c r="C1114" s="11">
        <f t="shared" ref="C1114:C1177" si="20">LN(B1114/B1113)</f>
        <v>-1.5779278987004083E-2</v>
      </c>
      <c r="D1114" s="73"/>
      <c r="E1114" s="63"/>
      <c r="G1114"/>
    </row>
    <row r="1115" spans="1:7">
      <c r="A1115" s="34">
        <v>37042</v>
      </c>
      <c r="B1115" s="31">
        <v>1255.82</v>
      </c>
      <c r="C1115" s="11">
        <f t="shared" si="20"/>
        <v>6.1823752170786488E-3</v>
      </c>
      <c r="D1115" s="73"/>
      <c r="E1115" s="63"/>
      <c r="G1115"/>
    </row>
    <row r="1116" spans="1:7">
      <c r="A1116" s="34">
        <v>37043</v>
      </c>
      <c r="B1116" s="31">
        <v>1260.67</v>
      </c>
      <c r="C1116" s="11">
        <f t="shared" si="20"/>
        <v>3.8545799943738991E-3</v>
      </c>
      <c r="D1116" s="73"/>
      <c r="E1116" s="63"/>
      <c r="G1116"/>
    </row>
    <row r="1117" spans="1:7">
      <c r="A1117" s="34">
        <v>37046</v>
      </c>
      <c r="B1117" s="31">
        <v>1267.1099999999999</v>
      </c>
      <c r="C1117" s="11">
        <f t="shared" si="20"/>
        <v>5.0953911602089671E-3</v>
      </c>
      <c r="D1117" s="73"/>
      <c r="E1117" s="63"/>
      <c r="G1117"/>
    </row>
    <row r="1118" spans="1:7">
      <c r="A1118" s="34">
        <v>37047</v>
      </c>
      <c r="B1118" s="31">
        <v>1283.57</v>
      </c>
      <c r="C1118" s="11">
        <f t="shared" si="20"/>
        <v>1.2906541385016989E-2</v>
      </c>
      <c r="D1118" s="73"/>
      <c r="E1118" s="63"/>
      <c r="G1118"/>
    </row>
    <row r="1119" spans="1:7">
      <c r="A1119" s="34">
        <v>37048</v>
      </c>
      <c r="B1119" s="31">
        <v>1270.03</v>
      </c>
      <c r="C1119" s="11">
        <f t="shared" si="20"/>
        <v>-1.0604735974787274E-2</v>
      </c>
      <c r="D1119" s="73"/>
      <c r="E1119" s="63"/>
      <c r="G1119"/>
    </row>
    <row r="1120" spans="1:7">
      <c r="A1120" s="34">
        <v>37049</v>
      </c>
      <c r="B1120" s="31">
        <v>1276.96</v>
      </c>
      <c r="C1120" s="11">
        <f t="shared" si="20"/>
        <v>5.4417309068140263E-3</v>
      </c>
      <c r="D1120" s="73"/>
      <c r="E1120" s="63"/>
      <c r="G1120"/>
    </row>
    <row r="1121" spans="1:7">
      <c r="A1121" s="34">
        <v>37050</v>
      </c>
      <c r="B1121" s="31">
        <v>1264.96</v>
      </c>
      <c r="C1121" s="11">
        <f t="shared" si="20"/>
        <v>-9.4417520193780732E-3</v>
      </c>
      <c r="D1121" s="73"/>
      <c r="E1121" s="63"/>
      <c r="G1121"/>
    </row>
    <row r="1122" spans="1:7">
      <c r="A1122" s="34">
        <v>37053</v>
      </c>
      <c r="B1122" s="31">
        <v>1254.3900000000001</v>
      </c>
      <c r="C1122" s="11">
        <f t="shared" si="20"/>
        <v>-8.3911024827287711E-3</v>
      </c>
      <c r="D1122" s="73"/>
      <c r="E1122" s="63"/>
      <c r="G1122"/>
    </row>
    <row r="1123" spans="1:7">
      <c r="A1123" s="34">
        <v>37054</v>
      </c>
      <c r="B1123" s="31">
        <v>1255.8499999999999</v>
      </c>
      <c r="C1123" s="11">
        <f t="shared" si="20"/>
        <v>1.1632355190174235E-3</v>
      </c>
      <c r="D1123" s="73"/>
      <c r="E1123" s="63"/>
      <c r="G1123"/>
    </row>
    <row r="1124" spans="1:7">
      <c r="A1124" s="34">
        <v>37055</v>
      </c>
      <c r="B1124" s="31">
        <v>1241.5999999999999</v>
      </c>
      <c r="C1124" s="11">
        <f t="shared" si="20"/>
        <v>-1.1411763715655018E-2</v>
      </c>
      <c r="D1124" s="73"/>
      <c r="E1124" s="63"/>
      <c r="G1124"/>
    </row>
    <row r="1125" spans="1:7">
      <c r="A1125" s="34">
        <v>37056</v>
      </c>
      <c r="B1125" s="31">
        <v>1219.8699999999999</v>
      </c>
      <c r="C1125" s="11">
        <f t="shared" si="20"/>
        <v>-1.7656574756341942E-2</v>
      </c>
      <c r="D1125" s="73"/>
      <c r="E1125" s="63"/>
      <c r="G1125"/>
    </row>
    <row r="1126" spans="1:7">
      <c r="A1126" s="34">
        <v>37057</v>
      </c>
      <c r="B1126" s="31">
        <v>1214.3599999999999</v>
      </c>
      <c r="C1126" s="11">
        <f t="shared" si="20"/>
        <v>-4.5271066501336617E-3</v>
      </c>
      <c r="D1126" s="73"/>
      <c r="E1126" s="63"/>
      <c r="G1126"/>
    </row>
    <row r="1127" spans="1:7">
      <c r="A1127" s="34">
        <v>37060</v>
      </c>
      <c r="B1127" s="31">
        <v>1208.43</v>
      </c>
      <c r="C1127" s="11">
        <f t="shared" si="20"/>
        <v>-4.8951926016425444E-3</v>
      </c>
      <c r="D1127" s="73"/>
      <c r="E1127" s="63"/>
      <c r="G1127"/>
    </row>
    <row r="1128" spans="1:7">
      <c r="A1128" s="34">
        <v>37061</v>
      </c>
      <c r="B1128" s="31">
        <v>1212.58</v>
      </c>
      <c r="C1128" s="11">
        <f t="shared" si="20"/>
        <v>3.4283245957017761E-3</v>
      </c>
      <c r="D1128" s="73"/>
      <c r="E1128" s="63"/>
      <c r="G1128"/>
    </row>
    <row r="1129" spans="1:7">
      <c r="A1129" s="34">
        <v>37062</v>
      </c>
      <c r="B1129" s="31">
        <v>1223.1400000000001</v>
      </c>
      <c r="C1129" s="11">
        <f t="shared" si="20"/>
        <v>8.6710017274856388E-3</v>
      </c>
      <c r="D1129" s="73"/>
      <c r="E1129" s="63"/>
      <c r="G1129"/>
    </row>
    <row r="1130" spans="1:7">
      <c r="A1130" s="34">
        <v>37063</v>
      </c>
      <c r="B1130" s="31">
        <v>1237.04</v>
      </c>
      <c r="C1130" s="11">
        <f t="shared" si="20"/>
        <v>1.1300106423151532E-2</v>
      </c>
      <c r="D1130" s="73"/>
      <c r="E1130" s="63"/>
      <c r="G1130"/>
    </row>
    <row r="1131" spans="1:7">
      <c r="A1131" s="34">
        <v>37064</v>
      </c>
      <c r="B1131" s="31">
        <v>1225.3499999999999</v>
      </c>
      <c r="C1131" s="11">
        <f t="shared" si="20"/>
        <v>-9.4949117111870901E-3</v>
      </c>
      <c r="D1131" s="73"/>
      <c r="E1131" s="63"/>
      <c r="G1131"/>
    </row>
    <row r="1132" spans="1:7">
      <c r="A1132" s="34">
        <v>37067</v>
      </c>
      <c r="B1132" s="31">
        <v>1218.5999999999999</v>
      </c>
      <c r="C1132" s="11">
        <f t="shared" si="20"/>
        <v>-5.5238586415939771E-3</v>
      </c>
      <c r="D1132" s="73"/>
      <c r="E1132" s="63"/>
      <c r="G1132"/>
    </row>
    <row r="1133" spans="1:7">
      <c r="A1133" s="34">
        <v>37068</v>
      </c>
      <c r="B1133" s="31">
        <v>1216.76</v>
      </c>
      <c r="C1133" s="11">
        <f t="shared" si="20"/>
        <v>-1.5110705194395595E-3</v>
      </c>
      <c r="D1133" s="73"/>
      <c r="E1133" s="63"/>
      <c r="G1133"/>
    </row>
    <row r="1134" spans="1:7">
      <c r="A1134" s="34">
        <v>37069</v>
      </c>
      <c r="B1134" s="31">
        <v>1211.07</v>
      </c>
      <c r="C1134" s="11">
        <f t="shared" si="20"/>
        <v>-4.6873219442102095E-3</v>
      </c>
      <c r="D1134" s="73"/>
      <c r="E1134" s="63"/>
      <c r="G1134"/>
    </row>
    <row r="1135" spans="1:7">
      <c r="A1135" s="34">
        <v>37070</v>
      </c>
      <c r="B1135" s="31">
        <v>1226.2</v>
      </c>
      <c r="C1135" s="11">
        <f t="shared" si="20"/>
        <v>1.2415689977843406E-2</v>
      </c>
      <c r="D1135" s="73"/>
      <c r="E1135" s="63"/>
      <c r="G1135"/>
    </row>
    <row r="1136" spans="1:7">
      <c r="A1136" s="34">
        <v>37071</v>
      </c>
      <c r="B1136" s="31">
        <v>1224.3800000000001</v>
      </c>
      <c r="C1136" s="11">
        <f t="shared" si="20"/>
        <v>-1.4853629219389309E-3</v>
      </c>
      <c r="D1136" s="73"/>
      <c r="E1136" s="63"/>
      <c r="G1136"/>
    </row>
    <row r="1137" spans="1:7">
      <c r="A1137" s="34">
        <v>37074</v>
      </c>
      <c r="B1137" s="31">
        <v>1236.72</v>
      </c>
      <c r="C1137" s="11">
        <f t="shared" si="20"/>
        <v>1.0028120281429824E-2</v>
      </c>
      <c r="D1137" s="73"/>
      <c r="E1137" s="63"/>
      <c r="G1137"/>
    </row>
    <row r="1138" spans="1:7">
      <c r="A1138" s="34">
        <v>37075</v>
      </c>
      <c r="B1138" s="31">
        <v>1234.45</v>
      </c>
      <c r="C1138" s="11">
        <f t="shared" si="20"/>
        <v>-1.8371869507042527E-3</v>
      </c>
      <c r="D1138" s="73"/>
      <c r="E1138" s="63"/>
      <c r="G1138"/>
    </row>
    <row r="1139" spans="1:7">
      <c r="A1139" s="34">
        <v>37077</v>
      </c>
      <c r="B1139" s="31">
        <v>1219.24</v>
      </c>
      <c r="C1139" s="11">
        <f t="shared" si="20"/>
        <v>-1.239781294422615E-2</v>
      </c>
      <c r="D1139" s="73"/>
      <c r="E1139" s="63"/>
      <c r="G1139"/>
    </row>
    <row r="1140" spans="1:7">
      <c r="A1140" s="34">
        <v>37078</v>
      </c>
      <c r="B1140" s="31">
        <v>1190.5899999999999</v>
      </c>
      <c r="C1140" s="11">
        <f t="shared" si="20"/>
        <v>-2.3778731235622238E-2</v>
      </c>
      <c r="D1140" s="73"/>
      <c r="E1140" s="63"/>
      <c r="G1140"/>
    </row>
    <row r="1141" spans="1:7">
      <c r="A1141" s="34">
        <v>37081</v>
      </c>
      <c r="B1141" s="31">
        <v>1198.78</v>
      </c>
      <c r="C1141" s="11">
        <f t="shared" si="20"/>
        <v>6.855390395796938E-3</v>
      </c>
      <c r="D1141" s="73"/>
      <c r="E1141" s="63"/>
      <c r="G1141"/>
    </row>
    <row r="1142" spans="1:7">
      <c r="A1142" s="34">
        <v>37082</v>
      </c>
      <c r="B1142" s="31">
        <v>1181.52</v>
      </c>
      <c r="C1142" s="11">
        <f t="shared" si="20"/>
        <v>-1.4502627835268027E-2</v>
      </c>
      <c r="D1142" s="73"/>
      <c r="E1142" s="63"/>
      <c r="G1142"/>
    </row>
    <row r="1143" spans="1:7">
      <c r="A1143" s="34">
        <v>37083</v>
      </c>
      <c r="B1143" s="31">
        <v>1180.18</v>
      </c>
      <c r="C1143" s="11">
        <f t="shared" si="20"/>
        <v>-1.1347759188676657E-3</v>
      </c>
      <c r="D1143" s="73"/>
      <c r="E1143" s="63"/>
      <c r="G1143"/>
    </row>
    <row r="1144" spans="1:7">
      <c r="A1144" s="34">
        <v>37084</v>
      </c>
      <c r="B1144" s="31">
        <v>1208.1400000000001</v>
      </c>
      <c r="C1144" s="11">
        <f t="shared" si="20"/>
        <v>2.3415017620112864E-2</v>
      </c>
      <c r="D1144" s="73"/>
      <c r="E1144" s="63"/>
      <c r="G1144"/>
    </row>
    <row r="1145" spans="1:7">
      <c r="A1145" s="34">
        <v>37085</v>
      </c>
      <c r="B1145" s="31">
        <v>1215.68</v>
      </c>
      <c r="C1145" s="11">
        <f t="shared" si="20"/>
        <v>6.2216041799607862E-3</v>
      </c>
      <c r="D1145" s="73"/>
      <c r="E1145" s="63"/>
      <c r="G1145"/>
    </row>
    <row r="1146" spans="1:7">
      <c r="A1146" s="34">
        <v>37088</v>
      </c>
      <c r="B1146" s="31">
        <v>1202.45</v>
      </c>
      <c r="C1146" s="11">
        <f t="shared" si="20"/>
        <v>-1.0942448925398474E-2</v>
      </c>
      <c r="D1146" s="73"/>
      <c r="E1146" s="63"/>
      <c r="G1146"/>
    </row>
    <row r="1147" spans="1:7">
      <c r="A1147" s="34">
        <v>37089</v>
      </c>
      <c r="B1147" s="31">
        <v>1214.44</v>
      </c>
      <c r="C1147" s="11">
        <f t="shared" si="20"/>
        <v>9.9219231014730062E-3</v>
      </c>
      <c r="D1147" s="73"/>
      <c r="E1147" s="63"/>
      <c r="G1147"/>
    </row>
    <row r="1148" spans="1:7">
      <c r="A1148" s="34">
        <v>37090</v>
      </c>
      <c r="B1148" s="31">
        <v>1207.71</v>
      </c>
      <c r="C1148" s="11">
        <f t="shared" si="20"/>
        <v>-5.5570607262494416E-3</v>
      </c>
      <c r="D1148" s="73"/>
      <c r="E1148" s="63"/>
      <c r="G1148"/>
    </row>
    <row r="1149" spans="1:7">
      <c r="A1149" s="34">
        <v>37091</v>
      </c>
      <c r="B1149" s="31">
        <v>1215.02</v>
      </c>
      <c r="C1149" s="11">
        <f t="shared" si="20"/>
        <v>6.034533095433536E-3</v>
      </c>
      <c r="D1149" s="73"/>
      <c r="E1149" s="63"/>
      <c r="G1149"/>
    </row>
    <row r="1150" spans="1:7">
      <c r="A1150" s="34">
        <v>37092</v>
      </c>
      <c r="B1150" s="31">
        <v>1210.8499999999999</v>
      </c>
      <c r="C1150" s="11">
        <f t="shared" si="20"/>
        <v>-3.4379452380088292E-3</v>
      </c>
      <c r="D1150" s="73"/>
      <c r="E1150" s="63"/>
      <c r="G1150"/>
    </row>
    <row r="1151" spans="1:7">
      <c r="A1151" s="34">
        <v>37095</v>
      </c>
      <c r="B1151" s="31">
        <v>1191.03</v>
      </c>
      <c r="C1151" s="11">
        <f t="shared" si="20"/>
        <v>-1.6504113351569351E-2</v>
      </c>
      <c r="D1151" s="73"/>
      <c r="E1151" s="63"/>
      <c r="G1151"/>
    </row>
    <row r="1152" spans="1:7">
      <c r="A1152" s="34">
        <v>37096</v>
      </c>
      <c r="B1152" s="31">
        <v>1171.6500000000001</v>
      </c>
      <c r="C1152" s="11">
        <f t="shared" si="20"/>
        <v>-1.6405467230525106E-2</v>
      </c>
      <c r="D1152" s="73"/>
      <c r="E1152" s="63"/>
      <c r="G1152"/>
    </row>
    <row r="1153" spans="1:7">
      <c r="A1153" s="34">
        <v>37097</v>
      </c>
      <c r="B1153" s="31">
        <v>1190.49</v>
      </c>
      <c r="C1153" s="11">
        <f t="shared" si="20"/>
        <v>1.5951975335219318E-2</v>
      </c>
      <c r="D1153" s="73"/>
      <c r="E1153" s="63"/>
      <c r="G1153"/>
    </row>
    <row r="1154" spans="1:7">
      <c r="A1154" s="34">
        <v>37098</v>
      </c>
      <c r="B1154" s="31">
        <v>1202.93</v>
      </c>
      <c r="C1154" s="11">
        <f t="shared" si="20"/>
        <v>1.0395260358389983E-2</v>
      </c>
      <c r="D1154" s="73"/>
      <c r="E1154" s="63"/>
      <c r="G1154"/>
    </row>
    <row r="1155" spans="1:7">
      <c r="A1155" s="34">
        <v>37099</v>
      </c>
      <c r="B1155" s="31">
        <v>1205.82</v>
      </c>
      <c r="C1155" s="11">
        <f t="shared" si="20"/>
        <v>2.3995859983154313E-3</v>
      </c>
      <c r="D1155" s="73"/>
      <c r="E1155" s="63"/>
      <c r="G1155"/>
    </row>
    <row r="1156" spans="1:7">
      <c r="A1156" s="34">
        <v>37102</v>
      </c>
      <c r="B1156" s="31">
        <v>1204.52</v>
      </c>
      <c r="C1156" s="11">
        <f t="shared" si="20"/>
        <v>-1.0786860991002832E-3</v>
      </c>
      <c r="D1156" s="73"/>
      <c r="E1156" s="63"/>
      <c r="G1156"/>
    </row>
    <row r="1157" spans="1:7">
      <c r="A1157" s="34">
        <v>37103</v>
      </c>
      <c r="B1157" s="31">
        <v>1211.23</v>
      </c>
      <c r="C1157" s="11">
        <f t="shared" si="20"/>
        <v>5.5552248835080463E-3</v>
      </c>
      <c r="D1157" s="73"/>
      <c r="E1157" s="63"/>
      <c r="G1157"/>
    </row>
    <row r="1158" spans="1:7">
      <c r="A1158" s="34">
        <v>37104</v>
      </c>
      <c r="B1158" s="31">
        <v>1215.93</v>
      </c>
      <c r="C1158" s="11">
        <f t="shared" si="20"/>
        <v>3.8728438789164764E-3</v>
      </c>
      <c r="D1158" s="73"/>
      <c r="E1158" s="63"/>
      <c r="G1158"/>
    </row>
    <row r="1159" spans="1:7">
      <c r="A1159" s="34">
        <v>37105</v>
      </c>
      <c r="B1159" s="31">
        <v>1220.75</v>
      </c>
      <c r="C1159" s="11">
        <f t="shared" si="20"/>
        <v>3.9562078621046349E-3</v>
      </c>
      <c r="D1159" s="73"/>
      <c r="E1159" s="63"/>
      <c r="G1159"/>
    </row>
    <row r="1160" spans="1:7">
      <c r="A1160" s="34">
        <v>37106</v>
      </c>
      <c r="B1160" s="31">
        <v>1214.3499999999999</v>
      </c>
      <c r="C1160" s="11">
        <f t="shared" si="20"/>
        <v>-5.2564697435392152E-3</v>
      </c>
      <c r="D1160" s="73"/>
      <c r="E1160" s="63"/>
      <c r="G1160"/>
    </row>
    <row r="1161" spans="1:7">
      <c r="A1161" s="34">
        <v>37109</v>
      </c>
      <c r="B1161" s="31">
        <v>1200.48</v>
      </c>
      <c r="C1161" s="11">
        <f t="shared" si="20"/>
        <v>-1.1487477400811763E-2</v>
      </c>
      <c r="D1161" s="73"/>
      <c r="E1161" s="63"/>
      <c r="G1161"/>
    </row>
    <row r="1162" spans="1:7">
      <c r="A1162" s="34">
        <v>37110</v>
      </c>
      <c r="B1162" s="31">
        <v>1204.4000000000001</v>
      </c>
      <c r="C1162" s="11">
        <f t="shared" si="20"/>
        <v>3.2600408101602064E-3</v>
      </c>
      <c r="D1162" s="73"/>
      <c r="E1162" s="63"/>
      <c r="G1162"/>
    </row>
    <row r="1163" spans="1:7">
      <c r="A1163" s="34">
        <v>37111</v>
      </c>
      <c r="B1163" s="31">
        <v>1183.53</v>
      </c>
      <c r="C1163" s="11">
        <f t="shared" si="20"/>
        <v>-1.7480019432350342E-2</v>
      </c>
      <c r="D1163" s="73"/>
      <c r="E1163" s="63"/>
      <c r="G1163"/>
    </row>
    <row r="1164" spans="1:7">
      <c r="A1164" s="34">
        <v>37112</v>
      </c>
      <c r="B1164" s="31">
        <v>1183.43</v>
      </c>
      <c r="C1164" s="11">
        <f t="shared" si="20"/>
        <v>-8.449656948946516E-5</v>
      </c>
      <c r="D1164" s="73"/>
      <c r="E1164" s="63"/>
      <c r="G1164"/>
    </row>
    <row r="1165" spans="1:7">
      <c r="A1165" s="34">
        <v>37113</v>
      </c>
      <c r="B1165" s="31">
        <v>1190.1600000000001</v>
      </c>
      <c r="C1165" s="11">
        <f t="shared" si="20"/>
        <v>5.670750243249055E-3</v>
      </c>
      <c r="D1165" s="73"/>
      <c r="E1165" s="63"/>
      <c r="G1165"/>
    </row>
    <row r="1166" spans="1:7">
      <c r="A1166" s="34">
        <v>37116</v>
      </c>
      <c r="B1166" s="31">
        <v>1191.29</v>
      </c>
      <c r="C1166" s="11">
        <f t="shared" si="20"/>
        <v>9.4900172987619647E-4</v>
      </c>
      <c r="D1166" s="73"/>
      <c r="E1166" s="63"/>
      <c r="G1166"/>
    </row>
    <row r="1167" spans="1:7">
      <c r="A1167" s="34">
        <v>37117</v>
      </c>
      <c r="B1167" s="31">
        <v>1186.73</v>
      </c>
      <c r="C1167" s="11">
        <f t="shared" si="20"/>
        <v>-3.8351280385507487E-3</v>
      </c>
      <c r="D1167" s="73"/>
      <c r="E1167" s="63"/>
      <c r="G1167"/>
    </row>
    <row r="1168" spans="1:7">
      <c r="A1168" s="34">
        <v>37118</v>
      </c>
      <c r="B1168" s="31">
        <v>1178.02</v>
      </c>
      <c r="C1168" s="11">
        <f t="shared" si="20"/>
        <v>-7.366562544212309E-3</v>
      </c>
      <c r="D1168" s="73"/>
      <c r="E1168" s="63"/>
      <c r="G1168"/>
    </row>
    <row r="1169" spans="1:7">
      <c r="A1169" s="34">
        <v>37119</v>
      </c>
      <c r="B1169" s="31">
        <v>1181.6600000000001</v>
      </c>
      <c r="C1169" s="11">
        <f t="shared" si="20"/>
        <v>3.0851665371600823E-3</v>
      </c>
      <c r="D1169" s="73"/>
      <c r="E1169" s="63"/>
      <c r="G1169"/>
    </row>
    <row r="1170" spans="1:7">
      <c r="A1170" s="34">
        <v>37120</v>
      </c>
      <c r="B1170" s="31">
        <v>1161.97</v>
      </c>
      <c r="C1170" s="11">
        <f t="shared" si="20"/>
        <v>-1.6803389010621714E-2</v>
      </c>
      <c r="D1170" s="73"/>
      <c r="E1170" s="63"/>
      <c r="G1170"/>
    </row>
    <row r="1171" spans="1:7">
      <c r="A1171" s="34">
        <v>37123</v>
      </c>
      <c r="B1171" s="31">
        <v>1171.4100000000001</v>
      </c>
      <c r="C1171" s="11">
        <f t="shared" si="20"/>
        <v>8.0913108901843975E-3</v>
      </c>
      <c r="D1171" s="73"/>
      <c r="E1171" s="63"/>
      <c r="G1171"/>
    </row>
    <row r="1172" spans="1:7">
      <c r="A1172" s="34">
        <v>37124</v>
      </c>
      <c r="B1172" s="31">
        <v>1157.26</v>
      </c>
      <c r="C1172" s="11">
        <f t="shared" si="20"/>
        <v>-1.2153009363579151E-2</v>
      </c>
      <c r="D1172" s="73"/>
      <c r="E1172" s="63"/>
      <c r="G1172"/>
    </row>
    <row r="1173" spans="1:7">
      <c r="A1173" s="34">
        <v>37125</v>
      </c>
      <c r="B1173" s="31">
        <v>1165.31</v>
      </c>
      <c r="C1173" s="11">
        <f t="shared" si="20"/>
        <v>6.932003974315531E-3</v>
      </c>
      <c r="D1173" s="73"/>
      <c r="E1173" s="63"/>
      <c r="G1173"/>
    </row>
    <row r="1174" spans="1:7">
      <c r="A1174" s="34">
        <v>37126</v>
      </c>
      <c r="B1174" s="31">
        <v>1162.0899999999999</v>
      </c>
      <c r="C1174" s="11">
        <f t="shared" si="20"/>
        <v>-2.7670379431929538E-3</v>
      </c>
      <c r="D1174" s="73"/>
      <c r="E1174" s="63"/>
      <c r="G1174"/>
    </row>
    <row r="1175" spans="1:7">
      <c r="A1175" s="34">
        <v>37127</v>
      </c>
      <c r="B1175" s="31">
        <v>1184.93</v>
      </c>
      <c r="C1175" s="11">
        <f t="shared" si="20"/>
        <v>1.9463593014102953E-2</v>
      </c>
      <c r="D1175" s="73"/>
      <c r="E1175" s="63"/>
      <c r="G1175"/>
    </row>
    <row r="1176" spans="1:7">
      <c r="A1176" s="34">
        <v>37130</v>
      </c>
      <c r="B1176" s="31">
        <v>1179.21</v>
      </c>
      <c r="C1176" s="11">
        <f t="shared" si="20"/>
        <v>-4.8389783697115087E-3</v>
      </c>
      <c r="D1176" s="73"/>
      <c r="E1176" s="63"/>
      <c r="G1176"/>
    </row>
    <row r="1177" spans="1:7">
      <c r="A1177" s="34">
        <v>37131</v>
      </c>
      <c r="B1177" s="31">
        <v>1161.51</v>
      </c>
      <c r="C1177" s="11">
        <f t="shared" si="20"/>
        <v>-1.5123839994749332E-2</v>
      </c>
      <c r="D1177" s="73"/>
      <c r="E1177" s="63"/>
      <c r="G1177"/>
    </row>
    <row r="1178" spans="1:7">
      <c r="A1178" s="34">
        <v>37132</v>
      </c>
      <c r="B1178" s="31">
        <v>1148.56</v>
      </c>
      <c r="C1178" s="11">
        <f t="shared" ref="C1178:C1246" si="21">LN(B1178/B1177)</f>
        <v>-1.1211898910571217E-2</v>
      </c>
      <c r="D1178" s="73"/>
      <c r="E1178" s="63"/>
      <c r="G1178"/>
    </row>
    <row r="1179" spans="1:7">
      <c r="A1179" s="34">
        <v>37133</v>
      </c>
      <c r="B1179" s="31">
        <v>1129.03</v>
      </c>
      <c r="C1179" s="11">
        <f t="shared" si="21"/>
        <v>-1.7150126835033971E-2</v>
      </c>
      <c r="D1179" s="73"/>
      <c r="E1179" s="63"/>
      <c r="G1179"/>
    </row>
    <row r="1180" spans="1:7">
      <c r="A1180" s="34">
        <v>37134</v>
      </c>
      <c r="B1180" s="31">
        <v>1133.58</v>
      </c>
      <c r="C1180" s="11">
        <f t="shared" si="21"/>
        <v>4.021909328877177E-3</v>
      </c>
      <c r="D1180" s="73"/>
      <c r="E1180" s="63"/>
      <c r="G1180"/>
    </row>
    <row r="1181" spans="1:7">
      <c r="A1181" s="34">
        <v>37138</v>
      </c>
      <c r="B1181" s="31">
        <v>1132.94</v>
      </c>
      <c r="C1181" s="11">
        <f t="shared" si="21"/>
        <v>-5.6474243951929457E-4</v>
      </c>
      <c r="D1181" s="73"/>
      <c r="E1181" s="63"/>
      <c r="G1181"/>
    </row>
    <row r="1182" spans="1:7">
      <c r="A1182" s="34">
        <v>37139</v>
      </c>
      <c r="B1182" s="31">
        <v>1131.74</v>
      </c>
      <c r="C1182" s="11">
        <f t="shared" si="21"/>
        <v>-1.0597524703777248E-3</v>
      </c>
      <c r="D1182" s="73"/>
      <c r="E1182" s="63"/>
      <c r="G1182"/>
    </row>
    <row r="1183" spans="1:7">
      <c r="A1183" s="34">
        <v>37140</v>
      </c>
      <c r="B1183" s="31">
        <v>1106.4000000000001</v>
      </c>
      <c r="C1183" s="11">
        <f t="shared" si="21"/>
        <v>-2.2644770052835925E-2</v>
      </c>
      <c r="D1183" s="73"/>
      <c r="E1183" s="63"/>
      <c r="G1183"/>
    </row>
    <row r="1184" spans="1:7">
      <c r="A1184" s="34">
        <v>37141</v>
      </c>
      <c r="B1184" s="31">
        <v>1085.78</v>
      </c>
      <c r="C1184" s="11">
        <f t="shared" si="21"/>
        <v>-1.8812878647293505E-2</v>
      </c>
      <c r="D1184" s="73"/>
      <c r="E1184" s="63"/>
      <c r="G1184"/>
    </row>
    <row r="1185" spans="1:7">
      <c r="A1185" s="34">
        <v>37144</v>
      </c>
      <c r="B1185" s="31">
        <v>1092.54</v>
      </c>
      <c r="C1185" s="11">
        <f t="shared" si="21"/>
        <v>6.2066378685519275E-3</v>
      </c>
      <c r="D1185" s="73"/>
      <c r="E1185" s="63"/>
      <c r="G1185"/>
    </row>
    <row r="1186" spans="1:7">
      <c r="A1186" s="34">
        <v>37151</v>
      </c>
      <c r="B1186" s="31">
        <v>1038.77</v>
      </c>
      <c r="C1186" s="11">
        <f t="shared" si="21"/>
        <v>-5.0467939676552456E-2</v>
      </c>
      <c r="D1186" s="73"/>
      <c r="E1186" s="63"/>
      <c r="G1186"/>
    </row>
    <row r="1187" spans="1:7">
      <c r="A1187" s="34">
        <v>37152</v>
      </c>
      <c r="B1187" s="31">
        <v>1032.74</v>
      </c>
      <c r="C1187" s="11">
        <f t="shared" si="21"/>
        <v>-5.821856550759846E-3</v>
      </c>
      <c r="D1187" s="73"/>
      <c r="E1187" s="63"/>
      <c r="G1187"/>
    </row>
    <row r="1188" spans="1:7">
      <c r="A1188" s="34">
        <v>37153</v>
      </c>
      <c r="B1188" s="31">
        <v>1016.1</v>
      </c>
      <c r="C1188" s="11">
        <f t="shared" si="21"/>
        <v>-1.6243694852658891E-2</v>
      </c>
      <c r="D1188" s="73"/>
      <c r="E1188" s="63"/>
      <c r="G1188"/>
    </row>
    <row r="1189" spans="1:7">
      <c r="A1189" s="34">
        <v>37154</v>
      </c>
      <c r="B1189" s="31">
        <v>984.54</v>
      </c>
      <c r="C1189" s="11">
        <f t="shared" si="21"/>
        <v>-3.1552521476721843E-2</v>
      </c>
      <c r="D1189" s="73"/>
      <c r="E1189" s="63"/>
      <c r="G1189"/>
    </row>
    <row r="1190" spans="1:7">
      <c r="A1190" s="34">
        <v>37155</v>
      </c>
      <c r="B1190" s="31">
        <v>965.8</v>
      </c>
      <c r="C1190" s="11">
        <f t="shared" si="21"/>
        <v>-1.9217753575672465E-2</v>
      </c>
      <c r="D1190" s="73"/>
      <c r="E1190" s="63"/>
      <c r="G1190"/>
    </row>
    <row r="1191" spans="1:7">
      <c r="A1191" s="34">
        <v>37158</v>
      </c>
      <c r="B1191" s="31">
        <v>1003.45</v>
      </c>
      <c r="C1191" s="11">
        <f t="shared" si="21"/>
        <v>3.8242567945250688E-2</v>
      </c>
      <c r="D1191" s="73"/>
      <c r="E1191" s="63"/>
      <c r="G1191"/>
    </row>
    <row r="1192" spans="1:7">
      <c r="A1192" s="34">
        <v>37159</v>
      </c>
      <c r="B1192" s="31">
        <v>1012.27</v>
      </c>
      <c r="C1192" s="11">
        <f t="shared" si="21"/>
        <v>8.7512712973218179E-3</v>
      </c>
      <c r="D1192" s="73"/>
      <c r="E1192" s="63"/>
      <c r="G1192"/>
    </row>
    <row r="1193" spans="1:7">
      <c r="A1193" s="34">
        <v>37160</v>
      </c>
      <c r="B1193" s="31">
        <v>1007.04</v>
      </c>
      <c r="C1193" s="11">
        <f t="shared" si="21"/>
        <v>-5.1799988059720156E-3</v>
      </c>
      <c r="D1193" s="73"/>
      <c r="E1193" s="63"/>
      <c r="G1193"/>
    </row>
    <row r="1194" spans="1:7">
      <c r="A1194" s="34">
        <v>37161</v>
      </c>
      <c r="B1194" s="31">
        <v>1018.61</v>
      </c>
      <c r="C1194" s="11">
        <f t="shared" si="21"/>
        <v>1.1423617922698436E-2</v>
      </c>
      <c r="D1194" s="73"/>
      <c r="E1194" s="63"/>
      <c r="G1194"/>
    </row>
    <row r="1195" spans="1:7">
      <c r="A1195" s="34">
        <v>37162</v>
      </c>
      <c r="B1195" s="31">
        <v>1040.94</v>
      </c>
      <c r="C1195" s="11">
        <f t="shared" si="21"/>
        <v>2.1685198267551335E-2</v>
      </c>
      <c r="D1195" s="73"/>
      <c r="E1195" s="63"/>
      <c r="G1195"/>
    </row>
    <row r="1196" spans="1:7">
      <c r="A1196" s="34">
        <v>37165</v>
      </c>
      <c r="B1196" s="31">
        <v>1038.55</v>
      </c>
      <c r="C1196" s="11">
        <f t="shared" si="21"/>
        <v>-2.2986415441742718E-3</v>
      </c>
      <c r="D1196" s="73"/>
      <c r="E1196" s="63"/>
      <c r="G1196"/>
    </row>
    <row r="1197" spans="1:7">
      <c r="A1197" s="34">
        <v>37166</v>
      </c>
      <c r="B1197" s="31">
        <v>1051.33</v>
      </c>
      <c r="C1197" s="11">
        <f t="shared" si="21"/>
        <v>1.2230519750685145E-2</v>
      </c>
      <c r="D1197" s="73"/>
      <c r="E1197" s="63"/>
      <c r="G1197"/>
    </row>
    <row r="1198" spans="1:7">
      <c r="A1198" s="34">
        <v>37167</v>
      </c>
      <c r="B1198" s="31">
        <v>1072.28</v>
      </c>
      <c r="C1198" s="11">
        <f t="shared" si="21"/>
        <v>1.9731193282573292E-2</v>
      </c>
      <c r="D1198" s="73"/>
      <c r="E1198" s="63"/>
      <c r="G1198"/>
    </row>
    <row r="1199" spans="1:7">
      <c r="A1199" s="34">
        <v>37168</v>
      </c>
      <c r="B1199" s="31">
        <v>1069.6300000000001</v>
      </c>
      <c r="C1199" s="11">
        <f t="shared" si="21"/>
        <v>-2.474428292614613E-3</v>
      </c>
      <c r="D1199" s="73"/>
      <c r="E1199" s="63"/>
      <c r="G1199"/>
    </row>
    <row r="1200" spans="1:7">
      <c r="A1200" s="34">
        <v>37169</v>
      </c>
      <c r="B1200" s="31">
        <v>1071.3800000000001</v>
      </c>
      <c r="C1200" s="11">
        <f t="shared" si="21"/>
        <v>1.6347428454071792E-3</v>
      </c>
      <c r="D1200" s="73"/>
      <c r="E1200" s="63"/>
      <c r="G1200"/>
    </row>
    <row r="1201" spans="1:7">
      <c r="A1201" s="34">
        <v>37172</v>
      </c>
      <c r="B1201" s="31">
        <v>1062.44</v>
      </c>
      <c r="C1201" s="11">
        <f t="shared" si="21"/>
        <v>-8.3793874923556982E-3</v>
      </c>
      <c r="D1201" s="73"/>
      <c r="E1201" s="63"/>
      <c r="G1201"/>
    </row>
    <row r="1202" spans="1:7">
      <c r="A1202" s="34">
        <v>37173</v>
      </c>
      <c r="B1202">
        <v>1056.75</v>
      </c>
      <c r="C1202" s="11">
        <f t="shared" ref="C1202:C1207" si="22">LN(B1202/B1201)</f>
        <v>-5.3699891689136126E-3</v>
      </c>
      <c r="D1202" s="73"/>
      <c r="E1202" s="63"/>
      <c r="G1202"/>
    </row>
    <row r="1203" spans="1:7">
      <c r="A1203" s="34">
        <v>37174</v>
      </c>
      <c r="B1203">
        <v>1080.99</v>
      </c>
      <c r="C1203" s="11">
        <f t="shared" si="22"/>
        <v>2.2679127455719015E-2</v>
      </c>
      <c r="D1203" s="73"/>
      <c r="E1203" s="63"/>
      <c r="G1203"/>
    </row>
    <row r="1204" spans="1:7">
      <c r="A1204" s="34">
        <v>37175</v>
      </c>
      <c r="B1204">
        <v>1097.43</v>
      </c>
      <c r="C1204" s="11">
        <f t="shared" si="22"/>
        <v>1.5093794691408768E-2</v>
      </c>
      <c r="D1204" s="73"/>
      <c r="E1204" s="63"/>
      <c r="G1204"/>
    </row>
    <row r="1205" spans="1:7">
      <c r="A1205" s="34">
        <v>37176</v>
      </c>
      <c r="B1205">
        <v>1091.6500000000001</v>
      </c>
      <c r="C1205" s="11">
        <f t="shared" si="22"/>
        <v>-5.2807694849013164E-3</v>
      </c>
      <c r="D1205" s="73"/>
      <c r="E1205" s="63"/>
      <c r="G1205"/>
    </row>
    <row r="1206" spans="1:7">
      <c r="A1206" s="34">
        <v>37179</v>
      </c>
      <c r="B1206">
        <v>1089.98</v>
      </c>
      <c r="C1206" s="11">
        <f t="shared" si="22"/>
        <v>-1.5309656781275188E-3</v>
      </c>
      <c r="D1206" s="73"/>
      <c r="E1206" s="63"/>
      <c r="G1206"/>
    </row>
    <row r="1207" spans="1:7">
      <c r="A1207" s="34">
        <v>37180</v>
      </c>
      <c r="B1207" s="31">
        <v>1097.54</v>
      </c>
      <c r="C1207" s="11">
        <f t="shared" si="22"/>
        <v>6.9119643234201895E-3</v>
      </c>
      <c r="D1207" s="73"/>
      <c r="E1207" s="63"/>
      <c r="G1207"/>
    </row>
    <row r="1208" spans="1:7">
      <c r="A1208" s="34">
        <v>37181</v>
      </c>
      <c r="B1208" s="31">
        <v>1077.0899999999999</v>
      </c>
      <c r="C1208" s="11">
        <f t="shared" si="21"/>
        <v>-1.8808351629818261E-2</v>
      </c>
      <c r="D1208" s="73"/>
      <c r="E1208" s="63"/>
      <c r="G1208"/>
    </row>
    <row r="1209" spans="1:7">
      <c r="A1209" s="34">
        <v>37182</v>
      </c>
      <c r="B1209" s="31">
        <v>1068.6099999999999</v>
      </c>
      <c r="C1209" s="11">
        <f t="shared" si="21"/>
        <v>-7.9042216061602118E-3</v>
      </c>
      <c r="D1209" s="73"/>
      <c r="E1209" s="63"/>
      <c r="G1209"/>
    </row>
    <row r="1210" spans="1:7">
      <c r="A1210" s="34">
        <v>37183</v>
      </c>
      <c r="B1210" s="31">
        <v>1073.48</v>
      </c>
      <c r="C1210" s="11">
        <f t="shared" si="21"/>
        <v>4.5469689794281577E-3</v>
      </c>
      <c r="D1210" s="73"/>
      <c r="E1210" s="63"/>
      <c r="G1210"/>
    </row>
    <row r="1211" spans="1:7">
      <c r="A1211" s="34">
        <v>37186</v>
      </c>
      <c r="B1211" s="31">
        <v>1089.9000000000001</v>
      </c>
      <c r="C1211" s="11">
        <f t="shared" si="21"/>
        <v>1.5180241397397914E-2</v>
      </c>
      <c r="D1211" s="73"/>
      <c r="E1211" s="63"/>
      <c r="G1211"/>
    </row>
    <row r="1212" spans="1:7">
      <c r="A1212" s="34">
        <v>37187</v>
      </c>
      <c r="B1212" s="31">
        <v>1084.78</v>
      </c>
      <c r="C1212" s="11">
        <f t="shared" si="21"/>
        <v>-4.7087474572618691E-3</v>
      </c>
      <c r="D1212" s="73"/>
      <c r="E1212" s="63"/>
      <c r="G1212"/>
    </row>
    <row r="1213" spans="1:7">
      <c r="A1213" s="34">
        <v>37188</v>
      </c>
      <c r="B1213" s="31">
        <v>1085.2</v>
      </c>
      <c r="C1213" s="11">
        <f t="shared" si="21"/>
        <v>3.8710034677259467E-4</v>
      </c>
      <c r="D1213" s="73"/>
      <c r="E1213" s="63"/>
      <c r="G1213"/>
    </row>
    <row r="1214" spans="1:7">
      <c r="A1214" s="34">
        <v>37189</v>
      </c>
      <c r="B1214" s="31">
        <v>1100.0899999999999</v>
      </c>
      <c r="C1214" s="11">
        <f t="shared" si="21"/>
        <v>1.3627692836578435E-2</v>
      </c>
      <c r="D1214" s="73"/>
      <c r="E1214" s="63"/>
      <c r="G1214"/>
    </row>
    <row r="1215" spans="1:7">
      <c r="A1215" s="34">
        <v>37190</v>
      </c>
      <c r="B1215" s="31">
        <v>1104.6099999999999</v>
      </c>
      <c r="C1215" s="11">
        <f t="shared" si="21"/>
        <v>4.1003368556313639E-3</v>
      </c>
      <c r="D1215" s="73"/>
      <c r="E1215" s="63"/>
      <c r="G1215"/>
    </row>
    <row r="1216" spans="1:7">
      <c r="A1216" s="34">
        <v>37193</v>
      </c>
      <c r="B1216" s="31">
        <v>1078.3</v>
      </c>
      <c r="C1216" s="11">
        <f t="shared" si="21"/>
        <v>-2.4106604588960027E-2</v>
      </c>
      <c r="D1216" s="73"/>
      <c r="E1216" s="63"/>
      <c r="G1216"/>
    </row>
    <row r="1217" spans="1:7">
      <c r="A1217" s="34">
        <v>37194</v>
      </c>
      <c r="B1217" s="31">
        <v>1059.79</v>
      </c>
      <c r="C1217" s="11">
        <f t="shared" si="21"/>
        <v>-1.7314951616474842E-2</v>
      </c>
      <c r="D1217" s="73"/>
      <c r="E1217" s="63"/>
      <c r="G1217"/>
    </row>
    <row r="1218" spans="1:7">
      <c r="A1218" s="34">
        <v>37195</v>
      </c>
      <c r="B1218" s="31">
        <v>1059.78</v>
      </c>
      <c r="C1218" s="11">
        <f t="shared" si="21"/>
        <v>-9.4358761447863757E-6</v>
      </c>
      <c r="D1218" s="73"/>
      <c r="E1218" s="63"/>
      <c r="G1218"/>
    </row>
    <row r="1219" spans="1:7">
      <c r="A1219" s="34">
        <v>37196</v>
      </c>
      <c r="B1219" s="31">
        <v>1084.0999999999999</v>
      </c>
      <c r="C1219" s="11">
        <f t="shared" si="21"/>
        <v>2.2688810271838798E-2</v>
      </c>
      <c r="D1219" s="73"/>
      <c r="E1219" s="63"/>
      <c r="G1219"/>
    </row>
    <row r="1220" spans="1:7">
      <c r="A1220" s="34">
        <v>37197</v>
      </c>
      <c r="B1220" s="31">
        <v>1087.2</v>
      </c>
      <c r="C1220" s="11">
        <f t="shared" si="21"/>
        <v>2.8554341696879078E-3</v>
      </c>
      <c r="D1220" s="73"/>
      <c r="E1220" s="63"/>
      <c r="G1220"/>
    </row>
    <row r="1221" spans="1:7">
      <c r="A1221" s="34">
        <v>37200</v>
      </c>
      <c r="B1221" s="31">
        <v>1102.8399999999999</v>
      </c>
      <c r="C1221" s="11">
        <f t="shared" si="21"/>
        <v>1.4283086964313758E-2</v>
      </c>
      <c r="D1221" s="73"/>
      <c r="E1221" s="63"/>
      <c r="G1221"/>
    </row>
    <row r="1222" spans="1:7">
      <c r="A1222" s="34">
        <v>37201</v>
      </c>
      <c r="B1222" s="31">
        <v>1118.8599999999999</v>
      </c>
      <c r="C1222" s="11">
        <f t="shared" si="21"/>
        <v>1.4421638976673718E-2</v>
      </c>
      <c r="D1222" s="73"/>
      <c r="E1222" s="63"/>
      <c r="G1222"/>
    </row>
    <row r="1223" spans="1:7">
      <c r="A1223" s="34">
        <v>37202</v>
      </c>
      <c r="B1223" s="31">
        <v>1115.8</v>
      </c>
      <c r="C1223" s="11">
        <f t="shared" si="21"/>
        <v>-2.7386733664935925E-3</v>
      </c>
      <c r="D1223" s="73"/>
      <c r="E1223" s="63"/>
      <c r="G1223"/>
    </row>
    <row r="1224" spans="1:7">
      <c r="A1224" s="34">
        <v>37203</v>
      </c>
      <c r="B1224" s="31">
        <v>1118.54</v>
      </c>
      <c r="C1224" s="11">
        <f t="shared" si="21"/>
        <v>2.4526270607977659E-3</v>
      </c>
      <c r="D1224" s="73"/>
      <c r="E1224" s="63"/>
      <c r="G1224"/>
    </row>
    <row r="1225" spans="1:7">
      <c r="A1225" s="34">
        <v>37204</v>
      </c>
      <c r="B1225" s="31">
        <v>1120.31</v>
      </c>
      <c r="C1225" s="11">
        <f t="shared" si="21"/>
        <v>1.5811692331009675E-3</v>
      </c>
      <c r="D1225" s="73"/>
      <c r="E1225" s="63"/>
      <c r="G1225"/>
    </row>
    <row r="1226" spans="1:7">
      <c r="A1226" s="34">
        <v>37207</v>
      </c>
      <c r="B1226" s="31">
        <v>1118.33</v>
      </c>
      <c r="C1226" s="11">
        <f t="shared" si="21"/>
        <v>-1.7689315980279677E-3</v>
      </c>
      <c r="D1226" s="73"/>
      <c r="E1226" s="63"/>
      <c r="G1226"/>
    </row>
    <row r="1227" spans="1:7">
      <c r="A1227" s="34">
        <v>37208</v>
      </c>
      <c r="B1227" s="31">
        <v>1139.0899999999999</v>
      </c>
      <c r="C1227" s="11">
        <f t="shared" si="21"/>
        <v>1.8393196899529059E-2</v>
      </c>
      <c r="D1227" s="73"/>
      <c r="E1227" s="63"/>
      <c r="G1227"/>
    </row>
    <row r="1228" spans="1:7">
      <c r="A1228" s="34">
        <v>37209</v>
      </c>
      <c r="B1228" s="31">
        <v>1141.21</v>
      </c>
      <c r="C1228" s="11">
        <f t="shared" si="21"/>
        <v>1.8594050000484458E-3</v>
      </c>
      <c r="D1228" s="73"/>
      <c r="E1228" s="63"/>
      <c r="G1228"/>
    </row>
    <row r="1229" spans="1:7">
      <c r="A1229" s="34">
        <v>37210</v>
      </c>
      <c r="B1229" s="31">
        <v>1142.24</v>
      </c>
      <c r="C1229" s="11">
        <f t="shared" si="21"/>
        <v>9.0214374727423012E-4</v>
      </c>
      <c r="D1229" s="73"/>
      <c r="E1229" s="63"/>
      <c r="G1229"/>
    </row>
    <row r="1230" spans="1:7">
      <c r="A1230" s="34">
        <v>37211</v>
      </c>
      <c r="B1230" s="31">
        <v>1138.6500000000001</v>
      </c>
      <c r="C1230" s="11">
        <f t="shared" si="21"/>
        <v>-3.1478966232634372E-3</v>
      </c>
      <c r="D1230" s="73"/>
      <c r="E1230" s="63"/>
      <c r="G1230"/>
    </row>
    <row r="1231" spans="1:7">
      <c r="A1231" s="34">
        <v>37214</v>
      </c>
      <c r="B1231" s="31">
        <v>1151.06</v>
      </c>
      <c r="C1231" s="11">
        <f t="shared" si="21"/>
        <v>1.0839906816188407E-2</v>
      </c>
      <c r="D1231" s="73"/>
      <c r="E1231" s="63"/>
      <c r="G1231"/>
    </row>
    <row r="1232" spans="1:7">
      <c r="A1232" s="34">
        <v>37215</v>
      </c>
      <c r="B1232" s="31">
        <v>1142.6600000000001</v>
      </c>
      <c r="C1232" s="11">
        <f t="shared" si="21"/>
        <v>-7.3243792202518252E-3</v>
      </c>
      <c r="D1232" s="73"/>
      <c r="E1232" s="63"/>
      <c r="G1232"/>
    </row>
    <row r="1233" spans="1:7">
      <c r="A1233" s="34">
        <v>37216</v>
      </c>
      <c r="B1233" s="31">
        <v>1137.03</v>
      </c>
      <c r="C1233" s="11">
        <f t="shared" si="21"/>
        <v>-4.9392781000970809E-3</v>
      </c>
      <c r="D1233" s="73"/>
      <c r="E1233" s="63"/>
      <c r="G1233"/>
    </row>
    <row r="1234" spans="1:7">
      <c r="A1234" s="34">
        <v>37218</v>
      </c>
      <c r="B1234" s="31">
        <v>1150.3399999999999</v>
      </c>
      <c r="C1234" s="11">
        <f t="shared" si="21"/>
        <v>1.1637951207990596E-2</v>
      </c>
      <c r="D1234" s="73"/>
      <c r="E1234" s="63"/>
      <c r="G1234"/>
    </row>
    <row r="1235" spans="1:7">
      <c r="A1235" s="34">
        <v>37221</v>
      </c>
      <c r="B1235" s="31">
        <v>1157.42</v>
      </c>
      <c r="C1235" s="11">
        <f t="shared" si="21"/>
        <v>6.1358392663144858E-3</v>
      </c>
      <c r="D1235" s="73"/>
      <c r="E1235" s="63"/>
      <c r="G1235"/>
    </row>
    <row r="1236" spans="1:7">
      <c r="A1236" s="34">
        <v>37222</v>
      </c>
      <c r="B1236" s="31">
        <v>1149.5</v>
      </c>
      <c r="C1236" s="11">
        <f t="shared" si="21"/>
        <v>-6.8663248977955827E-3</v>
      </c>
      <c r="D1236" s="73"/>
      <c r="E1236" s="63"/>
      <c r="G1236"/>
    </row>
    <row r="1237" spans="1:7">
      <c r="A1237" s="34">
        <v>37223</v>
      </c>
      <c r="B1237" s="31">
        <v>1128.52</v>
      </c>
      <c r="C1237" s="11">
        <f t="shared" si="21"/>
        <v>-1.8420025462016539E-2</v>
      </c>
      <c r="D1237" s="73"/>
      <c r="E1237" s="63"/>
      <c r="G1237"/>
    </row>
    <row r="1238" spans="1:7">
      <c r="A1238" s="34">
        <v>37224</v>
      </c>
      <c r="B1238" s="31">
        <v>1140.2</v>
      </c>
      <c r="C1238" s="11">
        <f t="shared" si="21"/>
        <v>1.0296645856261881E-2</v>
      </c>
      <c r="D1238" s="73"/>
      <c r="E1238" s="63"/>
      <c r="G1238"/>
    </row>
    <row r="1239" spans="1:7">
      <c r="A1239" s="34">
        <v>37225</v>
      </c>
      <c r="B1239" s="31">
        <v>1139.45</v>
      </c>
      <c r="C1239" s="11">
        <f t="shared" si="21"/>
        <v>-6.5799576870125183E-4</v>
      </c>
      <c r="D1239" s="73"/>
      <c r="E1239" s="63"/>
      <c r="G1239"/>
    </row>
    <row r="1240" spans="1:7">
      <c r="A1240" s="34">
        <v>37228</v>
      </c>
      <c r="B1240" s="31">
        <v>1129.9000000000001</v>
      </c>
      <c r="C1240" s="11">
        <f t="shared" si="21"/>
        <v>-8.416556613579625E-3</v>
      </c>
      <c r="D1240" s="73"/>
      <c r="E1240" s="63"/>
      <c r="G1240"/>
    </row>
    <row r="1241" spans="1:7">
      <c r="A1241" s="34">
        <v>37229</v>
      </c>
      <c r="B1241" s="31">
        <v>1144.8</v>
      </c>
      <c r="C1241" s="11">
        <f t="shared" si="21"/>
        <v>1.3100816027040562E-2</v>
      </c>
      <c r="D1241" s="73"/>
      <c r="E1241" s="63"/>
      <c r="G1241"/>
    </row>
    <row r="1242" spans="1:7">
      <c r="A1242" s="34">
        <v>37230</v>
      </c>
      <c r="B1242" s="31">
        <v>1170.3499999999999</v>
      </c>
      <c r="C1242" s="11">
        <f t="shared" si="21"/>
        <v>2.2072900113672193E-2</v>
      </c>
      <c r="D1242" s="73"/>
      <c r="E1242" s="63"/>
      <c r="G1242"/>
    </row>
    <row r="1243" spans="1:7">
      <c r="A1243" s="34">
        <v>37231</v>
      </c>
      <c r="B1243" s="31">
        <v>1167.0999999999999</v>
      </c>
      <c r="C1243" s="11">
        <f t="shared" si="21"/>
        <v>-2.7808099376053458E-3</v>
      </c>
      <c r="D1243" s="73"/>
      <c r="E1243" s="63"/>
      <c r="G1243"/>
    </row>
    <row r="1244" spans="1:7">
      <c r="A1244" s="34">
        <v>37232</v>
      </c>
      <c r="B1244" s="31">
        <v>1158.31</v>
      </c>
      <c r="C1244" s="11">
        <f t="shared" si="21"/>
        <v>-7.5599931753079644E-3</v>
      </c>
      <c r="D1244" s="73"/>
      <c r="E1244" s="63"/>
      <c r="G1244"/>
    </row>
    <row r="1245" spans="1:7">
      <c r="A1245" s="34">
        <v>37235</v>
      </c>
      <c r="B1245" s="31">
        <v>1139.93</v>
      </c>
      <c r="C1245" s="11">
        <f t="shared" si="21"/>
        <v>-1.5995189248503284E-2</v>
      </c>
      <c r="D1245" s="73"/>
      <c r="E1245" s="63"/>
      <c r="G1245"/>
    </row>
    <row r="1246" spans="1:7">
      <c r="A1246" s="34">
        <v>37236</v>
      </c>
      <c r="B1246" s="31">
        <v>1136.76</v>
      </c>
      <c r="C1246" s="11">
        <f t="shared" si="21"/>
        <v>-2.7847463190532606E-3</v>
      </c>
      <c r="D1246" s="73"/>
      <c r="E1246" s="63"/>
      <c r="G1246"/>
    </row>
    <row r="1247" spans="1:7">
      <c r="A1247" s="34">
        <v>37237</v>
      </c>
      <c r="B1247" s="31">
        <v>1137.07</v>
      </c>
      <c r="C1247" s="11">
        <f t="shared" ref="C1247:C1259" si="23">LN(B1247/B1246)</f>
        <v>2.7266770332039523E-4</v>
      </c>
      <c r="D1247" s="73"/>
      <c r="E1247" s="63"/>
      <c r="G1247"/>
    </row>
    <row r="1248" spans="1:7">
      <c r="A1248" s="34">
        <v>37238</v>
      </c>
      <c r="B1248" s="31">
        <v>1119.3800000000001</v>
      </c>
      <c r="C1248" s="11">
        <f t="shared" si="23"/>
        <v>-1.5679817795427452E-2</v>
      </c>
      <c r="D1248" s="73"/>
      <c r="E1248" s="63"/>
      <c r="G1248"/>
    </row>
    <row r="1249" spans="1:7">
      <c r="A1249" s="34">
        <v>37239</v>
      </c>
      <c r="B1249" s="31">
        <v>1123.0899999999999</v>
      </c>
      <c r="C1249" s="11">
        <f t="shared" si="23"/>
        <v>3.3088544193820481E-3</v>
      </c>
      <c r="D1249" s="73"/>
      <c r="E1249" s="63"/>
      <c r="G1249"/>
    </row>
    <row r="1250" spans="1:7">
      <c r="A1250" s="34">
        <v>37242</v>
      </c>
      <c r="B1250" s="31">
        <v>1134.3599999999999</v>
      </c>
      <c r="C1250" s="11">
        <f t="shared" si="23"/>
        <v>9.984800222574565E-3</v>
      </c>
      <c r="D1250" s="73"/>
      <c r="E1250" s="63"/>
      <c r="G1250"/>
    </row>
    <row r="1251" spans="1:7">
      <c r="A1251" s="34">
        <v>37243</v>
      </c>
      <c r="B1251" s="31">
        <v>1142.92</v>
      </c>
      <c r="C1251" s="11">
        <f t="shared" si="23"/>
        <v>7.5177758689220229E-3</v>
      </c>
      <c r="D1251" s="73"/>
      <c r="E1251" s="63"/>
      <c r="G1251"/>
    </row>
    <row r="1252" spans="1:7">
      <c r="A1252" s="34">
        <v>37244</v>
      </c>
      <c r="B1252" s="31">
        <v>1149.56</v>
      </c>
      <c r="C1252" s="11">
        <f t="shared" si="23"/>
        <v>5.7928693540460945E-3</v>
      </c>
      <c r="D1252" s="73"/>
      <c r="E1252" s="63"/>
      <c r="G1252"/>
    </row>
    <row r="1253" spans="1:7">
      <c r="A1253" s="34">
        <v>37245</v>
      </c>
      <c r="B1253" s="31">
        <v>1139.93</v>
      </c>
      <c r="C1253" s="11">
        <f t="shared" si="23"/>
        <v>-8.4124034537646081E-3</v>
      </c>
      <c r="D1253" s="73"/>
      <c r="E1253" s="63"/>
      <c r="G1253"/>
    </row>
    <row r="1254" spans="1:7">
      <c r="A1254" s="34">
        <v>37246</v>
      </c>
      <c r="B1254" s="31">
        <v>1144.8900000000001</v>
      </c>
      <c r="C1254" s="11">
        <f t="shared" si="23"/>
        <v>4.3417055098423007E-3</v>
      </c>
      <c r="D1254" s="73"/>
      <c r="E1254" s="63"/>
      <c r="G1254"/>
    </row>
    <row r="1255" spans="1:7">
      <c r="A1255" s="34">
        <v>37249</v>
      </c>
      <c r="B1255" s="31">
        <v>1144.6500000000001</v>
      </c>
      <c r="C1255" s="11">
        <f t="shared" si="23"/>
        <v>-2.0964910058711593E-4</v>
      </c>
      <c r="D1255" s="73"/>
      <c r="E1255" s="63"/>
      <c r="G1255"/>
    </row>
    <row r="1256" spans="1:7">
      <c r="A1256" s="34">
        <v>37251</v>
      </c>
      <c r="B1256" s="31">
        <v>1149.3699999999999</v>
      </c>
      <c r="C1256" s="11">
        <f t="shared" si="23"/>
        <v>4.1150527550505933E-3</v>
      </c>
      <c r="D1256" s="73"/>
      <c r="E1256" s="63"/>
      <c r="G1256"/>
    </row>
    <row r="1257" spans="1:7">
      <c r="A1257" s="34">
        <v>37252</v>
      </c>
      <c r="B1257" s="31">
        <v>1157.1300000000001</v>
      </c>
      <c r="C1257" s="11">
        <f t="shared" si="23"/>
        <v>6.7288352735743731E-3</v>
      </c>
      <c r="D1257" s="73"/>
      <c r="E1257" s="63"/>
      <c r="G1257"/>
    </row>
    <row r="1258" spans="1:7">
      <c r="A1258" s="34">
        <v>37253</v>
      </c>
      <c r="B1258" s="31">
        <v>1161.02</v>
      </c>
      <c r="C1258" s="11">
        <f t="shared" si="23"/>
        <v>3.3561276459939189E-3</v>
      </c>
      <c r="D1258" s="73"/>
      <c r="E1258" s="63"/>
      <c r="G1258"/>
    </row>
    <row r="1259" spans="1:7">
      <c r="A1259" s="34">
        <v>37256</v>
      </c>
      <c r="B1259" s="31">
        <v>1148.08</v>
      </c>
      <c r="C1259" s="11">
        <f t="shared" si="23"/>
        <v>-1.1207947215694626E-2</v>
      </c>
      <c r="D1259" s="73"/>
      <c r="E1259" s="63"/>
      <c r="G1259"/>
    </row>
    <row r="1260" spans="1:7">
      <c r="D1260" s="74"/>
      <c r="E1260" s="61"/>
      <c r="G1260"/>
    </row>
    <row r="1261" spans="1:7">
      <c r="D1261" s="74"/>
      <c r="E1261" s="61"/>
      <c r="G1261"/>
    </row>
    <row r="1262" spans="1:7">
      <c r="D1262" s="74"/>
      <c r="E1262" s="61"/>
      <c r="G1262"/>
    </row>
    <row r="1263" spans="1:7">
      <c r="D1263" s="74"/>
      <c r="E1263" s="61"/>
      <c r="G1263"/>
    </row>
    <row r="1264" spans="1:7">
      <c r="D1264" s="74"/>
      <c r="E1264" s="61"/>
      <c r="G1264"/>
    </row>
    <row r="1265" spans="4:7">
      <c r="D1265" s="74"/>
      <c r="E1265" s="61"/>
      <c r="G1265"/>
    </row>
    <row r="1266" spans="4:7">
      <c r="D1266" s="74"/>
      <c r="E1266" s="61"/>
      <c r="G1266"/>
    </row>
    <row r="1267" spans="4:7">
      <c r="D1267" s="74"/>
      <c r="E1267" s="61"/>
      <c r="G1267"/>
    </row>
    <row r="1268" spans="4:7">
      <c r="D1268" s="74"/>
      <c r="E1268" s="61"/>
      <c r="G1268"/>
    </row>
    <row r="1269" spans="4:7">
      <c r="D1269" s="74"/>
      <c r="E1269" s="61"/>
      <c r="G1269"/>
    </row>
    <row r="1270" spans="4:7">
      <c r="D1270" s="74"/>
      <c r="E1270" s="61"/>
      <c r="G1270"/>
    </row>
    <row r="1271" spans="4:7">
      <c r="D1271" s="74"/>
      <c r="E1271" s="61"/>
      <c r="G1271"/>
    </row>
    <row r="1272" spans="4:7">
      <c r="D1272" s="74"/>
      <c r="E1272" s="61"/>
      <c r="G1272"/>
    </row>
    <row r="1273" spans="4:7">
      <c r="D1273" s="74"/>
      <c r="E1273" s="61"/>
      <c r="G1273"/>
    </row>
    <row r="1274" spans="4:7">
      <c r="D1274" s="74"/>
      <c r="E1274" s="61"/>
      <c r="G1274"/>
    </row>
    <row r="1275" spans="4:7">
      <c r="D1275" s="74"/>
      <c r="E1275" s="61"/>
      <c r="G1275"/>
    </row>
    <row r="1276" spans="4:7">
      <c r="D1276" s="74"/>
      <c r="E1276" s="61"/>
      <c r="G1276"/>
    </row>
    <row r="1277" spans="4:7">
      <c r="D1277" s="74"/>
      <c r="E1277" s="61"/>
      <c r="G1277"/>
    </row>
    <row r="1278" spans="4:7">
      <c r="D1278" s="74"/>
      <c r="E1278" s="61"/>
      <c r="G1278"/>
    </row>
    <row r="1279" spans="4:7">
      <c r="D1279" s="74"/>
      <c r="E1279" s="61"/>
      <c r="G1279"/>
    </row>
    <row r="1280" spans="4:7">
      <c r="D1280" s="74"/>
      <c r="E1280" s="61"/>
      <c r="G1280"/>
    </row>
    <row r="1281" spans="4:7">
      <c r="D1281" s="74"/>
      <c r="E1281" s="61"/>
      <c r="G1281"/>
    </row>
    <row r="1282" spans="4:7">
      <c r="D1282" s="74"/>
      <c r="E1282" s="61"/>
      <c r="G1282"/>
    </row>
    <row r="1283" spans="4:7">
      <c r="D1283" s="74"/>
      <c r="E1283" s="61"/>
      <c r="G1283"/>
    </row>
    <row r="1284" spans="4:7">
      <c r="D1284" s="74"/>
      <c r="E1284" s="61"/>
      <c r="G1284"/>
    </row>
    <row r="1285" spans="4:7">
      <c r="D1285" s="74"/>
      <c r="E1285" s="61"/>
      <c r="G1285"/>
    </row>
    <row r="1286" spans="4:7">
      <c r="D1286" s="74"/>
      <c r="E1286" s="61"/>
      <c r="G1286"/>
    </row>
    <row r="1287" spans="4:7">
      <c r="D1287" s="74"/>
      <c r="E1287" s="61"/>
      <c r="G1287"/>
    </row>
    <row r="1288" spans="4:7">
      <c r="D1288" s="74"/>
      <c r="E1288" s="61"/>
      <c r="G1288"/>
    </row>
    <row r="1289" spans="4:7">
      <c r="D1289" s="74"/>
      <c r="E1289" s="61"/>
      <c r="G1289"/>
    </row>
    <row r="1290" spans="4:7">
      <c r="D1290" s="74"/>
      <c r="E1290" s="61"/>
      <c r="G1290"/>
    </row>
    <row r="1291" spans="4:7">
      <c r="D1291" s="74"/>
      <c r="E1291" s="61"/>
      <c r="G1291"/>
    </row>
    <row r="1292" spans="4:7">
      <c r="D1292" s="74"/>
      <c r="E1292" s="61"/>
      <c r="G1292"/>
    </row>
    <row r="1293" spans="4:7">
      <c r="D1293" s="74"/>
      <c r="E1293" s="61"/>
      <c r="G1293"/>
    </row>
    <row r="1294" spans="4:7">
      <c r="D1294" s="74"/>
      <c r="E1294" s="61"/>
      <c r="G1294"/>
    </row>
    <row r="1295" spans="4:7">
      <c r="D1295" s="74"/>
      <c r="E1295" s="61"/>
      <c r="G1295"/>
    </row>
    <row r="1296" spans="4:7">
      <c r="D1296" s="74"/>
      <c r="E1296" s="61"/>
      <c r="G1296"/>
    </row>
    <row r="1297" spans="4:7">
      <c r="D1297" s="74"/>
      <c r="E1297" s="61"/>
      <c r="G1297"/>
    </row>
    <row r="1298" spans="4:7">
      <c r="D1298" s="74"/>
      <c r="E1298" s="61"/>
      <c r="G1298"/>
    </row>
    <row r="1299" spans="4:7">
      <c r="D1299" s="74"/>
      <c r="E1299" s="61"/>
      <c r="G1299"/>
    </row>
    <row r="1300" spans="4:7">
      <c r="D1300" s="74"/>
      <c r="E1300" s="61"/>
      <c r="G1300"/>
    </row>
    <row r="1301" spans="4:7">
      <c r="D1301" s="74"/>
      <c r="E1301" s="61"/>
      <c r="G1301"/>
    </row>
    <row r="1302" spans="4:7">
      <c r="D1302" s="74"/>
      <c r="E1302" s="61"/>
      <c r="G1302"/>
    </row>
    <row r="1303" spans="4:7">
      <c r="D1303" s="74"/>
      <c r="E1303" s="61"/>
      <c r="G1303"/>
    </row>
    <row r="1304" spans="4:7">
      <c r="D1304" s="74"/>
      <c r="E1304" s="61"/>
      <c r="G1304"/>
    </row>
    <row r="1305" spans="4:7">
      <c r="D1305" s="74"/>
      <c r="E1305" s="61"/>
      <c r="G1305"/>
    </row>
    <row r="1306" spans="4:7">
      <c r="D1306" s="74"/>
      <c r="E1306" s="61"/>
      <c r="G1306"/>
    </row>
    <row r="1307" spans="4:7">
      <c r="D1307" s="74"/>
      <c r="E1307" s="61"/>
      <c r="G1307"/>
    </row>
    <row r="1308" spans="4:7">
      <c r="D1308" s="74"/>
      <c r="E1308" s="61"/>
      <c r="G1308"/>
    </row>
    <row r="1309" spans="4:7">
      <c r="D1309" s="74"/>
      <c r="E1309" s="61"/>
      <c r="G1309"/>
    </row>
    <row r="1310" spans="4:7">
      <c r="D1310" s="74"/>
      <c r="E1310" s="61"/>
      <c r="G1310"/>
    </row>
    <row r="1311" spans="4:7">
      <c r="D1311" s="74"/>
      <c r="E1311" s="61"/>
      <c r="G1311"/>
    </row>
    <row r="1312" spans="4:7">
      <c r="D1312" s="74"/>
      <c r="E1312" s="61"/>
      <c r="G1312"/>
    </row>
    <row r="1313" spans="4:7">
      <c r="D1313" s="74"/>
      <c r="E1313" s="61"/>
      <c r="G1313"/>
    </row>
    <row r="1314" spans="4:7">
      <c r="D1314" s="74"/>
      <c r="E1314" s="61"/>
      <c r="G1314"/>
    </row>
    <row r="1315" spans="4:7">
      <c r="D1315" s="74"/>
      <c r="E1315" s="61"/>
      <c r="G1315"/>
    </row>
    <row r="1316" spans="4:7">
      <c r="D1316" s="74"/>
      <c r="E1316" s="61"/>
      <c r="G1316"/>
    </row>
    <row r="1317" spans="4:7">
      <c r="D1317" s="74"/>
      <c r="E1317" s="61"/>
      <c r="G1317"/>
    </row>
    <row r="1318" spans="4:7">
      <c r="D1318" s="74"/>
      <c r="E1318" s="61"/>
      <c r="G1318"/>
    </row>
    <row r="1319" spans="4:7">
      <c r="D1319" s="74"/>
      <c r="E1319" s="61"/>
      <c r="G1319"/>
    </row>
    <row r="1320" spans="4:7">
      <c r="D1320" s="74"/>
      <c r="E1320" s="61"/>
      <c r="G1320"/>
    </row>
    <row r="1321" spans="4:7">
      <c r="D1321" s="74"/>
      <c r="E1321" s="61"/>
      <c r="G1321"/>
    </row>
    <row r="1322" spans="4:7">
      <c r="D1322" s="74"/>
      <c r="E1322" s="61"/>
      <c r="G1322"/>
    </row>
    <row r="1323" spans="4:7">
      <c r="D1323" s="74"/>
      <c r="E1323" s="61"/>
      <c r="G1323"/>
    </row>
    <row r="1324" spans="4:7">
      <c r="D1324" s="74"/>
      <c r="E1324" s="61"/>
      <c r="G1324"/>
    </row>
    <row r="1325" spans="4:7">
      <c r="D1325" s="74"/>
      <c r="E1325" s="61"/>
      <c r="G1325"/>
    </row>
    <row r="1326" spans="4:7">
      <c r="D1326" s="74"/>
      <c r="E1326" s="61"/>
      <c r="G1326"/>
    </row>
    <row r="1327" spans="4:7">
      <c r="D1327" s="74"/>
      <c r="E1327" s="61"/>
      <c r="G1327"/>
    </row>
    <row r="1328" spans="4:7">
      <c r="D1328" s="74"/>
      <c r="E1328" s="61"/>
      <c r="G1328"/>
    </row>
    <row r="1329" spans="4:7">
      <c r="D1329" s="74"/>
      <c r="E1329" s="61"/>
      <c r="G1329"/>
    </row>
    <row r="1330" spans="4:7">
      <c r="D1330" s="74"/>
      <c r="E1330" s="61"/>
      <c r="G1330"/>
    </row>
    <row r="1331" spans="4:7">
      <c r="D1331" s="74"/>
      <c r="E1331" s="61"/>
      <c r="G1331"/>
    </row>
    <row r="1332" spans="4:7">
      <c r="D1332" s="74"/>
      <c r="E1332" s="61"/>
      <c r="G1332"/>
    </row>
    <row r="1333" spans="4:7">
      <c r="D1333" s="74"/>
      <c r="E1333" s="61"/>
      <c r="G1333"/>
    </row>
    <row r="1334" spans="4:7">
      <c r="D1334" s="74"/>
      <c r="E1334" s="61"/>
      <c r="G1334"/>
    </row>
    <row r="1335" spans="4:7">
      <c r="D1335" s="74"/>
      <c r="E1335" s="61"/>
      <c r="G1335"/>
    </row>
    <row r="1336" spans="4:7">
      <c r="D1336" s="74"/>
      <c r="E1336" s="61"/>
      <c r="G1336"/>
    </row>
    <row r="1337" spans="4:7">
      <c r="D1337" s="74"/>
      <c r="E1337" s="61"/>
      <c r="G1337"/>
    </row>
    <row r="1338" spans="4:7">
      <c r="D1338" s="74"/>
      <c r="E1338" s="61"/>
      <c r="G1338"/>
    </row>
    <row r="1339" spans="4:7">
      <c r="D1339" s="74"/>
      <c r="E1339" s="61"/>
      <c r="G1339"/>
    </row>
    <row r="1340" spans="4:7">
      <c r="D1340" s="74"/>
      <c r="E1340" s="61"/>
      <c r="G1340"/>
    </row>
    <row r="1341" spans="4:7">
      <c r="D1341" s="74"/>
      <c r="E1341" s="61"/>
      <c r="G1341"/>
    </row>
    <row r="1342" spans="4:7">
      <c r="D1342" s="74"/>
      <c r="E1342" s="61"/>
      <c r="G1342"/>
    </row>
    <row r="1343" spans="4:7">
      <c r="D1343" s="74"/>
      <c r="E1343" s="61"/>
      <c r="G1343"/>
    </row>
    <row r="1344" spans="4:7">
      <c r="D1344" s="74"/>
      <c r="E1344" s="61"/>
      <c r="G1344"/>
    </row>
    <row r="1345" spans="4:7">
      <c r="D1345" s="74"/>
      <c r="E1345" s="61"/>
      <c r="G1345"/>
    </row>
    <row r="1346" spans="4:7">
      <c r="D1346" s="74"/>
      <c r="E1346" s="61"/>
      <c r="G1346"/>
    </row>
    <row r="1347" spans="4:7">
      <c r="D1347" s="74"/>
      <c r="E1347" s="61"/>
      <c r="G1347"/>
    </row>
    <row r="1348" spans="4:7">
      <c r="D1348" s="74"/>
      <c r="E1348" s="61"/>
      <c r="G1348"/>
    </row>
    <row r="1349" spans="4:7">
      <c r="D1349" s="74"/>
      <c r="E1349" s="61"/>
      <c r="G1349"/>
    </row>
    <row r="1350" spans="4:7">
      <c r="D1350" s="74"/>
      <c r="E1350" s="61"/>
      <c r="G1350"/>
    </row>
    <row r="1351" spans="4:7">
      <c r="D1351" s="74"/>
      <c r="E1351" s="61"/>
      <c r="G1351"/>
    </row>
    <row r="1352" spans="4:7">
      <c r="D1352" s="74"/>
      <c r="E1352" s="61"/>
      <c r="G1352"/>
    </row>
    <row r="1353" spans="4:7">
      <c r="D1353" s="74"/>
      <c r="E1353" s="61"/>
      <c r="G1353"/>
    </row>
    <row r="1354" spans="4:7">
      <c r="D1354" s="74"/>
      <c r="E1354" s="61"/>
      <c r="G1354"/>
    </row>
    <row r="1355" spans="4:7">
      <c r="D1355" s="74"/>
      <c r="E1355" s="61"/>
      <c r="G1355"/>
    </row>
    <row r="1356" spans="4:7">
      <c r="D1356" s="74"/>
      <c r="E1356" s="61"/>
      <c r="G1356"/>
    </row>
    <row r="1357" spans="4:7">
      <c r="D1357" s="74"/>
      <c r="E1357" s="61"/>
      <c r="G1357"/>
    </row>
    <row r="1358" spans="4:7">
      <c r="D1358" s="74"/>
      <c r="E1358" s="61"/>
      <c r="G1358"/>
    </row>
    <row r="1359" spans="4:7">
      <c r="D1359" s="74"/>
      <c r="E1359" s="61"/>
      <c r="G1359"/>
    </row>
    <row r="1360" spans="4:7">
      <c r="D1360" s="74"/>
      <c r="E1360" s="61"/>
      <c r="G1360"/>
    </row>
    <row r="1361" spans="4:7">
      <c r="D1361" s="74"/>
      <c r="E1361" s="61"/>
      <c r="G1361"/>
    </row>
    <row r="1362" spans="4:7">
      <c r="D1362" s="74"/>
      <c r="E1362" s="61"/>
      <c r="G1362"/>
    </row>
    <row r="1363" spans="4:7">
      <c r="D1363" s="74"/>
      <c r="E1363" s="61"/>
      <c r="G1363"/>
    </row>
    <row r="1364" spans="4:7">
      <c r="D1364" s="74"/>
      <c r="E1364" s="61"/>
      <c r="G1364"/>
    </row>
    <row r="1365" spans="4:7">
      <c r="D1365" s="74"/>
      <c r="E1365" s="61"/>
      <c r="G1365"/>
    </row>
    <row r="1366" spans="4:7">
      <c r="D1366" s="74"/>
      <c r="E1366" s="61"/>
      <c r="G1366"/>
    </row>
    <row r="1367" spans="4:7">
      <c r="D1367" s="74"/>
      <c r="E1367" s="61"/>
      <c r="G1367"/>
    </row>
    <row r="1368" spans="4:7">
      <c r="D1368" s="74"/>
      <c r="E1368" s="61"/>
      <c r="G1368"/>
    </row>
    <row r="1369" spans="4:7">
      <c r="D1369" s="74"/>
      <c r="E1369" s="61"/>
      <c r="G1369"/>
    </row>
    <row r="1370" spans="4:7">
      <c r="D1370" s="74"/>
      <c r="E1370" s="61"/>
      <c r="G1370"/>
    </row>
    <row r="1371" spans="4:7">
      <c r="D1371" s="74"/>
      <c r="E1371" s="61"/>
      <c r="G1371"/>
    </row>
    <row r="1372" spans="4:7">
      <c r="D1372" s="74"/>
      <c r="E1372" s="61"/>
      <c r="G1372"/>
    </row>
    <row r="1373" spans="4:7">
      <c r="D1373" s="74"/>
      <c r="E1373" s="61"/>
      <c r="G1373"/>
    </row>
    <row r="1374" spans="4:7">
      <c r="D1374" s="74"/>
      <c r="E1374" s="61"/>
      <c r="G1374"/>
    </row>
    <row r="1375" spans="4:7">
      <c r="D1375" s="74"/>
      <c r="E1375" s="61"/>
      <c r="G1375"/>
    </row>
    <row r="1376" spans="4:7">
      <c r="D1376" s="74"/>
      <c r="E1376" s="61"/>
      <c r="G1376"/>
    </row>
    <row r="1377" spans="4:7">
      <c r="D1377" s="74"/>
      <c r="E1377" s="61"/>
      <c r="G1377"/>
    </row>
    <row r="1378" spans="4:7">
      <c r="D1378" s="74"/>
      <c r="E1378" s="61"/>
      <c r="G1378"/>
    </row>
    <row r="1379" spans="4:7">
      <c r="D1379" s="74"/>
      <c r="E1379" s="61"/>
      <c r="G1379"/>
    </row>
    <row r="1380" spans="4:7">
      <c r="D1380" s="74"/>
      <c r="E1380" s="61"/>
      <c r="G1380"/>
    </row>
    <row r="1381" spans="4:7">
      <c r="D1381" s="74"/>
      <c r="E1381" s="61"/>
      <c r="G1381"/>
    </row>
    <row r="1382" spans="4:7">
      <c r="D1382" s="74"/>
      <c r="E1382" s="61"/>
      <c r="G1382"/>
    </row>
    <row r="1383" spans="4:7">
      <c r="D1383" s="74"/>
      <c r="E1383" s="61"/>
      <c r="G1383"/>
    </row>
    <row r="1384" spans="4:7">
      <c r="D1384" s="74"/>
      <c r="E1384" s="61"/>
      <c r="G1384"/>
    </row>
    <row r="1385" spans="4:7">
      <c r="D1385" s="74"/>
      <c r="E1385" s="61"/>
      <c r="G1385"/>
    </row>
    <row r="1386" spans="4:7">
      <c r="D1386" s="74"/>
      <c r="E1386" s="61"/>
      <c r="G1386"/>
    </row>
    <row r="1387" spans="4:7">
      <c r="D1387" s="74"/>
      <c r="E1387" s="61"/>
      <c r="G1387"/>
    </row>
    <row r="1388" spans="4:7">
      <c r="D1388" s="74"/>
      <c r="E1388" s="61"/>
      <c r="G1388"/>
    </row>
    <row r="1389" spans="4:7">
      <c r="D1389" s="74"/>
      <c r="E1389" s="61"/>
      <c r="G1389"/>
    </row>
    <row r="1390" spans="4:7">
      <c r="D1390" s="74"/>
      <c r="E1390" s="61"/>
      <c r="G1390"/>
    </row>
    <row r="1391" spans="4:7">
      <c r="D1391" s="74"/>
      <c r="E1391" s="61"/>
      <c r="G1391"/>
    </row>
    <row r="1392" spans="4:7">
      <c r="D1392" s="74"/>
      <c r="E1392" s="61"/>
      <c r="G1392"/>
    </row>
    <row r="1393" spans="4:7">
      <c r="D1393" s="74"/>
      <c r="E1393" s="61"/>
      <c r="G1393"/>
    </row>
    <row r="1394" spans="4:7">
      <c r="D1394" s="74"/>
      <c r="E1394" s="61"/>
      <c r="G1394"/>
    </row>
    <row r="1395" spans="4:7">
      <c r="D1395" s="74"/>
      <c r="E1395" s="61"/>
      <c r="G1395"/>
    </row>
    <row r="1396" spans="4:7">
      <c r="D1396" s="74"/>
      <c r="E1396" s="61"/>
      <c r="G1396"/>
    </row>
    <row r="1397" spans="4:7">
      <c r="D1397" s="74"/>
      <c r="E1397" s="61"/>
      <c r="G1397"/>
    </row>
    <row r="1398" spans="4:7">
      <c r="D1398" s="74"/>
      <c r="E1398" s="61"/>
      <c r="G1398"/>
    </row>
    <row r="1399" spans="4:7">
      <c r="D1399" s="74"/>
      <c r="E1399" s="61"/>
      <c r="G1399"/>
    </row>
    <row r="1400" spans="4:7">
      <c r="D1400" s="74"/>
      <c r="E1400" s="61"/>
      <c r="G1400"/>
    </row>
    <row r="1401" spans="4:7">
      <c r="D1401" s="74"/>
      <c r="E1401" s="61"/>
      <c r="G1401"/>
    </row>
    <row r="1402" spans="4:7">
      <c r="D1402" s="74"/>
      <c r="E1402" s="61"/>
      <c r="G1402"/>
    </row>
    <row r="1403" spans="4:7">
      <c r="D1403" s="74"/>
      <c r="E1403" s="61"/>
      <c r="G1403"/>
    </row>
    <row r="1404" spans="4:7">
      <c r="D1404" s="74"/>
      <c r="E1404" s="61"/>
      <c r="G1404"/>
    </row>
    <row r="1405" spans="4:7">
      <c r="D1405" s="74"/>
      <c r="E1405" s="61"/>
      <c r="G1405"/>
    </row>
    <row r="1406" spans="4:7">
      <c r="D1406" s="74"/>
      <c r="E1406" s="61"/>
      <c r="G1406"/>
    </row>
    <row r="1407" spans="4:7">
      <c r="D1407" s="74"/>
      <c r="E1407" s="61"/>
      <c r="G1407"/>
    </row>
    <row r="1408" spans="4:7">
      <c r="D1408" s="74"/>
      <c r="E1408" s="61"/>
      <c r="G1408"/>
    </row>
    <row r="1409" spans="4:7">
      <c r="D1409" s="74"/>
      <c r="E1409" s="61"/>
      <c r="G1409"/>
    </row>
    <row r="1410" spans="4:7">
      <c r="D1410" s="74"/>
      <c r="E1410" s="61"/>
      <c r="G1410"/>
    </row>
    <row r="1411" spans="4:7">
      <c r="D1411" s="74"/>
      <c r="E1411" s="61"/>
      <c r="G1411"/>
    </row>
    <row r="1412" spans="4:7">
      <c r="D1412" s="74"/>
      <c r="E1412" s="61"/>
      <c r="G1412"/>
    </row>
    <row r="1413" spans="4:7">
      <c r="D1413" s="74"/>
      <c r="E1413" s="61"/>
      <c r="G1413"/>
    </row>
    <row r="1414" spans="4:7">
      <c r="D1414" s="74"/>
      <c r="E1414" s="61"/>
      <c r="G1414"/>
    </row>
    <row r="1415" spans="4:7">
      <c r="D1415" s="74"/>
      <c r="E1415" s="61"/>
      <c r="G1415"/>
    </row>
    <row r="1416" spans="4:7">
      <c r="D1416" s="74"/>
      <c r="E1416" s="61"/>
      <c r="G1416"/>
    </row>
    <row r="1417" spans="4:7">
      <c r="D1417" s="74"/>
      <c r="E1417" s="61"/>
      <c r="G1417"/>
    </row>
    <row r="1418" spans="4:7">
      <c r="D1418" s="74"/>
      <c r="E1418" s="61"/>
      <c r="G1418"/>
    </row>
    <row r="1419" spans="4:7">
      <c r="D1419" s="74"/>
      <c r="E1419" s="61"/>
      <c r="G1419"/>
    </row>
    <row r="1420" spans="4:7">
      <c r="D1420" s="74"/>
      <c r="E1420" s="61"/>
      <c r="G1420"/>
    </row>
    <row r="1421" spans="4:7">
      <c r="D1421" s="74"/>
      <c r="E1421" s="61"/>
      <c r="G1421"/>
    </row>
    <row r="1422" spans="4:7">
      <c r="D1422" s="74"/>
      <c r="E1422" s="61"/>
      <c r="G1422"/>
    </row>
    <row r="1423" spans="4:7">
      <c r="D1423" s="74"/>
      <c r="E1423" s="61"/>
      <c r="G1423"/>
    </row>
    <row r="1424" spans="4:7">
      <c r="D1424" s="74"/>
      <c r="E1424" s="61"/>
      <c r="G1424"/>
    </row>
    <row r="1425" spans="4:7">
      <c r="D1425" s="74"/>
      <c r="E1425" s="61"/>
      <c r="G1425"/>
    </row>
    <row r="1426" spans="4:7">
      <c r="D1426" s="74"/>
      <c r="E1426" s="61"/>
      <c r="G1426"/>
    </row>
    <row r="1427" spans="4:7">
      <c r="D1427" s="74"/>
      <c r="E1427" s="61"/>
      <c r="G1427"/>
    </row>
    <row r="1428" spans="4:7">
      <c r="D1428" s="74"/>
      <c r="E1428" s="61"/>
      <c r="G1428"/>
    </row>
    <row r="1429" spans="4:7">
      <c r="D1429" s="74"/>
      <c r="E1429" s="61"/>
      <c r="G1429"/>
    </row>
    <row r="1430" spans="4:7">
      <c r="D1430" s="74"/>
      <c r="E1430" s="61"/>
      <c r="G1430"/>
    </row>
    <row r="1431" spans="4:7">
      <c r="D1431" s="74"/>
      <c r="E1431" s="61"/>
      <c r="G1431"/>
    </row>
    <row r="1432" spans="4:7">
      <c r="D1432" s="74"/>
      <c r="E1432" s="61"/>
      <c r="G1432"/>
    </row>
    <row r="1433" spans="4:7">
      <c r="D1433" s="74"/>
      <c r="E1433" s="61"/>
      <c r="G1433"/>
    </row>
    <row r="1434" spans="4:7">
      <c r="D1434" s="74"/>
      <c r="E1434" s="61"/>
      <c r="G1434"/>
    </row>
    <row r="1435" spans="4:7">
      <c r="D1435" s="74"/>
      <c r="E1435" s="61"/>
      <c r="G1435"/>
    </row>
    <row r="1436" spans="4:7">
      <c r="D1436" s="74"/>
      <c r="E1436" s="61"/>
      <c r="G1436"/>
    </row>
    <row r="1437" spans="4:7">
      <c r="D1437" s="74"/>
      <c r="E1437" s="61"/>
      <c r="G1437"/>
    </row>
    <row r="1438" spans="4:7">
      <c r="D1438" s="74"/>
      <c r="E1438" s="61"/>
      <c r="G1438"/>
    </row>
    <row r="1439" spans="4:7">
      <c r="D1439" s="74"/>
      <c r="E1439" s="61"/>
      <c r="G1439"/>
    </row>
    <row r="1440" spans="4:7">
      <c r="D1440" s="74"/>
      <c r="E1440" s="61"/>
      <c r="G1440"/>
    </row>
    <row r="1441" spans="4:7">
      <c r="D1441" s="74"/>
      <c r="E1441" s="61"/>
      <c r="G1441"/>
    </row>
    <row r="1442" spans="4:7">
      <c r="D1442" s="74"/>
      <c r="E1442" s="61"/>
      <c r="G1442"/>
    </row>
    <row r="1443" spans="4:7">
      <c r="D1443" s="74"/>
      <c r="E1443" s="61"/>
      <c r="G1443"/>
    </row>
    <row r="1444" spans="4:7">
      <c r="D1444" s="74"/>
      <c r="E1444" s="61"/>
      <c r="G1444"/>
    </row>
    <row r="1445" spans="4:7">
      <c r="D1445" s="74"/>
      <c r="E1445" s="61"/>
      <c r="G1445"/>
    </row>
    <row r="1446" spans="4:7">
      <c r="D1446" s="74"/>
      <c r="E1446" s="61"/>
      <c r="G1446"/>
    </row>
    <row r="1447" spans="4:7">
      <c r="D1447" s="74"/>
      <c r="E1447" s="61"/>
      <c r="G1447"/>
    </row>
    <row r="1448" spans="4:7">
      <c r="D1448" s="74"/>
      <c r="E1448" s="61"/>
      <c r="G1448"/>
    </row>
    <row r="1449" spans="4:7">
      <c r="D1449" s="74"/>
      <c r="E1449" s="61"/>
      <c r="G1449"/>
    </row>
    <row r="1450" spans="4:7">
      <c r="D1450" s="74"/>
      <c r="E1450" s="61"/>
      <c r="G1450"/>
    </row>
    <row r="1451" spans="4:7">
      <c r="D1451" s="74"/>
      <c r="E1451" s="61"/>
      <c r="G1451"/>
    </row>
    <row r="1452" spans="4:7">
      <c r="D1452" s="74"/>
      <c r="E1452" s="61"/>
      <c r="G1452"/>
    </row>
    <row r="1453" spans="4:7">
      <c r="D1453" s="74"/>
      <c r="E1453" s="61"/>
      <c r="G1453"/>
    </row>
    <row r="1454" spans="4:7">
      <c r="D1454" s="74"/>
      <c r="E1454" s="61"/>
      <c r="G1454"/>
    </row>
    <row r="1455" spans="4:7">
      <c r="D1455" s="74"/>
      <c r="E1455" s="61"/>
      <c r="G1455"/>
    </row>
    <row r="1456" spans="4:7">
      <c r="D1456" s="74"/>
      <c r="E1456" s="61"/>
      <c r="G1456"/>
    </row>
    <row r="1457" spans="4:7">
      <c r="D1457" s="74"/>
      <c r="E1457" s="61"/>
      <c r="G1457"/>
    </row>
    <row r="1458" spans="4:7">
      <c r="D1458" s="74"/>
      <c r="E1458" s="61"/>
      <c r="G1458"/>
    </row>
    <row r="1459" spans="4:7">
      <c r="D1459" s="74"/>
      <c r="E1459" s="61"/>
      <c r="G1459"/>
    </row>
    <row r="1460" spans="4:7">
      <c r="D1460" s="74"/>
      <c r="E1460" s="61"/>
      <c r="G1460"/>
    </row>
    <row r="1461" spans="4:7">
      <c r="D1461" s="74"/>
      <c r="E1461" s="61"/>
      <c r="G1461"/>
    </row>
    <row r="1462" spans="4:7">
      <c r="D1462" s="74"/>
      <c r="E1462" s="61"/>
      <c r="G1462"/>
    </row>
    <row r="1463" spans="4:7">
      <c r="D1463" s="74"/>
      <c r="E1463" s="61"/>
      <c r="G1463"/>
    </row>
    <row r="1464" spans="4:7">
      <c r="D1464" s="74"/>
      <c r="E1464" s="61"/>
      <c r="G1464"/>
    </row>
    <row r="1465" spans="4:7">
      <c r="D1465" s="74"/>
      <c r="E1465" s="61"/>
      <c r="G1465"/>
    </row>
    <row r="1466" spans="4:7">
      <c r="D1466" s="74"/>
      <c r="E1466" s="61"/>
      <c r="G1466"/>
    </row>
    <row r="1467" spans="4:7">
      <c r="D1467" s="74"/>
      <c r="E1467" s="61"/>
      <c r="G1467"/>
    </row>
    <row r="1468" spans="4:7">
      <c r="D1468" s="74"/>
      <c r="E1468" s="61"/>
      <c r="G1468"/>
    </row>
    <row r="1469" spans="4:7">
      <c r="D1469" s="74"/>
      <c r="E1469" s="61"/>
      <c r="G1469"/>
    </row>
    <row r="1470" spans="4:7">
      <c r="D1470" s="74"/>
      <c r="E1470" s="61"/>
      <c r="G1470"/>
    </row>
    <row r="1471" spans="4:7">
      <c r="D1471" s="74"/>
      <c r="E1471" s="61"/>
      <c r="G1471"/>
    </row>
    <row r="1472" spans="4:7">
      <c r="D1472" s="74"/>
      <c r="E1472" s="61"/>
      <c r="G1472"/>
    </row>
    <row r="1473" spans="4:7">
      <c r="D1473" s="74"/>
      <c r="E1473" s="61"/>
      <c r="G1473"/>
    </row>
    <row r="1474" spans="4:7">
      <c r="D1474" s="74"/>
      <c r="E1474" s="61"/>
      <c r="G1474"/>
    </row>
    <row r="1475" spans="4:7">
      <c r="D1475" s="74"/>
      <c r="E1475" s="61"/>
      <c r="G1475"/>
    </row>
    <row r="1476" spans="4:7">
      <c r="D1476" s="74"/>
      <c r="E1476" s="61"/>
      <c r="G1476"/>
    </row>
    <row r="1477" spans="4:7">
      <c r="D1477" s="74"/>
      <c r="E1477" s="61"/>
      <c r="G1477"/>
    </row>
    <row r="1478" spans="4:7">
      <c r="D1478" s="74"/>
      <c r="E1478" s="61"/>
      <c r="G1478"/>
    </row>
    <row r="1479" spans="4:7">
      <c r="D1479" s="74"/>
      <c r="E1479" s="61"/>
      <c r="G1479"/>
    </row>
    <row r="1480" spans="4:7">
      <c r="D1480" s="74"/>
      <c r="E1480" s="61"/>
      <c r="G1480"/>
    </row>
    <row r="1481" spans="4:7">
      <c r="D1481" s="74"/>
      <c r="E1481" s="61"/>
      <c r="G1481"/>
    </row>
    <row r="1482" spans="4:7">
      <c r="D1482" s="74"/>
      <c r="E1482" s="61"/>
      <c r="G1482"/>
    </row>
    <row r="1483" spans="4:7">
      <c r="D1483" s="74"/>
      <c r="E1483" s="61"/>
      <c r="G1483"/>
    </row>
    <row r="1484" spans="4:7">
      <c r="D1484" s="74"/>
      <c r="E1484" s="61"/>
      <c r="G1484"/>
    </row>
    <row r="1485" spans="4:7">
      <c r="D1485" s="74"/>
      <c r="E1485" s="61"/>
      <c r="G1485"/>
    </row>
    <row r="1486" spans="4:7">
      <c r="D1486" s="74"/>
      <c r="E1486" s="61"/>
      <c r="G1486"/>
    </row>
    <row r="1487" spans="4:7">
      <c r="D1487" s="74"/>
      <c r="E1487" s="61"/>
      <c r="G1487"/>
    </row>
    <row r="1488" spans="4:7">
      <c r="D1488" s="74"/>
      <c r="E1488" s="61"/>
      <c r="G1488"/>
    </row>
    <row r="1489" spans="4:7">
      <c r="D1489" s="74"/>
      <c r="E1489" s="61"/>
      <c r="G1489"/>
    </row>
    <row r="1490" spans="4:7">
      <c r="D1490" s="74"/>
      <c r="E1490" s="61"/>
      <c r="G1490"/>
    </row>
    <row r="1491" spans="4:7">
      <c r="D1491" s="74"/>
      <c r="E1491" s="61"/>
      <c r="G1491"/>
    </row>
    <row r="1492" spans="4:7">
      <c r="D1492" s="74"/>
      <c r="E1492" s="61"/>
      <c r="G1492"/>
    </row>
    <row r="1493" spans="4:7">
      <c r="D1493" s="74"/>
      <c r="E1493" s="61"/>
      <c r="G1493"/>
    </row>
    <row r="1494" spans="4:7">
      <c r="D1494" s="74"/>
      <c r="E1494" s="61"/>
      <c r="G1494"/>
    </row>
    <row r="1495" spans="4:7">
      <c r="D1495" s="74"/>
      <c r="E1495" s="61"/>
      <c r="G1495"/>
    </row>
    <row r="1496" spans="4:7">
      <c r="D1496" s="74"/>
      <c r="E1496" s="61"/>
      <c r="G1496"/>
    </row>
    <row r="1497" spans="4:7">
      <c r="D1497" s="74"/>
      <c r="E1497" s="61"/>
      <c r="G1497"/>
    </row>
    <row r="1498" spans="4:7">
      <c r="D1498" s="74"/>
      <c r="E1498" s="61"/>
      <c r="G1498"/>
    </row>
    <row r="1499" spans="4:7">
      <c r="D1499" s="74"/>
      <c r="E1499" s="61"/>
      <c r="G1499"/>
    </row>
    <row r="1500" spans="4:7">
      <c r="D1500" s="74"/>
      <c r="E1500" s="61"/>
      <c r="G1500"/>
    </row>
    <row r="1501" spans="4:7">
      <c r="D1501" s="74"/>
      <c r="E1501" s="61"/>
      <c r="G1501"/>
    </row>
    <row r="1502" spans="4:7">
      <c r="D1502" s="74"/>
      <c r="E1502" s="61"/>
      <c r="G1502"/>
    </row>
    <row r="1503" spans="4:7">
      <c r="D1503" s="74"/>
      <c r="E1503" s="61"/>
      <c r="G1503"/>
    </row>
    <row r="1504" spans="4:7">
      <c r="D1504" s="74"/>
      <c r="E1504" s="61"/>
      <c r="G1504"/>
    </row>
    <row r="1505" spans="4:7">
      <c r="D1505" s="74"/>
      <c r="E1505" s="61"/>
      <c r="G1505"/>
    </row>
    <row r="1506" spans="4:7">
      <c r="D1506" s="74"/>
      <c r="E1506" s="61"/>
      <c r="G1506"/>
    </row>
    <row r="1507" spans="4:7">
      <c r="D1507" s="74"/>
      <c r="E1507" s="61"/>
      <c r="G1507"/>
    </row>
    <row r="1508" spans="4:7">
      <c r="D1508" s="74"/>
      <c r="E1508" s="61"/>
      <c r="G1508"/>
    </row>
    <row r="1509" spans="4:7">
      <c r="D1509" s="74"/>
      <c r="E1509" s="61"/>
      <c r="G1509"/>
    </row>
    <row r="1510" spans="4:7">
      <c r="D1510" s="74"/>
      <c r="E1510" s="61"/>
      <c r="G1510"/>
    </row>
    <row r="1511" spans="4:7">
      <c r="D1511" s="74"/>
      <c r="E1511" s="61"/>
      <c r="G1511"/>
    </row>
    <row r="1512" spans="4:7">
      <c r="D1512" s="74"/>
      <c r="E1512" s="61"/>
      <c r="G1512"/>
    </row>
    <row r="1513" spans="4:7">
      <c r="D1513" s="74"/>
      <c r="E1513" s="61"/>
      <c r="G1513"/>
    </row>
    <row r="1514" spans="4:7">
      <c r="D1514" s="74"/>
      <c r="E1514" s="61"/>
      <c r="G1514"/>
    </row>
    <row r="1515" spans="4:7">
      <c r="D1515" s="74"/>
      <c r="E1515" s="61"/>
      <c r="G1515"/>
    </row>
    <row r="1516" spans="4:7">
      <c r="D1516" s="74"/>
      <c r="E1516" s="61"/>
      <c r="G1516"/>
    </row>
    <row r="1517" spans="4:7">
      <c r="D1517" s="74"/>
      <c r="E1517" s="61"/>
      <c r="G1517"/>
    </row>
    <row r="1518" spans="4:7">
      <c r="D1518" s="74"/>
      <c r="E1518" s="61"/>
      <c r="G1518"/>
    </row>
    <row r="1519" spans="4:7">
      <c r="D1519" s="74"/>
      <c r="E1519" s="61"/>
      <c r="G1519"/>
    </row>
    <row r="1520" spans="4:7">
      <c r="D1520" s="74"/>
      <c r="E1520" s="61"/>
      <c r="G1520"/>
    </row>
    <row r="1521" spans="4:7">
      <c r="D1521" s="74"/>
      <c r="E1521" s="61"/>
      <c r="G1521"/>
    </row>
    <row r="1522" spans="4:7">
      <c r="D1522" s="74"/>
      <c r="E1522" s="61"/>
      <c r="G1522"/>
    </row>
    <row r="1523" spans="4:7">
      <c r="D1523" s="74"/>
      <c r="E1523" s="61"/>
      <c r="G1523"/>
    </row>
    <row r="1524" spans="4:7">
      <c r="D1524" s="74"/>
      <c r="E1524" s="61"/>
      <c r="G1524"/>
    </row>
    <row r="1525" spans="4:7">
      <c r="D1525" s="74"/>
      <c r="E1525" s="61"/>
      <c r="G1525"/>
    </row>
    <row r="1526" spans="4:7">
      <c r="D1526" s="74"/>
      <c r="E1526" s="61"/>
      <c r="G1526"/>
    </row>
    <row r="1527" spans="4:7">
      <c r="D1527" s="74"/>
      <c r="E1527" s="61"/>
      <c r="G1527"/>
    </row>
    <row r="1528" spans="4:7">
      <c r="D1528" s="74"/>
      <c r="E1528" s="61"/>
      <c r="G1528"/>
    </row>
    <row r="1529" spans="4:7">
      <c r="D1529" s="74"/>
      <c r="E1529" s="61"/>
      <c r="G1529"/>
    </row>
    <row r="1530" spans="4:7">
      <c r="D1530" s="74"/>
      <c r="E1530" s="61"/>
      <c r="G1530"/>
    </row>
    <row r="1531" spans="4:7">
      <c r="D1531" s="74"/>
      <c r="E1531" s="61"/>
      <c r="G1531"/>
    </row>
    <row r="1532" spans="4:7">
      <c r="D1532" s="74"/>
      <c r="E1532" s="61"/>
      <c r="G1532"/>
    </row>
    <row r="1533" spans="4:7">
      <c r="D1533" s="74"/>
      <c r="E1533" s="61"/>
      <c r="G1533"/>
    </row>
    <row r="1534" spans="4:7">
      <c r="D1534" s="74"/>
      <c r="E1534" s="61"/>
      <c r="G1534"/>
    </row>
    <row r="1535" spans="4:7">
      <c r="D1535" s="74"/>
      <c r="E1535" s="61"/>
      <c r="G1535"/>
    </row>
    <row r="1536" spans="4:7">
      <c r="D1536" s="74"/>
      <c r="E1536" s="61"/>
      <c r="G1536"/>
    </row>
    <row r="1537" spans="4:7">
      <c r="D1537" s="74"/>
      <c r="E1537" s="61"/>
      <c r="G1537"/>
    </row>
    <row r="1538" spans="4:7">
      <c r="D1538" s="74"/>
      <c r="E1538" s="61"/>
      <c r="G1538"/>
    </row>
    <row r="1539" spans="4:7">
      <c r="D1539" s="74"/>
      <c r="E1539" s="61"/>
      <c r="G1539"/>
    </row>
    <row r="1540" spans="4:7">
      <c r="D1540" s="74"/>
      <c r="E1540" s="61"/>
      <c r="G1540"/>
    </row>
    <row r="1541" spans="4:7">
      <c r="D1541" s="74"/>
      <c r="E1541" s="61"/>
      <c r="G1541"/>
    </row>
    <row r="1542" spans="4:7">
      <c r="D1542" s="74"/>
      <c r="E1542" s="61"/>
      <c r="G1542"/>
    </row>
    <row r="1543" spans="4:7">
      <c r="D1543" s="74"/>
      <c r="E1543" s="61"/>
      <c r="G1543"/>
    </row>
    <row r="1544" spans="4:7">
      <c r="D1544" s="74"/>
      <c r="E1544" s="61"/>
      <c r="G1544"/>
    </row>
    <row r="1545" spans="4:7">
      <c r="D1545" s="74"/>
      <c r="E1545" s="61"/>
      <c r="G1545"/>
    </row>
    <row r="1546" spans="4:7">
      <c r="D1546" s="74"/>
      <c r="E1546" s="61"/>
      <c r="G1546"/>
    </row>
    <row r="1547" spans="4:7">
      <c r="D1547" s="74"/>
      <c r="E1547" s="61"/>
      <c r="G1547"/>
    </row>
    <row r="1548" spans="4:7">
      <c r="D1548" s="74"/>
      <c r="E1548" s="61"/>
      <c r="G1548"/>
    </row>
    <row r="1549" spans="4:7">
      <c r="D1549" s="74"/>
      <c r="E1549" s="61"/>
      <c r="G1549"/>
    </row>
    <row r="1550" spans="4:7">
      <c r="D1550" s="74"/>
      <c r="E1550" s="61"/>
      <c r="G1550"/>
    </row>
    <row r="1551" spans="4:7">
      <c r="D1551" s="74"/>
      <c r="E1551" s="61"/>
      <c r="G1551"/>
    </row>
    <row r="1552" spans="4:7">
      <c r="D1552" s="74"/>
      <c r="E1552" s="61"/>
      <c r="G1552"/>
    </row>
    <row r="1553" spans="4:7">
      <c r="D1553" s="74"/>
      <c r="E1553" s="61"/>
      <c r="G1553"/>
    </row>
    <row r="1554" spans="4:7">
      <c r="D1554" s="74"/>
      <c r="E1554" s="61"/>
      <c r="G1554"/>
    </row>
    <row r="1555" spans="4:7">
      <c r="D1555" s="74"/>
      <c r="E1555" s="61"/>
      <c r="G1555"/>
    </row>
    <row r="1556" spans="4:7">
      <c r="D1556" s="74"/>
      <c r="E1556" s="61"/>
      <c r="G1556"/>
    </row>
    <row r="1557" spans="4:7">
      <c r="D1557" s="74"/>
      <c r="E1557" s="61"/>
      <c r="G1557"/>
    </row>
    <row r="1558" spans="4:7">
      <c r="D1558" s="74"/>
      <c r="E1558" s="61"/>
      <c r="G1558"/>
    </row>
    <row r="1559" spans="4:7">
      <c r="D1559" s="74"/>
      <c r="E1559" s="61"/>
      <c r="G1559"/>
    </row>
    <row r="1560" spans="4:7">
      <c r="D1560" s="74"/>
      <c r="E1560" s="61"/>
      <c r="G1560"/>
    </row>
    <row r="1561" spans="4:7">
      <c r="D1561" s="74"/>
      <c r="E1561" s="61"/>
      <c r="G1561"/>
    </row>
    <row r="1562" spans="4:7">
      <c r="D1562" s="74"/>
      <c r="E1562" s="61"/>
      <c r="G1562"/>
    </row>
    <row r="1563" spans="4:7">
      <c r="D1563" s="74"/>
      <c r="E1563" s="61"/>
      <c r="G1563"/>
    </row>
    <row r="1564" spans="4:7">
      <c r="D1564" s="74"/>
      <c r="E1564" s="61"/>
      <c r="G1564"/>
    </row>
    <row r="1565" spans="4:7">
      <c r="D1565" s="74"/>
      <c r="E1565" s="61"/>
      <c r="G1565"/>
    </row>
    <row r="1566" spans="4:7">
      <c r="D1566" s="74"/>
      <c r="E1566" s="61"/>
      <c r="G1566"/>
    </row>
    <row r="1567" spans="4:7">
      <c r="D1567" s="74"/>
      <c r="E1567" s="61"/>
      <c r="G1567"/>
    </row>
    <row r="1568" spans="4:7">
      <c r="D1568" s="74"/>
      <c r="E1568" s="61"/>
      <c r="G1568"/>
    </row>
    <row r="1569" spans="4:7">
      <c r="D1569" s="74"/>
      <c r="E1569" s="61"/>
      <c r="G1569"/>
    </row>
    <row r="1570" spans="4:7">
      <c r="D1570" s="74"/>
      <c r="E1570" s="61"/>
      <c r="G1570"/>
    </row>
    <row r="1571" spans="4:7">
      <c r="D1571" s="74"/>
      <c r="E1571" s="61"/>
      <c r="G1571"/>
    </row>
    <row r="1572" spans="4:7">
      <c r="D1572" s="74"/>
      <c r="E1572" s="61"/>
      <c r="G1572"/>
    </row>
    <row r="1573" spans="4:7">
      <c r="D1573" s="74"/>
      <c r="E1573" s="61"/>
      <c r="G1573"/>
    </row>
    <row r="1574" spans="4:7">
      <c r="D1574" s="74"/>
      <c r="E1574" s="61"/>
      <c r="G1574"/>
    </row>
    <row r="1575" spans="4:7">
      <c r="D1575" s="74"/>
      <c r="E1575" s="61"/>
      <c r="G1575"/>
    </row>
    <row r="1576" spans="4:7">
      <c r="D1576" s="74"/>
      <c r="E1576" s="61"/>
      <c r="G1576"/>
    </row>
    <row r="1577" spans="4:7">
      <c r="D1577" s="74"/>
      <c r="E1577" s="61"/>
      <c r="G1577"/>
    </row>
    <row r="1578" spans="4:7">
      <c r="D1578" s="74"/>
      <c r="E1578" s="61"/>
      <c r="G1578"/>
    </row>
    <row r="1579" spans="4:7">
      <c r="D1579" s="74"/>
      <c r="E1579" s="61"/>
      <c r="G1579"/>
    </row>
    <row r="1580" spans="4:7">
      <c r="D1580" s="74"/>
      <c r="E1580" s="61"/>
      <c r="G1580"/>
    </row>
    <row r="1581" spans="4:7">
      <c r="D1581" s="74"/>
      <c r="E1581" s="61"/>
      <c r="G1581"/>
    </row>
    <row r="1582" spans="4:7">
      <c r="D1582" s="74"/>
      <c r="E1582" s="61"/>
      <c r="G1582"/>
    </row>
    <row r="1583" spans="4:7">
      <c r="D1583" s="74"/>
      <c r="E1583" s="61"/>
      <c r="G1583"/>
    </row>
    <row r="1584" spans="4:7">
      <c r="D1584" s="74"/>
      <c r="E1584" s="61"/>
      <c r="G1584"/>
    </row>
    <row r="1585" spans="4:7">
      <c r="D1585" s="74"/>
      <c r="E1585" s="61"/>
      <c r="G1585"/>
    </row>
    <row r="1586" spans="4:7">
      <c r="D1586" s="74"/>
      <c r="E1586" s="61"/>
      <c r="G1586"/>
    </row>
    <row r="1587" spans="4:7">
      <c r="D1587" s="74"/>
      <c r="E1587" s="61"/>
      <c r="G1587"/>
    </row>
    <row r="1588" spans="4:7">
      <c r="D1588" s="74"/>
      <c r="E1588" s="61"/>
      <c r="G1588"/>
    </row>
    <row r="1589" spans="4:7">
      <c r="D1589" s="74"/>
      <c r="E1589" s="61"/>
      <c r="G1589"/>
    </row>
    <row r="1590" spans="4:7">
      <c r="D1590" s="74"/>
      <c r="E1590" s="61"/>
      <c r="G1590"/>
    </row>
    <row r="1591" spans="4:7">
      <c r="D1591" s="74"/>
      <c r="E1591" s="61"/>
      <c r="G1591"/>
    </row>
    <row r="1592" spans="4:7">
      <c r="D1592" s="74"/>
      <c r="E1592" s="61"/>
      <c r="G1592"/>
    </row>
    <row r="1593" spans="4:7">
      <c r="D1593" s="74"/>
      <c r="E1593" s="61"/>
      <c r="G1593"/>
    </row>
    <row r="1594" spans="4:7">
      <c r="D1594" s="74"/>
      <c r="E1594" s="61"/>
      <c r="G1594"/>
    </row>
    <row r="1595" spans="4:7">
      <c r="D1595" s="74"/>
      <c r="E1595" s="61"/>
      <c r="G1595"/>
    </row>
    <row r="1596" spans="4:7">
      <c r="D1596" s="74"/>
      <c r="E1596" s="61"/>
      <c r="G1596"/>
    </row>
    <row r="1597" spans="4:7">
      <c r="D1597" s="74"/>
      <c r="E1597" s="61"/>
      <c r="G1597"/>
    </row>
    <row r="1598" spans="4:7">
      <c r="D1598" s="74"/>
      <c r="E1598" s="61"/>
      <c r="G1598"/>
    </row>
    <row r="1599" spans="4:7">
      <c r="D1599" s="74"/>
      <c r="E1599" s="61"/>
      <c r="G1599"/>
    </row>
    <row r="1600" spans="4:7">
      <c r="D1600" s="74"/>
      <c r="E1600" s="61"/>
      <c r="G1600"/>
    </row>
    <row r="1601" spans="4:7">
      <c r="D1601" s="74"/>
      <c r="E1601" s="61"/>
      <c r="G1601"/>
    </row>
    <row r="1602" spans="4:7">
      <c r="D1602" s="74"/>
      <c r="E1602" s="61"/>
      <c r="G1602"/>
    </row>
    <row r="1603" spans="4:7">
      <c r="D1603" s="74"/>
      <c r="E1603" s="61"/>
      <c r="G1603"/>
    </row>
    <row r="1604" spans="4:7">
      <c r="D1604" s="74"/>
      <c r="E1604" s="61"/>
      <c r="G1604"/>
    </row>
    <row r="1605" spans="4:7">
      <c r="D1605" s="74"/>
      <c r="E1605" s="61"/>
      <c r="G1605"/>
    </row>
    <row r="1606" spans="4:7">
      <c r="D1606" s="74"/>
      <c r="E1606" s="61"/>
      <c r="G1606"/>
    </row>
    <row r="1607" spans="4:7">
      <c r="D1607" s="74"/>
      <c r="E1607" s="61"/>
      <c r="G1607"/>
    </row>
    <row r="1608" spans="4:7">
      <c r="D1608" s="74"/>
      <c r="E1608" s="61"/>
      <c r="G1608"/>
    </row>
    <row r="1609" spans="4:7">
      <c r="D1609" s="74"/>
      <c r="E1609" s="61"/>
      <c r="G1609"/>
    </row>
    <row r="1610" spans="4:7">
      <c r="D1610" s="74"/>
      <c r="E1610" s="61"/>
      <c r="G1610"/>
    </row>
    <row r="1611" spans="4:7">
      <c r="D1611" s="74"/>
      <c r="E1611" s="61"/>
      <c r="G1611"/>
    </row>
    <row r="1612" spans="4:7">
      <c r="D1612" s="74"/>
      <c r="E1612" s="61"/>
      <c r="G1612"/>
    </row>
    <row r="1613" spans="4:7">
      <c r="D1613" s="74"/>
      <c r="E1613" s="61"/>
      <c r="G1613"/>
    </row>
    <row r="1614" spans="4:7">
      <c r="D1614" s="74"/>
      <c r="E1614" s="61"/>
      <c r="G1614"/>
    </row>
    <row r="1615" spans="4:7">
      <c r="D1615" s="74"/>
      <c r="E1615" s="61"/>
      <c r="G1615"/>
    </row>
    <row r="1616" spans="4:7">
      <c r="D1616" s="74"/>
      <c r="E1616" s="61"/>
      <c r="G1616"/>
    </row>
    <row r="1617" spans="4:7">
      <c r="D1617" s="74"/>
      <c r="E1617" s="61"/>
      <c r="G1617"/>
    </row>
    <row r="1618" spans="4:7">
      <c r="D1618" s="74"/>
      <c r="E1618" s="61"/>
      <c r="G1618"/>
    </row>
    <row r="1619" spans="4:7">
      <c r="D1619" s="74"/>
      <c r="E1619" s="61"/>
      <c r="G1619"/>
    </row>
    <row r="1620" spans="4:7">
      <c r="D1620" s="74"/>
      <c r="E1620" s="61"/>
      <c r="G1620"/>
    </row>
    <row r="1621" spans="4:7">
      <c r="D1621" s="74"/>
      <c r="E1621" s="61"/>
      <c r="G1621"/>
    </row>
    <row r="1622" spans="4:7">
      <c r="D1622" s="74"/>
      <c r="E1622" s="61"/>
      <c r="G1622"/>
    </row>
    <row r="1623" spans="4:7">
      <c r="D1623" s="74"/>
      <c r="E1623" s="61"/>
      <c r="G1623"/>
    </row>
    <row r="1624" spans="4:7">
      <c r="D1624" s="74"/>
      <c r="E1624" s="61"/>
      <c r="G1624"/>
    </row>
    <row r="1625" spans="4:7">
      <c r="D1625" s="74"/>
      <c r="E1625" s="61"/>
      <c r="G1625"/>
    </row>
    <row r="1626" spans="4:7">
      <c r="D1626" s="74"/>
      <c r="E1626" s="61"/>
      <c r="G1626"/>
    </row>
    <row r="1627" spans="4:7">
      <c r="D1627" s="74"/>
      <c r="E1627" s="61"/>
      <c r="G1627"/>
    </row>
    <row r="1628" spans="4:7">
      <c r="D1628" s="74"/>
      <c r="E1628" s="61"/>
      <c r="G1628"/>
    </row>
    <row r="1629" spans="4:7">
      <c r="D1629" s="74"/>
      <c r="E1629" s="61"/>
      <c r="G1629"/>
    </row>
    <row r="1630" spans="4:7">
      <c r="D1630" s="74"/>
      <c r="E1630" s="61"/>
      <c r="G1630"/>
    </row>
    <row r="1631" spans="4:7">
      <c r="D1631" s="74"/>
      <c r="E1631" s="61"/>
      <c r="G1631"/>
    </row>
    <row r="1632" spans="4:7">
      <c r="D1632" s="74"/>
      <c r="E1632" s="61"/>
      <c r="G1632"/>
    </row>
    <row r="1633" spans="4:7">
      <c r="D1633" s="74"/>
      <c r="E1633" s="61"/>
      <c r="G1633"/>
    </row>
    <row r="1634" spans="4:7">
      <c r="D1634" s="74"/>
      <c r="E1634" s="61"/>
      <c r="G1634"/>
    </row>
    <row r="1635" spans="4:7">
      <c r="D1635" s="74"/>
      <c r="E1635" s="61"/>
      <c r="G1635"/>
    </row>
    <row r="1636" spans="4:7">
      <c r="D1636" s="74"/>
      <c r="E1636" s="61"/>
      <c r="G1636"/>
    </row>
    <row r="1637" spans="4:7">
      <c r="D1637" s="74"/>
      <c r="E1637" s="61"/>
      <c r="G1637"/>
    </row>
    <row r="1638" spans="4:7">
      <c r="D1638" s="74"/>
      <c r="E1638" s="61"/>
      <c r="G1638"/>
    </row>
    <row r="1639" spans="4:7">
      <c r="D1639" s="74"/>
      <c r="E1639" s="61"/>
      <c r="G1639"/>
    </row>
    <row r="1640" spans="4:7">
      <c r="D1640" s="74"/>
      <c r="E1640" s="61"/>
      <c r="G1640"/>
    </row>
    <row r="1641" spans="4:7">
      <c r="D1641" s="74"/>
      <c r="E1641" s="61"/>
      <c r="G1641"/>
    </row>
    <row r="1642" spans="4:7">
      <c r="D1642" s="74"/>
      <c r="E1642" s="61"/>
      <c r="G1642"/>
    </row>
    <row r="1643" spans="4:7">
      <c r="D1643" s="74"/>
      <c r="E1643" s="61"/>
      <c r="G1643"/>
    </row>
    <row r="1644" spans="4:7">
      <c r="D1644" s="74"/>
      <c r="E1644" s="61"/>
      <c r="G1644"/>
    </row>
    <row r="1645" spans="4:7">
      <c r="D1645" s="74"/>
      <c r="E1645" s="61"/>
      <c r="G1645"/>
    </row>
    <row r="1646" spans="4:7">
      <c r="D1646" s="74"/>
      <c r="E1646" s="61"/>
      <c r="G1646"/>
    </row>
    <row r="1647" spans="4:7">
      <c r="D1647" s="74"/>
      <c r="E1647" s="61"/>
      <c r="G1647"/>
    </row>
    <row r="1648" spans="4:7">
      <c r="D1648" s="74"/>
      <c r="E1648" s="61"/>
      <c r="G1648"/>
    </row>
    <row r="1649" spans="4:7">
      <c r="D1649" s="74"/>
      <c r="E1649" s="61"/>
      <c r="G1649"/>
    </row>
    <row r="1650" spans="4:7">
      <c r="D1650" s="74"/>
      <c r="E1650" s="61"/>
      <c r="G1650"/>
    </row>
    <row r="1651" spans="4:7">
      <c r="D1651" s="74"/>
      <c r="E1651" s="61"/>
      <c r="G1651"/>
    </row>
    <row r="1652" spans="4:7">
      <c r="D1652" s="74"/>
      <c r="E1652" s="61"/>
      <c r="G1652"/>
    </row>
    <row r="1653" spans="4:7">
      <c r="D1653" s="74"/>
      <c r="E1653" s="61"/>
      <c r="G1653"/>
    </row>
    <row r="1654" spans="4:7">
      <c r="D1654" s="74"/>
      <c r="E1654" s="61"/>
      <c r="G1654"/>
    </row>
    <row r="1655" spans="4:7">
      <c r="D1655" s="74"/>
      <c r="E1655" s="61"/>
      <c r="G1655"/>
    </row>
    <row r="1656" spans="4:7">
      <c r="D1656" s="74"/>
      <c r="E1656" s="61"/>
      <c r="G1656"/>
    </row>
    <row r="1657" spans="4:7">
      <c r="D1657" s="74"/>
      <c r="E1657" s="61"/>
      <c r="G1657"/>
    </row>
    <row r="1658" spans="4:7">
      <c r="D1658" s="74"/>
      <c r="E1658" s="61"/>
      <c r="G1658"/>
    </row>
    <row r="1659" spans="4:7">
      <c r="D1659" s="74"/>
      <c r="E1659" s="61"/>
      <c r="G1659"/>
    </row>
    <row r="1660" spans="4:7">
      <c r="D1660" s="74"/>
      <c r="E1660" s="61"/>
      <c r="G1660"/>
    </row>
    <row r="1661" spans="4:7">
      <c r="D1661" s="74"/>
      <c r="E1661" s="61"/>
      <c r="G1661"/>
    </row>
    <row r="1662" spans="4:7">
      <c r="D1662" s="74"/>
      <c r="E1662" s="61"/>
      <c r="G1662"/>
    </row>
    <row r="1663" spans="4:7">
      <c r="D1663" s="74"/>
      <c r="E1663" s="61"/>
      <c r="G1663"/>
    </row>
    <row r="1664" spans="4:7">
      <c r="D1664" s="74"/>
      <c r="E1664" s="61"/>
      <c r="G1664"/>
    </row>
    <row r="1665" spans="4:7">
      <c r="D1665" s="74"/>
      <c r="E1665" s="61"/>
      <c r="G1665"/>
    </row>
    <row r="1666" spans="4:7">
      <c r="D1666" s="74"/>
      <c r="E1666" s="61"/>
      <c r="G1666"/>
    </row>
    <row r="1667" spans="4:7">
      <c r="D1667" s="74"/>
      <c r="E1667" s="61"/>
      <c r="G1667"/>
    </row>
    <row r="1668" spans="4:7">
      <c r="D1668" s="74"/>
      <c r="E1668" s="61"/>
      <c r="G1668"/>
    </row>
    <row r="1669" spans="4:7">
      <c r="D1669" s="74"/>
      <c r="E1669" s="61"/>
      <c r="G1669"/>
    </row>
    <row r="1670" spans="4:7">
      <c r="D1670" s="74"/>
      <c r="E1670" s="61"/>
      <c r="G1670"/>
    </row>
    <row r="1671" spans="4:7">
      <c r="D1671" s="74"/>
      <c r="E1671" s="61"/>
      <c r="G1671"/>
    </row>
    <row r="1672" spans="4:7">
      <c r="D1672" s="74"/>
      <c r="E1672" s="61"/>
      <c r="G1672"/>
    </row>
    <row r="1673" spans="4:7">
      <c r="D1673" s="74"/>
      <c r="E1673" s="61"/>
      <c r="G1673"/>
    </row>
    <row r="1674" spans="4:7">
      <c r="D1674" s="74"/>
      <c r="E1674" s="61"/>
      <c r="G1674"/>
    </row>
    <row r="1675" spans="4:7">
      <c r="D1675" s="74"/>
      <c r="E1675" s="61"/>
      <c r="G1675"/>
    </row>
    <row r="1676" spans="4:7">
      <c r="D1676" s="74"/>
      <c r="E1676" s="61"/>
      <c r="G1676"/>
    </row>
    <row r="1677" spans="4:7">
      <c r="D1677" s="74"/>
      <c r="E1677" s="61"/>
      <c r="G1677"/>
    </row>
    <row r="1678" spans="4:7">
      <c r="D1678" s="74"/>
      <c r="E1678" s="61"/>
      <c r="G1678"/>
    </row>
    <row r="1679" spans="4:7">
      <c r="D1679" s="74"/>
      <c r="E1679" s="61"/>
      <c r="G1679"/>
    </row>
    <row r="1680" spans="4:7">
      <c r="D1680" s="74"/>
      <c r="E1680" s="61"/>
      <c r="G1680"/>
    </row>
    <row r="1681" spans="4:7">
      <c r="D1681" s="74"/>
      <c r="E1681" s="61"/>
      <c r="G1681"/>
    </row>
    <row r="1682" spans="4:7">
      <c r="D1682" s="74"/>
      <c r="E1682" s="61"/>
      <c r="G1682"/>
    </row>
    <row r="1683" spans="4:7">
      <c r="D1683" s="74"/>
      <c r="E1683" s="61"/>
      <c r="G1683"/>
    </row>
    <row r="1684" spans="4:7">
      <c r="D1684" s="74"/>
      <c r="E1684" s="61"/>
      <c r="G1684"/>
    </row>
    <row r="1685" spans="4:7">
      <c r="D1685" s="74"/>
      <c r="E1685" s="61"/>
      <c r="G1685"/>
    </row>
    <row r="1686" spans="4:7">
      <c r="D1686" s="74"/>
      <c r="E1686" s="61"/>
      <c r="G1686"/>
    </row>
    <row r="1687" spans="4:7">
      <c r="D1687" s="74"/>
      <c r="E1687" s="61"/>
      <c r="G1687"/>
    </row>
    <row r="1688" spans="4:7">
      <c r="D1688" s="74"/>
      <c r="E1688" s="61"/>
      <c r="G1688"/>
    </row>
    <row r="1689" spans="4:7">
      <c r="D1689" s="74"/>
      <c r="E1689" s="61"/>
      <c r="G1689"/>
    </row>
    <row r="1690" spans="4:7">
      <c r="D1690" s="74"/>
      <c r="E1690" s="61"/>
      <c r="G1690"/>
    </row>
    <row r="1691" spans="4:7">
      <c r="D1691" s="74"/>
      <c r="E1691" s="61"/>
      <c r="G1691"/>
    </row>
    <row r="1692" spans="4:7">
      <c r="D1692" s="74"/>
      <c r="E1692" s="61"/>
      <c r="G1692"/>
    </row>
    <row r="1693" spans="4:7">
      <c r="D1693" s="74"/>
      <c r="E1693" s="61"/>
      <c r="G1693"/>
    </row>
    <row r="1694" spans="4:7">
      <c r="D1694" s="74"/>
      <c r="E1694" s="61"/>
      <c r="G1694"/>
    </row>
    <row r="1695" spans="4:7">
      <c r="D1695" s="74"/>
      <c r="E1695" s="61"/>
      <c r="G1695"/>
    </row>
    <row r="1696" spans="4:7">
      <c r="D1696" s="74"/>
      <c r="E1696" s="61"/>
      <c r="G1696"/>
    </row>
    <row r="1697" spans="4:7">
      <c r="D1697" s="74"/>
      <c r="E1697" s="61"/>
      <c r="G1697"/>
    </row>
    <row r="1698" spans="4:7">
      <c r="D1698" s="74"/>
      <c r="E1698" s="61"/>
      <c r="G1698"/>
    </row>
    <row r="1699" spans="4:7">
      <c r="D1699" s="74"/>
      <c r="E1699" s="61"/>
      <c r="G1699"/>
    </row>
    <row r="1700" spans="4:7">
      <c r="D1700" s="74"/>
      <c r="E1700" s="61"/>
      <c r="G1700"/>
    </row>
    <row r="1701" spans="4:7">
      <c r="D1701" s="74"/>
      <c r="E1701" s="61"/>
      <c r="G1701"/>
    </row>
    <row r="1702" spans="4:7">
      <c r="D1702" s="74"/>
      <c r="E1702" s="61"/>
      <c r="G1702"/>
    </row>
    <row r="1703" spans="4:7">
      <c r="D1703" s="74"/>
      <c r="E1703" s="61"/>
      <c r="G1703"/>
    </row>
    <row r="1704" spans="4:7">
      <c r="D1704" s="74"/>
      <c r="E1704" s="61"/>
      <c r="G1704"/>
    </row>
    <row r="1705" spans="4:7">
      <c r="D1705" s="74"/>
      <c r="E1705" s="61"/>
      <c r="G1705"/>
    </row>
    <row r="1706" spans="4:7">
      <c r="D1706" s="74"/>
      <c r="E1706" s="61"/>
      <c r="G1706"/>
    </row>
    <row r="1707" spans="4:7">
      <c r="D1707" s="74"/>
      <c r="E1707" s="61"/>
      <c r="G1707"/>
    </row>
    <row r="1708" spans="4:7">
      <c r="D1708" s="74"/>
      <c r="E1708" s="61"/>
      <c r="G1708"/>
    </row>
    <row r="1709" spans="4:7">
      <c r="D1709" s="74"/>
      <c r="E1709" s="61"/>
      <c r="G1709"/>
    </row>
    <row r="1710" spans="4:7">
      <c r="D1710" s="74"/>
      <c r="E1710" s="61"/>
      <c r="G1710"/>
    </row>
    <row r="1711" spans="4:7">
      <c r="D1711" s="74"/>
      <c r="E1711" s="61"/>
      <c r="G1711"/>
    </row>
    <row r="1712" spans="4:7">
      <c r="D1712" s="74"/>
      <c r="E1712" s="61"/>
      <c r="G1712"/>
    </row>
    <row r="1713" spans="4:7">
      <c r="D1713" s="74"/>
      <c r="E1713" s="61"/>
      <c r="G1713"/>
    </row>
    <row r="1714" spans="4:7">
      <c r="D1714" s="74"/>
      <c r="E1714" s="61"/>
      <c r="G1714"/>
    </row>
    <row r="1715" spans="4:7">
      <c r="D1715" s="74"/>
      <c r="E1715" s="61"/>
      <c r="G1715"/>
    </row>
    <row r="1716" spans="4:7">
      <c r="D1716" s="74"/>
      <c r="E1716" s="61"/>
      <c r="G1716"/>
    </row>
    <row r="1717" spans="4:7">
      <c r="D1717" s="74"/>
      <c r="E1717" s="61"/>
      <c r="G1717"/>
    </row>
    <row r="1718" spans="4:7">
      <c r="D1718" s="74"/>
      <c r="E1718" s="61"/>
      <c r="G1718"/>
    </row>
    <row r="1719" spans="4:7">
      <c r="D1719" s="74"/>
      <c r="E1719" s="61"/>
      <c r="G1719"/>
    </row>
    <row r="1720" spans="4:7">
      <c r="D1720" s="74"/>
      <c r="E1720" s="61"/>
      <c r="G1720"/>
    </row>
    <row r="1721" spans="4:7">
      <c r="D1721" s="74"/>
      <c r="E1721" s="61"/>
      <c r="G1721"/>
    </row>
    <row r="1722" spans="4:7">
      <c r="D1722" s="74"/>
      <c r="E1722" s="61"/>
      <c r="G1722"/>
    </row>
    <row r="1723" spans="4:7">
      <c r="D1723" s="74"/>
      <c r="E1723" s="61"/>
      <c r="G1723"/>
    </row>
    <row r="1724" spans="4:7">
      <c r="D1724" s="74"/>
      <c r="E1724" s="61"/>
      <c r="G1724"/>
    </row>
    <row r="1725" spans="4:7">
      <c r="D1725" s="74"/>
      <c r="E1725" s="61"/>
      <c r="G1725"/>
    </row>
    <row r="1726" spans="4:7">
      <c r="D1726" s="74"/>
      <c r="E1726" s="61"/>
      <c r="G1726"/>
    </row>
    <row r="1727" spans="4:7">
      <c r="D1727" s="74"/>
      <c r="E1727" s="61"/>
      <c r="G1727"/>
    </row>
    <row r="1728" spans="4:7">
      <c r="D1728" s="74"/>
      <c r="E1728" s="61"/>
      <c r="G1728"/>
    </row>
    <row r="1729" spans="4:7">
      <c r="D1729" s="74"/>
      <c r="E1729" s="61"/>
      <c r="G1729"/>
    </row>
    <row r="1730" spans="4:7">
      <c r="D1730" s="74"/>
      <c r="E1730" s="61"/>
      <c r="G1730"/>
    </row>
    <row r="1731" spans="4:7">
      <c r="D1731" s="74"/>
      <c r="E1731" s="61"/>
      <c r="G1731"/>
    </row>
    <row r="1732" spans="4:7">
      <c r="D1732" s="74"/>
      <c r="E1732" s="61"/>
      <c r="G1732"/>
    </row>
    <row r="1733" spans="4:7">
      <c r="D1733" s="74"/>
      <c r="E1733" s="61"/>
      <c r="G1733"/>
    </row>
    <row r="1734" spans="4:7">
      <c r="D1734" s="74"/>
      <c r="E1734" s="61"/>
      <c r="G1734"/>
    </row>
    <row r="1735" spans="4:7">
      <c r="D1735" s="74"/>
      <c r="E1735" s="61"/>
      <c r="G1735"/>
    </row>
    <row r="1736" spans="4:7">
      <c r="D1736" s="74"/>
      <c r="E1736" s="61"/>
      <c r="G1736"/>
    </row>
    <row r="1737" spans="4:7">
      <c r="D1737" s="74"/>
      <c r="E1737" s="61"/>
      <c r="G1737"/>
    </row>
    <row r="1738" spans="4:7">
      <c r="D1738" s="74"/>
      <c r="E1738" s="61"/>
      <c r="G1738"/>
    </row>
    <row r="1739" spans="4:7">
      <c r="D1739" s="74"/>
      <c r="E1739" s="61"/>
      <c r="G1739"/>
    </row>
    <row r="1740" spans="4:7">
      <c r="D1740" s="74"/>
      <c r="E1740" s="61"/>
      <c r="G1740"/>
    </row>
    <row r="1741" spans="4:7">
      <c r="D1741" s="74"/>
      <c r="E1741" s="61"/>
      <c r="G1741"/>
    </row>
    <row r="1742" spans="4:7">
      <c r="D1742" s="74"/>
      <c r="E1742" s="61"/>
      <c r="G1742"/>
    </row>
    <row r="1743" spans="4:7">
      <c r="D1743" s="74"/>
      <c r="E1743" s="61"/>
      <c r="G1743"/>
    </row>
    <row r="1744" spans="4:7">
      <c r="D1744" s="74"/>
      <c r="E1744" s="61"/>
      <c r="G1744"/>
    </row>
    <row r="1745" spans="4:7">
      <c r="D1745" s="74"/>
      <c r="E1745" s="61"/>
      <c r="G1745"/>
    </row>
    <row r="1746" spans="4:7">
      <c r="D1746" s="74"/>
      <c r="E1746" s="61"/>
      <c r="G1746"/>
    </row>
    <row r="1747" spans="4:7">
      <c r="D1747" s="74"/>
      <c r="E1747" s="61"/>
      <c r="G1747"/>
    </row>
    <row r="1748" spans="4:7">
      <c r="D1748" s="74"/>
      <c r="E1748" s="61"/>
      <c r="G1748"/>
    </row>
    <row r="1749" spans="4:7">
      <c r="D1749" s="74"/>
      <c r="E1749" s="61"/>
      <c r="G1749"/>
    </row>
    <row r="1750" spans="4:7">
      <c r="D1750" s="74"/>
      <c r="E1750" s="61"/>
      <c r="G1750"/>
    </row>
    <row r="1751" spans="4:7">
      <c r="D1751" s="74"/>
      <c r="E1751" s="61"/>
      <c r="G1751"/>
    </row>
    <row r="1752" spans="4:7">
      <c r="D1752" s="74"/>
      <c r="E1752" s="61"/>
      <c r="G1752"/>
    </row>
    <row r="1753" spans="4:7">
      <c r="D1753" s="74"/>
      <c r="E1753" s="61"/>
      <c r="G1753"/>
    </row>
    <row r="1754" spans="4:7">
      <c r="D1754" s="74"/>
      <c r="E1754" s="61"/>
      <c r="G1754"/>
    </row>
    <row r="1755" spans="4:7">
      <c r="D1755" s="74"/>
      <c r="E1755" s="61"/>
      <c r="G1755"/>
    </row>
    <row r="1756" spans="4:7">
      <c r="D1756" s="74"/>
      <c r="E1756" s="61"/>
      <c r="G1756"/>
    </row>
    <row r="1757" spans="4:7">
      <c r="D1757" s="74"/>
      <c r="E1757" s="61"/>
      <c r="G1757"/>
    </row>
    <row r="1758" spans="4:7">
      <c r="D1758" s="74"/>
      <c r="E1758" s="61"/>
      <c r="G1758"/>
    </row>
    <row r="1759" spans="4:7">
      <c r="D1759" s="74"/>
      <c r="E1759" s="61"/>
      <c r="G1759"/>
    </row>
    <row r="1760" spans="4:7">
      <c r="D1760" s="74"/>
      <c r="E1760" s="61"/>
      <c r="G1760"/>
    </row>
    <row r="1761" spans="4:7">
      <c r="D1761" s="74"/>
      <c r="E1761" s="61"/>
      <c r="G1761"/>
    </row>
    <row r="1762" spans="4:7">
      <c r="D1762" s="74"/>
      <c r="E1762" s="61"/>
      <c r="G1762"/>
    </row>
    <row r="1763" spans="4:7">
      <c r="D1763" s="74"/>
      <c r="E1763" s="61"/>
      <c r="G1763"/>
    </row>
    <row r="1764" spans="4:7">
      <c r="D1764" s="74"/>
      <c r="E1764" s="61"/>
      <c r="G1764"/>
    </row>
    <row r="1765" spans="4:7">
      <c r="D1765" s="74"/>
      <c r="E1765" s="61"/>
      <c r="G1765"/>
    </row>
    <row r="1766" spans="4:7">
      <c r="D1766" s="74"/>
      <c r="E1766" s="61"/>
      <c r="G1766"/>
    </row>
    <row r="1767" spans="4:7">
      <c r="D1767" s="74"/>
      <c r="E1767" s="61"/>
      <c r="G1767"/>
    </row>
    <row r="1768" spans="4:7">
      <c r="D1768" s="74"/>
      <c r="E1768" s="61"/>
      <c r="G1768"/>
    </row>
    <row r="1769" spans="4:7">
      <c r="D1769" s="74"/>
      <c r="E1769" s="61"/>
      <c r="G1769"/>
    </row>
    <row r="1770" spans="4:7">
      <c r="D1770" s="74"/>
      <c r="E1770" s="61"/>
      <c r="G1770"/>
    </row>
    <row r="1771" spans="4:7">
      <c r="D1771" s="74"/>
      <c r="E1771" s="61"/>
      <c r="G1771"/>
    </row>
    <row r="1772" spans="4:7">
      <c r="D1772" s="74"/>
      <c r="E1772" s="61"/>
      <c r="G1772"/>
    </row>
    <row r="1773" spans="4:7">
      <c r="D1773" s="74"/>
      <c r="E1773" s="61"/>
      <c r="G1773"/>
    </row>
    <row r="1774" spans="4:7">
      <c r="D1774" s="74"/>
      <c r="E1774" s="61"/>
      <c r="G1774"/>
    </row>
    <row r="1775" spans="4:7">
      <c r="D1775" s="74"/>
      <c r="E1775" s="61"/>
      <c r="G1775"/>
    </row>
    <row r="1776" spans="4:7">
      <c r="D1776" s="74"/>
      <c r="E1776" s="61"/>
      <c r="G1776"/>
    </row>
    <row r="1777" spans="4:7">
      <c r="D1777" s="74"/>
      <c r="E1777" s="61"/>
      <c r="G1777"/>
    </row>
    <row r="1778" spans="4:7">
      <c r="D1778" s="74"/>
      <c r="E1778" s="61"/>
      <c r="G1778"/>
    </row>
    <row r="1779" spans="4:7">
      <c r="D1779" s="74"/>
      <c r="E1779" s="61"/>
      <c r="G1779"/>
    </row>
    <row r="1780" spans="4:7">
      <c r="D1780" s="74"/>
      <c r="E1780" s="61"/>
      <c r="G1780"/>
    </row>
    <row r="1781" spans="4:7">
      <c r="D1781" s="74"/>
      <c r="E1781" s="61"/>
      <c r="G1781"/>
    </row>
    <row r="1782" spans="4:7">
      <c r="D1782" s="74"/>
      <c r="E1782" s="61"/>
      <c r="G1782"/>
    </row>
    <row r="1783" spans="4:7">
      <c r="D1783" s="74"/>
      <c r="E1783" s="61"/>
      <c r="G1783"/>
    </row>
    <row r="1784" spans="4:7">
      <c r="D1784" s="74"/>
      <c r="E1784" s="61"/>
      <c r="G1784"/>
    </row>
    <row r="1785" spans="4:7">
      <c r="D1785" s="74"/>
      <c r="E1785" s="61"/>
      <c r="G1785"/>
    </row>
    <row r="1786" spans="4:7">
      <c r="D1786" s="74"/>
      <c r="E1786" s="61"/>
      <c r="G1786"/>
    </row>
    <row r="1787" spans="4:7">
      <c r="D1787" s="74"/>
      <c r="E1787" s="61"/>
      <c r="G1787"/>
    </row>
    <row r="1788" spans="4:7">
      <c r="D1788" s="74"/>
      <c r="E1788" s="61"/>
      <c r="G1788"/>
    </row>
    <row r="1789" spans="4:7">
      <c r="D1789" s="74"/>
      <c r="E1789" s="61"/>
      <c r="G1789"/>
    </row>
    <row r="1790" spans="4:7">
      <c r="D1790" s="74"/>
      <c r="E1790" s="61"/>
      <c r="G1790"/>
    </row>
    <row r="1791" spans="4:7">
      <c r="D1791" s="74"/>
      <c r="E1791" s="61"/>
      <c r="G1791"/>
    </row>
    <row r="1792" spans="4:7">
      <c r="D1792" s="74"/>
      <c r="E1792" s="61"/>
      <c r="G1792"/>
    </row>
    <row r="1793" spans="4:7">
      <c r="D1793" s="74"/>
      <c r="E1793" s="61"/>
      <c r="G1793"/>
    </row>
    <row r="1794" spans="4:7">
      <c r="D1794" s="74"/>
      <c r="E1794" s="61"/>
      <c r="G1794"/>
    </row>
    <row r="1795" spans="4:7">
      <c r="D1795" s="74"/>
      <c r="E1795" s="61"/>
      <c r="G1795"/>
    </row>
    <row r="1796" spans="4:7">
      <c r="D1796" s="74"/>
      <c r="E1796" s="61"/>
      <c r="G1796"/>
    </row>
    <row r="1797" spans="4:7">
      <c r="D1797" s="74"/>
      <c r="E1797" s="61"/>
      <c r="G1797"/>
    </row>
    <row r="1798" spans="4:7">
      <c r="D1798" s="74"/>
      <c r="E1798" s="61"/>
      <c r="G1798"/>
    </row>
    <row r="1799" spans="4:7">
      <c r="D1799" s="74"/>
      <c r="E1799" s="61"/>
      <c r="G1799"/>
    </row>
    <row r="1800" spans="4:7">
      <c r="D1800" s="74"/>
      <c r="E1800" s="61"/>
      <c r="G1800"/>
    </row>
    <row r="1801" spans="4:7">
      <c r="D1801" s="74"/>
      <c r="E1801" s="61"/>
      <c r="G1801"/>
    </row>
    <row r="1802" spans="4:7">
      <c r="D1802" s="74"/>
      <c r="E1802" s="61"/>
      <c r="G1802"/>
    </row>
    <row r="1803" spans="4:7">
      <c r="D1803" s="74"/>
      <c r="E1803" s="61"/>
      <c r="G1803"/>
    </row>
    <row r="1804" spans="4:7">
      <c r="D1804" s="74"/>
      <c r="E1804" s="61"/>
      <c r="G1804"/>
    </row>
    <row r="1805" spans="4:7">
      <c r="D1805" s="74"/>
      <c r="E1805" s="61"/>
      <c r="G1805"/>
    </row>
    <row r="1806" spans="4:7">
      <c r="D1806" s="74"/>
      <c r="E1806" s="61"/>
      <c r="G1806"/>
    </row>
    <row r="1807" spans="4:7">
      <c r="D1807" s="74"/>
      <c r="E1807" s="61"/>
      <c r="G1807"/>
    </row>
    <row r="1808" spans="4:7">
      <c r="D1808" s="74"/>
      <c r="E1808" s="61"/>
      <c r="G1808"/>
    </row>
    <row r="1809" spans="4:7">
      <c r="D1809" s="74"/>
      <c r="E1809" s="61"/>
      <c r="G1809"/>
    </row>
    <row r="1810" spans="4:7">
      <c r="D1810" s="74"/>
      <c r="E1810" s="61"/>
      <c r="G1810"/>
    </row>
    <row r="1811" spans="4:7">
      <c r="D1811" s="74"/>
      <c r="E1811" s="61"/>
      <c r="G1811"/>
    </row>
    <row r="1812" spans="4:7">
      <c r="D1812" s="74"/>
      <c r="E1812" s="61"/>
      <c r="G1812"/>
    </row>
    <row r="1813" spans="4:7">
      <c r="D1813" s="74"/>
      <c r="E1813" s="61"/>
      <c r="G1813"/>
    </row>
    <row r="1814" spans="4:7">
      <c r="D1814" s="74"/>
      <c r="E1814" s="61"/>
      <c r="G1814"/>
    </row>
    <row r="1815" spans="4:7">
      <c r="D1815" s="74"/>
      <c r="E1815" s="61"/>
      <c r="G1815"/>
    </row>
    <row r="1816" spans="4:7">
      <c r="D1816" s="74"/>
      <c r="E1816" s="61"/>
      <c r="G1816"/>
    </row>
    <row r="1817" spans="4:7">
      <c r="D1817" s="74"/>
      <c r="E1817" s="61"/>
      <c r="G1817"/>
    </row>
    <row r="1818" spans="4:7">
      <c r="D1818" s="74"/>
      <c r="E1818" s="61"/>
      <c r="G1818"/>
    </row>
    <row r="1819" spans="4:7">
      <c r="D1819" s="74"/>
      <c r="E1819" s="61"/>
      <c r="G1819"/>
    </row>
    <row r="1820" spans="4:7">
      <c r="D1820" s="74"/>
      <c r="E1820" s="61"/>
      <c r="G1820"/>
    </row>
    <row r="1821" spans="4:7">
      <c r="D1821" s="74"/>
      <c r="E1821" s="61"/>
      <c r="G1821"/>
    </row>
    <row r="1822" spans="4:7">
      <c r="D1822" s="74"/>
      <c r="E1822" s="61"/>
      <c r="G1822"/>
    </row>
  </sheetData>
  <mergeCells count="1">
    <mergeCell ref="A1:E1"/>
  </mergeCells>
  <phoneticPr fontId="0"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dimension ref="A1:L1259"/>
  <sheetViews>
    <sheetView workbookViewId="0">
      <selection sqref="A1:F1"/>
    </sheetView>
  </sheetViews>
  <sheetFormatPr baseColWidth="10" defaultColWidth="9.140625" defaultRowHeight="12.75"/>
  <cols>
    <col min="1" max="1" width="12.28515625" style="35" customWidth="1"/>
    <col min="2" max="2" width="9.140625" style="32"/>
    <col min="3" max="3" width="9.140625" style="12"/>
    <col min="4" max="4" width="10.85546875" style="43" customWidth="1"/>
    <col min="5" max="5" width="9.140625" style="64"/>
    <col min="6" max="6" width="11.140625" style="65" bestFit="1" customWidth="1"/>
  </cols>
  <sheetData>
    <row r="1" spans="1:12" s="50" customFormat="1" ht="42" customHeight="1" thickBot="1">
      <c r="A1" s="97" t="s">
        <v>27</v>
      </c>
      <c r="B1" s="104"/>
      <c r="C1" s="104"/>
      <c r="D1" s="104"/>
      <c r="E1" s="104"/>
      <c r="F1" s="104"/>
    </row>
    <row r="2" spans="1:12" s="1" customFormat="1" ht="26.25" thickBot="1">
      <c r="A2" s="45" t="s">
        <v>0</v>
      </c>
      <c r="B2" s="46" t="s">
        <v>1</v>
      </c>
      <c r="C2" s="9" t="s">
        <v>2</v>
      </c>
      <c r="D2" s="80" t="s">
        <v>30</v>
      </c>
      <c r="E2" s="14" t="s">
        <v>13</v>
      </c>
      <c r="F2" s="70" t="s">
        <v>14</v>
      </c>
    </row>
    <row r="3" spans="1:12">
      <c r="A3" s="34">
        <v>35432</v>
      </c>
      <c r="B3" s="31">
        <v>737.01</v>
      </c>
      <c r="C3" s="11"/>
      <c r="D3" s="44"/>
      <c r="E3" s="66">
        <v>1</v>
      </c>
      <c r="F3" s="71">
        <f>CORREL($D5:$D1260,$D$4:$D$1259)</f>
        <v>0.16466223551837442</v>
      </c>
    </row>
    <row r="4" spans="1:12">
      <c r="A4" s="34">
        <v>35433</v>
      </c>
      <c r="B4" s="31">
        <v>748.03</v>
      </c>
      <c r="C4" s="11">
        <f t="shared" ref="C4:C25" si="0">LN(B4/B3)</f>
        <v>1.4841623503770326E-2</v>
      </c>
      <c r="D4" s="44">
        <f t="shared" ref="D4:D26" si="1">C4^2</f>
        <v>2.2027378822766776E-4</v>
      </c>
      <c r="E4" s="68">
        <v>2</v>
      </c>
      <c r="F4" s="71">
        <f>CORREL($D6:$D1261,$D$4:$D$1259)</f>
        <v>0.11867780243637015</v>
      </c>
      <c r="G4" s="58"/>
      <c r="H4" s="58"/>
      <c r="I4" s="58"/>
      <c r="J4" s="58"/>
      <c r="K4" s="58"/>
      <c r="L4" s="58"/>
    </row>
    <row r="5" spans="1:12">
      <c r="A5" s="34">
        <v>35436</v>
      </c>
      <c r="B5" s="31">
        <v>747.65</v>
      </c>
      <c r="C5" s="11">
        <f t="shared" si="0"/>
        <v>-5.0813009223389845E-4</v>
      </c>
      <c r="D5" s="44">
        <f>C5^2</f>
        <v>2.5819619063363016E-7</v>
      </c>
      <c r="E5" s="68">
        <v>3</v>
      </c>
      <c r="F5" s="71">
        <f t="shared" ref="F5:F67" si="2">CORREL($D7:$D1262,$D$4:$D$1259)</f>
        <v>5.0066623409670927E-2</v>
      </c>
    </row>
    <row r="6" spans="1:12">
      <c r="A6" s="34">
        <v>35437</v>
      </c>
      <c r="B6" s="31">
        <v>753.23</v>
      </c>
      <c r="C6" s="11">
        <f t="shared" si="0"/>
        <v>7.4356720183664151E-3</v>
      </c>
      <c r="D6" s="44">
        <f t="shared" si="1"/>
        <v>5.5289218364717278E-5</v>
      </c>
      <c r="E6" s="68">
        <v>4</v>
      </c>
      <c r="F6" s="67">
        <f t="shared" si="2"/>
        <v>4.9782983668778938E-2</v>
      </c>
    </row>
    <row r="7" spans="1:12">
      <c r="A7" s="34">
        <v>35438</v>
      </c>
      <c r="B7" s="31">
        <v>748.41</v>
      </c>
      <c r="C7" s="11">
        <f t="shared" si="0"/>
        <v>-6.4196698989641273E-3</v>
      </c>
      <c r="D7" s="44">
        <f t="shared" si="1"/>
        <v>4.1212161611666091E-5</v>
      </c>
      <c r="E7" s="68">
        <v>5</v>
      </c>
      <c r="F7" s="67">
        <f t="shared" si="2"/>
        <v>0.14685730355734947</v>
      </c>
    </row>
    <row r="8" spans="1:12">
      <c r="A8" s="34">
        <v>35439</v>
      </c>
      <c r="B8" s="31">
        <v>754.85</v>
      </c>
      <c r="C8" s="11">
        <f t="shared" si="0"/>
        <v>8.5680978644900527E-3</v>
      </c>
      <c r="D8" s="44">
        <f t="shared" si="1"/>
        <v>7.3412301015479003E-5</v>
      </c>
      <c r="E8" s="68">
        <v>6</v>
      </c>
      <c r="F8" s="67">
        <f t="shared" si="2"/>
        <v>3.5605878374092681E-2</v>
      </c>
    </row>
    <row r="9" spans="1:12">
      <c r="A9" s="34">
        <v>35440</v>
      </c>
      <c r="B9" s="31">
        <v>759.5</v>
      </c>
      <c r="C9" s="11">
        <f t="shared" si="0"/>
        <v>6.1412680220824288E-3</v>
      </c>
      <c r="D9" s="44">
        <f t="shared" si="1"/>
        <v>3.7715172919052226E-5</v>
      </c>
      <c r="E9" s="68">
        <v>7</v>
      </c>
      <c r="F9" s="67">
        <f t="shared" si="2"/>
        <v>6.7753308933512266E-2</v>
      </c>
    </row>
    <row r="10" spans="1:12">
      <c r="A10" s="34">
        <v>35443</v>
      </c>
      <c r="B10" s="31">
        <v>759.51</v>
      </c>
      <c r="C10" s="11">
        <f t="shared" si="0"/>
        <v>1.3166470267037536E-5</v>
      </c>
      <c r="D10" s="44">
        <f t="shared" si="1"/>
        <v>1.733559392927835E-10</v>
      </c>
      <c r="E10" s="68">
        <v>8</v>
      </c>
      <c r="F10" s="67">
        <f t="shared" si="2"/>
        <v>5.6171772722704509E-2</v>
      </c>
    </row>
    <row r="11" spans="1:12">
      <c r="A11" s="34">
        <v>35444</v>
      </c>
      <c r="B11" s="31">
        <v>768.86</v>
      </c>
      <c r="C11" s="11">
        <f t="shared" si="0"/>
        <v>1.2235409809211352E-2</v>
      </c>
      <c r="D11" s="44">
        <f t="shared" si="1"/>
        <v>1.4970525319934536E-4</v>
      </c>
      <c r="E11" s="68">
        <v>9</v>
      </c>
      <c r="F11" s="67">
        <f t="shared" si="2"/>
        <v>2.0032831701805545E-2</v>
      </c>
    </row>
    <row r="12" spans="1:12">
      <c r="A12" s="34">
        <v>35445</v>
      </c>
      <c r="B12" s="31">
        <v>767.2</v>
      </c>
      <c r="C12" s="11">
        <f t="shared" si="0"/>
        <v>-2.1613747460772189E-3</v>
      </c>
      <c r="D12" s="44">
        <f t="shared" si="1"/>
        <v>4.6715407929803625E-6</v>
      </c>
      <c r="E12" s="68">
        <v>10</v>
      </c>
      <c r="F12" s="67">
        <f t="shared" si="2"/>
        <v>3.4473977907062692E-2</v>
      </c>
    </row>
    <row r="13" spans="1:12">
      <c r="A13" s="34">
        <v>35446</v>
      </c>
      <c r="B13" s="31">
        <v>769.75</v>
      </c>
      <c r="C13" s="11">
        <f t="shared" si="0"/>
        <v>3.3182632353811682E-3</v>
      </c>
      <c r="D13" s="44">
        <f t="shared" si="1"/>
        <v>1.1010870899282298E-5</v>
      </c>
      <c r="E13" s="68">
        <v>11</v>
      </c>
      <c r="F13" s="67">
        <f t="shared" si="2"/>
        <v>4.8346259732428884E-2</v>
      </c>
    </row>
    <row r="14" spans="1:12">
      <c r="A14" s="34">
        <v>35447</v>
      </c>
      <c r="B14" s="31">
        <v>776.17</v>
      </c>
      <c r="C14" s="11">
        <f t="shared" si="0"/>
        <v>8.3057815507546207E-3</v>
      </c>
      <c r="D14" s="44">
        <f t="shared" si="1"/>
        <v>6.8986007168855834E-5</v>
      </c>
      <c r="E14" s="68">
        <v>12</v>
      </c>
      <c r="F14" s="67">
        <f t="shared" si="2"/>
        <v>3.6342046593335051E-2</v>
      </c>
    </row>
    <row r="15" spans="1:12">
      <c r="A15" s="34">
        <v>35450</v>
      </c>
      <c r="B15" s="31">
        <v>776.7</v>
      </c>
      <c r="C15" s="11">
        <f t="shared" si="0"/>
        <v>6.8260707023733733E-4</v>
      </c>
      <c r="D15" s="44">
        <f t="shared" si="1"/>
        <v>4.6595241233800117E-7</v>
      </c>
      <c r="E15" s="68">
        <v>13</v>
      </c>
      <c r="F15" s="67">
        <f t="shared" si="2"/>
        <v>-1.4527888967382031E-2</v>
      </c>
    </row>
    <row r="16" spans="1:12">
      <c r="A16" s="34">
        <v>35451</v>
      </c>
      <c r="B16" s="31">
        <v>782.72</v>
      </c>
      <c r="C16" s="11">
        <f t="shared" si="0"/>
        <v>7.7208576331512218E-3</v>
      </c>
      <c r="D16" s="44">
        <f t="shared" si="1"/>
        <v>5.9611642591389485E-5</v>
      </c>
      <c r="E16" s="68">
        <v>14</v>
      </c>
      <c r="F16" s="67">
        <f t="shared" si="2"/>
        <v>1.6996464135595232E-2</v>
      </c>
    </row>
    <row r="17" spans="1:6">
      <c r="A17" s="34">
        <v>35452</v>
      </c>
      <c r="B17" s="31">
        <v>786.23</v>
      </c>
      <c r="C17" s="11">
        <f t="shared" si="0"/>
        <v>4.474337430458432E-3</v>
      </c>
      <c r="D17" s="44">
        <f t="shared" si="1"/>
        <v>2.0019695441601363E-5</v>
      </c>
      <c r="E17" s="68">
        <v>15</v>
      </c>
      <c r="F17" s="67">
        <f t="shared" si="2"/>
        <v>-5.4599603757940626E-4</v>
      </c>
    </row>
    <row r="18" spans="1:6">
      <c r="A18" s="34">
        <v>35453</v>
      </c>
      <c r="B18" s="31">
        <v>777.56</v>
      </c>
      <c r="C18" s="11">
        <f t="shared" si="0"/>
        <v>-1.1088558995299421E-2</v>
      </c>
      <c r="D18" s="44">
        <f t="shared" si="1"/>
        <v>1.2295614059223571E-4</v>
      </c>
      <c r="E18" s="68">
        <v>16</v>
      </c>
      <c r="F18" s="67">
        <f t="shared" si="2"/>
        <v>6.7855134183273588E-2</v>
      </c>
    </row>
    <row r="19" spans="1:6">
      <c r="A19" s="34">
        <v>35454</v>
      </c>
      <c r="B19" s="31">
        <v>770.52</v>
      </c>
      <c r="C19" s="11">
        <f t="shared" si="0"/>
        <v>-9.0951998999547912E-3</v>
      </c>
      <c r="D19" s="44">
        <f t="shared" si="1"/>
        <v>8.2722661220137642E-5</v>
      </c>
      <c r="E19" s="68">
        <v>17</v>
      </c>
      <c r="F19" s="67">
        <f t="shared" si="2"/>
        <v>2.155720368733189E-2</v>
      </c>
    </row>
    <row r="20" spans="1:6">
      <c r="A20" s="34">
        <v>35457</v>
      </c>
      <c r="B20" s="31">
        <v>765.02</v>
      </c>
      <c r="C20" s="11">
        <f t="shared" si="0"/>
        <v>-7.1636343183147724E-3</v>
      </c>
      <c r="D20" s="44">
        <f t="shared" si="1"/>
        <v>5.1317656646537157E-5</v>
      </c>
      <c r="E20" s="68">
        <v>18</v>
      </c>
      <c r="F20" s="67">
        <f t="shared" si="2"/>
        <v>5.0885928248897941E-2</v>
      </c>
    </row>
    <row r="21" spans="1:6">
      <c r="A21" s="34">
        <v>35458</v>
      </c>
      <c r="B21" s="31">
        <v>765.02</v>
      </c>
      <c r="C21" s="11">
        <f t="shared" si="0"/>
        <v>0</v>
      </c>
      <c r="D21" s="44">
        <f t="shared" si="1"/>
        <v>0</v>
      </c>
      <c r="E21" s="68">
        <v>19</v>
      </c>
      <c r="F21" s="67">
        <f t="shared" si="2"/>
        <v>5.9498034674758782E-2</v>
      </c>
    </row>
    <row r="22" spans="1:6">
      <c r="A22" s="34">
        <v>35459</v>
      </c>
      <c r="B22" s="31">
        <v>772.5</v>
      </c>
      <c r="C22" s="11">
        <f t="shared" si="0"/>
        <v>9.7300314962579341E-3</v>
      </c>
      <c r="D22" s="44">
        <f t="shared" si="1"/>
        <v>9.4673512918171416E-5</v>
      </c>
      <c r="E22" s="68">
        <v>20</v>
      </c>
      <c r="F22" s="67">
        <f t="shared" si="2"/>
        <v>1.4656487180985609E-2</v>
      </c>
    </row>
    <row r="23" spans="1:6">
      <c r="A23" s="34">
        <v>35460</v>
      </c>
      <c r="B23" s="31">
        <v>784.17</v>
      </c>
      <c r="C23" s="11">
        <f t="shared" si="0"/>
        <v>1.4993824807514242E-2</v>
      </c>
      <c r="D23" s="44">
        <f t="shared" si="1"/>
        <v>2.248147823584295E-4</v>
      </c>
      <c r="E23" s="68">
        <v>21</v>
      </c>
      <c r="F23" s="67">
        <f t="shared" si="2"/>
        <v>8.1674745370997504E-2</v>
      </c>
    </row>
    <row r="24" spans="1:6">
      <c r="A24" s="34">
        <v>35461</v>
      </c>
      <c r="B24" s="31">
        <v>786.16</v>
      </c>
      <c r="C24" s="11">
        <f t="shared" si="0"/>
        <v>2.5345004747566024E-3</v>
      </c>
      <c r="D24" s="44">
        <f t="shared" si="1"/>
        <v>6.4236926565414426E-6</v>
      </c>
      <c r="E24" s="68">
        <v>22</v>
      </c>
      <c r="F24" s="67">
        <f t="shared" si="2"/>
        <v>2.6064248815646045E-2</v>
      </c>
    </row>
    <row r="25" spans="1:6">
      <c r="A25" s="34">
        <v>35464</v>
      </c>
      <c r="B25" s="31">
        <v>786.73</v>
      </c>
      <c r="C25" s="11">
        <f t="shared" si="0"/>
        <v>7.2478053131763242E-4</v>
      </c>
      <c r="D25" s="44">
        <f t="shared" si="1"/>
        <v>5.2530681857706961E-7</v>
      </c>
      <c r="E25" s="68">
        <v>23</v>
      </c>
      <c r="F25" s="67">
        <f t="shared" si="2"/>
        <v>-1.1244104325325941E-3</v>
      </c>
    </row>
    <row r="26" spans="1:6">
      <c r="A26" s="34">
        <v>35465</v>
      </c>
      <c r="B26" s="31">
        <v>789.26</v>
      </c>
      <c r="C26" s="11">
        <f t="shared" ref="C26:C89" si="3">LN(B26/B25)</f>
        <v>3.210683028917573E-3</v>
      </c>
      <c r="D26" s="44">
        <f t="shared" si="1"/>
        <v>1.0308485512179321E-5</v>
      </c>
      <c r="E26" s="68">
        <v>24</v>
      </c>
      <c r="F26" s="67">
        <f t="shared" si="2"/>
        <v>3.2111669751315339E-2</v>
      </c>
    </row>
    <row r="27" spans="1:6">
      <c r="A27" s="34">
        <v>35466</v>
      </c>
      <c r="B27" s="31">
        <v>778.28</v>
      </c>
      <c r="C27" s="11">
        <f t="shared" si="3"/>
        <v>-1.40094410112314E-2</v>
      </c>
      <c r="D27" s="44">
        <f t="shared" ref="D27:D90" si="4">C27^2</f>
        <v>1.9626443744717229E-4</v>
      </c>
      <c r="E27" s="68">
        <v>25</v>
      </c>
      <c r="F27" s="67">
        <f t="shared" si="2"/>
        <v>-4.3319031373678374E-3</v>
      </c>
    </row>
    <row r="28" spans="1:6">
      <c r="A28" s="34">
        <v>35467</v>
      </c>
      <c r="B28" s="31">
        <v>780.15</v>
      </c>
      <c r="C28" s="11">
        <f t="shared" si="3"/>
        <v>2.3998522840158114E-3</v>
      </c>
      <c r="D28" s="44">
        <f t="shared" si="4"/>
        <v>5.7592909850959069E-6</v>
      </c>
      <c r="E28" s="68">
        <v>26</v>
      </c>
      <c r="F28" s="67">
        <f t="shared" si="2"/>
        <v>1.6653887530111929E-2</v>
      </c>
    </row>
    <row r="29" spans="1:6">
      <c r="A29" s="34">
        <v>35468</v>
      </c>
      <c r="B29" s="31">
        <v>789.56</v>
      </c>
      <c r="C29" s="11">
        <f t="shared" si="3"/>
        <v>1.1989619387595568E-2</v>
      </c>
      <c r="D29" s="44">
        <f t="shared" si="4"/>
        <v>1.4375097305940754E-4</v>
      </c>
      <c r="E29" s="68">
        <v>27</v>
      </c>
      <c r="F29" s="67">
        <f t="shared" si="2"/>
        <v>5.2892902516790817E-2</v>
      </c>
    </row>
    <row r="30" spans="1:6">
      <c r="A30" s="34">
        <v>35471</v>
      </c>
      <c r="B30" s="31">
        <v>785.43</v>
      </c>
      <c r="C30" s="11">
        <f t="shared" si="3"/>
        <v>-5.2444897633474041E-3</v>
      </c>
      <c r="D30" s="44">
        <f t="shared" si="4"/>
        <v>2.7504672877855712E-5</v>
      </c>
      <c r="E30" s="68">
        <v>28</v>
      </c>
      <c r="F30" s="67">
        <f t="shared" si="2"/>
        <v>1.482214336238313E-2</v>
      </c>
    </row>
    <row r="31" spans="1:6">
      <c r="A31" s="34">
        <v>35472</v>
      </c>
      <c r="B31" s="31">
        <v>789.59</v>
      </c>
      <c r="C31" s="11">
        <f t="shared" si="3"/>
        <v>5.2824848873112276E-3</v>
      </c>
      <c r="D31" s="44">
        <f t="shared" si="4"/>
        <v>2.7904646584671512E-5</v>
      </c>
      <c r="E31" s="68">
        <v>29</v>
      </c>
      <c r="F31" s="67">
        <f t="shared" si="2"/>
        <v>8.5087848778612526E-3</v>
      </c>
    </row>
    <row r="32" spans="1:6">
      <c r="A32" s="34">
        <v>35473</v>
      </c>
      <c r="B32" s="31">
        <v>802.77</v>
      </c>
      <c r="C32" s="11">
        <f t="shared" si="3"/>
        <v>1.655442361741356E-2</v>
      </c>
      <c r="D32" s="44">
        <f t="shared" si="4"/>
        <v>2.7404894130477988E-4</v>
      </c>
      <c r="E32" s="68">
        <v>30</v>
      </c>
      <c r="F32" s="67">
        <f t="shared" si="2"/>
        <v>-7.4134848610958341E-3</v>
      </c>
    </row>
    <row r="33" spans="1:6">
      <c r="A33" s="34">
        <v>35474</v>
      </c>
      <c r="B33" s="31">
        <v>811.82</v>
      </c>
      <c r="C33" s="11">
        <f t="shared" si="3"/>
        <v>1.1210393695159641E-2</v>
      </c>
      <c r="D33" s="44">
        <f t="shared" si="4"/>
        <v>1.2567292680047503E-4</v>
      </c>
      <c r="E33" s="68">
        <v>31</v>
      </c>
      <c r="F33" s="67">
        <f t="shared" si="2"/>
        <v>7.6228396372051326E-3</v>
      </c>
    </row>
    <row r="34" spans="1:6">
      <c r="A34" s="34">
        <v>35475</v>
      </c>
      <c r="B34" s="31">
        <v>808.48</v>
      </c>
      <c r="C34" s="11">
        <f t="shared" si="3"/>
        <v>-4.1226991677251459E-3</v>
      </c>
      <c r="D34" s="44">
        <f t="shared" si="4"/>
        <v>1.6996648427561612E-5</v>
      </c>
      <c r="E34" s="68">
        <v>32</v>
      </c>
      <c r="F34" s="67">
        <f t="shared" si="2"/>
        <v>6.0771856372854559E-2</v>
      </c>
    </row>
    <row r="35" spans="1:6">
      <c r="A35" s="34">
        <v>35479</v>
      </c>
      <c r="B35" s="31">
        <v>816.29</v>
      </c>
      <c r="C35" s="11">
        <f t="shared" si="3"/>
        <v>9.6137424405370493E-3</v>
      </c>
      <c r="D35" s="44">
        <f t="shared" si="4"/>
        <v>9.242404371298326E-5</v>
      </c>
      <c r="E35" s="68">
        <v>33</v>
      </c>
      <c r="F35" s="67">
        <f t="shared" si="2"/>
        <v>1.1062206710503685E-2</v>
      </c>
    </row>
    <row r="36" spans="1:6">
      <c r="A36" s="34">
        <v>35480</v>
      </c>
      <c r="B36" s="31">
        <v>812.49</v>
      </c>
      <c r="C36" s="11">
        <f t="shared" si="3"/>
        <v>-4.6660775482909971E-3</v>
      </c>
      <c r="D36" s="44">
        <f t="shared" si="4"/>
        <v>2.1772279686665322E-5</v>
      </c>
      <c r="E36" s="68">
        <v>34</v>
      </c>
      <c r="F36" s="67">
        <f t="shared" si="2"/>
        <v>-2.7116204212684628E-2</v>
      </c>
    </row>
    <row r="37" spans="1:6">
      <c r="A37" s="34">
        <v>35481</v>
      </c>
      <c r="B37" s="31">
        <v>802.8</v>
      </c>
      <c r="C37" s="11">
        <f t="shared" si="3"/>
        <v>-1.1997989513661569E-2</v>
      </c>
      <c r="D37" s="44">
        <f t="shared" si="4"/>
        <v>1.4395175236993297E-4</v>
      </c>
      <c r="E37" s="68">
        <v>35</v>
      </c>
      <c r="F37" s="67">
        <f t="shared" si="2"/>
        <v>-1.8113358584108823E-2</v>
      </c>
    </row>
    <row r="38" spans="1:6">
      <c r="A38" s="34">
        <v>35482</v>
      </c>
      <c r="B38" s="31">
        <v>801.77</v>
      </c>
      <c r="C38" s="11">
        <f t="shared" si="3"/>
        <v>-1.283833228183012E-3</v>
      </c>
      <c r="D38" s="44">
        <f t="shared" si="4"/>
        <v>1.6482277577868139E-6</v>
      </c>
      <c r="E38" s="68">
        <v>36</v>
      </c>
      <c r="F38" s="67">
        <f t="shared" si="2"/>
        <v>-3.9234737689143317E-2</v>
      </c>
    </row>
    <row r="39" spans="1:6">
      <c r="A39" s="34">
        <v>35485</v>
      </c>
      <c r="B39" s="31">
        <v>810.28</v>
      </c>
      <c r="C39" s="11">
        <f t="shared" si="3"/>
        <v>1.0558083251605616E-2</v>
      </c>
      <c r="D39" s="44">
        <f t="shared" si="4"/>
        <v>1.1147312194783502E-4</v>
      </c>
      <c r="E39" s="68">
        <v>37</v>
      </c>
      <c r="F39" s="67">
        <f t="shared" si="2"/>
        <v>-2.7183775937275192E-2</v>
      </c>
    </row>
    <row r="40" spans="1:6">
      <c r="A40" s="34">
        <v>35486</v>
      </c>
      <c r="B40" s="31">
        <v>812.03</v>
      </c>
      <c r="C40" s="11">
        <f t="shared" si="3"/>
        <v>2.1574183464004803E-3</v>
      </c>
      <c r="D40" s="44">
        <f t="shared" si="4"/>
        <v>4.6544539213853823E-6</v>
      </c>
      <c r="E40" s="68">
        <v>38</v>
      </c>
      <c r="F40" s="67">
        <f t="shared" si="2"/>
        <v>-3.6245572349209512E-2</v>
      </c>
    </row>
    <row r="41" spans="1:6">
      <c r="A41" s="34">
        <v>35487</v>
      </c>
      <c r="B41" s="31">
        <v>805.68</v>
      </c>
      <c r="C41" s="11">
        <f t="shared" si="3"/>
        <v>-7.850643952116992E-3</v>
      </c>
      <c r="D41" s="44">
        <f t="shared" si="4"/>
        <v>6.1632610462911106E-5</v>
      </c>
      <c r="E41" s="68">
        <v>39</v>
      </c>
      <c r="F41" s="67">
        <f t="shared" si="2"/>
        <v>1.9746603196781884E-2</v>
      </c>
    </row>
    <row r="42" spans="1:6">
      <c r="A42" s="34">
        <v>35488</v>
      </c>
      <c r="B42" s="31">
        <v>795.07</v>
      </c>
      <c r="C42" s="11">
        <f t="shared" si="3"/>
        <v>-1.3256480247293157E-2</v>
      </c>
      <c r="D42" s="44">
        <f t="shared" si="4"/>
        <v>1.7573426854687366E-4</v>
      </c>
      <c r="E42" s="68">
        <v>40</v>
      </c>
      <c r="F42" s="67">
        <f t="shared" si="2"/>
        <v>-1.7699472995846358E-2</v>
      </c>
    </row>
    <row r="43" spans="1:6">
      <c r="A43" s="34">
        <v>35489</v>
      </c>
      <c r="B43" s="31">
        <v>790.82</v>
      </c>
      <c r="C43" s="11">
        <f t="shared" si="3"/>
        <v>-5.3597792712278903E-3</v>
      </c>
      <c r="D43" s="44">
        <f t="shared" si="4"/>
        <v>2.8727233836284176E-5</v>
      </c>
      <c r="E43" s="68">
        <v>41</v>
      </c>
      <c r="F43" s="67">
        <f t="shared" si="2"/>
        <v>-2.6781596489299099E-2</v>
      </c>
    </row>
    <row r="44" spans="1:6">
      <c r="A44" s="34">
        <v>35492</v>
      </c>
      <c r="B44" s="31">
        <v>795.31</v>
      </c>
      <c r="C44" s="11">
        <f t="shared" si="3"/>
        <v>5.6615939341660123E-3</v>
      </c>
      <c r="D44" s="44">
        <f t="shared" si="4"/>
        <v>3.2053645875385387E-5</v>
      </c>
      <c r="E44" s="68">
        <v>42</v>
      </c>
      <c r="F44" s="67">
        <f t="shared" si="2"/>
        <v>-1.9391175674973456E-2</v>
      </c>
    </row>
    <row r="45" spans="1:6">
      <c r="A45" s="34">
        <v>35493</v>
      </c>
      <c r="B45" s="31">
        <v>790.95</v>
      </c>
      <c r="C45" s="11">
        <f t="shared" si="3"/>
        <v>-5.4972211109455453E-3</v>
      </c>
      <c r="D45" s="44">
        <f t="shared" si="4"/>
        <v>3.0219439942625376E-5</v>
      </c>
      <c r="E45" s="68">
        <v>43</v>
      </c>
      <c r="F45" s="67">
        <f t="shared" si="2"/>
        <v>-2.313111239521844E-2</v>
      </c>
    </row>
    <row r="46" spans="1:6">
      <c r="A46" s="34">
        <v>35494</v>
      </c>
      <c r="B46" s="31">
        <v>801.99</v>
      </c>
      <c r="C46" s="11">
        <f t="shared" si="3"/>
        <v>1.3861384316259322E-2</v>
      </c>
      <c r="D46" s="44">
        <f t="shared" si="4"/>
        <v>1.9213797516303991E-4</v>
      </c>
      <c r="E46" s="68">
        <v>44</v>
      </c>
      <c r="F46" s="67">
        <f t="shared" si="2"/>
        <v>-1.6267746837266017E-2</v>
      </c>
    </row>
    <row r="47" spans="1:6">
      <c r="A47" s="34">
        <v>35495</v>
      </c>
      <c r="B47" s="31">
        <v>798.56</v>
      </c>
      <c r="C47" s="11">
        <f t="shared" si="3"/>
        <v>-4.2860332395488433E-3</v>
      </c>
      <c r="D47" s="44">
        <f t="shared" si="4"/>
        <v>1.8370080930517552E-5</v>
      </c>
      <c r="E47" s="68">
        <v>45</v>
      </c>
      <c r="F47" s="67">
        <f t="shared" si="2"/>
        <v>-1.4206691350960195E-2</v>
      </c>
    </row>
    <row r="48" spans="1:6">
      <c r="A48" s="34">
        <v>35496</v>
      </c>
      <c r="B48" s="31">
        <v>804.97</v>
      </c>
      <c r="C48" s="11">
        <f t="shared" si="3"/>
        <v>7.9949039220840717E-3</v>
      </c>
      <c r="D48" s="44">
        <f t="shared" si="4"/>
        <v>6.3918488723355276E-5</v>
      </c>
      <c r="E48" s="68">
        <v>46</v>
      </c>
      <c r="F48" s="67">
        <f t="shared" si="2"/>
        <v>3.7157328075764905E-2</v>
      </c>
    </row>
    <row r="49" spans="1:6">
      <c r="A49" s="34">
        <v>35499</v>
      </c>
      <c r="B49" s="31">
        <v>813.65</v>
      </c>
      <c r="C49" s="11">
        <f t="shared" si="3"/>
        <v>1.0725288463240145E-2</v>
      </c>
      <c r="D49" s="44">
        <f t="shared" si="4"/>
        <v>1.1503181261971217E-4</v>
      </c>
      <c r="E49" s="68">
        <v>47</v>
      </c>
      <c r="F49" s="67">
        <f t="shared" si="2"/>
        <v>2.1088212740473056E-2</v>
      </c>
    </row>
    <row r="50" spans="1:6">
      <c r="A50" s="34">
        <v>35500</v>
      </c>
      <c r="B50" s="31">
        <v>811.34</v>
      </c>
      <c r="C50" s="11">
        <f t="shared" si="3"/>
        <v>-2.8430963341499259E-3</v>
      </c>
      <c r="D50" s="44">
        <f t="shared" si="4"/>
        <v>8.0831967652567475E-6</v>
      </c>
      <c r="E50" s="68">
        <v>48</v>
      </c>
      <c r="F50" s="67">
        <f t="shared" si="2"/>
        <v>-1.5925415255520114E-2</v>
      </c>
    </row>
    <row r="51" spans="1:6">
      <c r="A51" s="34">
        <v>35501</v>
      </c>
      <c r="B51" s="31">
        <v>804.26</v>
      </c>
      <c r="C51" s="11">
        <f t="shared" si="3"/>
        <v>-8.7646017859695918E-3</v>
      </c>
      <c r="D51" s="44">
        <f t="shared" si="4"/>
        <v>7.6818244466621353E-5</v>
      </c>
      <c r="E51" s="68">
        <v>49</v>
      </c>
      <c r="F51" s="67">
        <f t="shared" si="2"/>
        <v>-3.3745418032092842E-2</v>
      </c>
    </row>
    <row r="52" spans="1:6">
      <c r="A52" s="34">
        <v>35502</v>
      </c>
      <c r="B52" s="31">
        <v>789.56</v>
      </c>
      <c r="C52" s="11">
        <f t="shared" si="3"/>
        <v>-1.8446771711717217E-2</v>
      </c>
      <c r="D52" s="44">
        <f t="shared" si="4"/>
        <v>3.4028338658421053E-4</v>
      </c>
      <c r="E52" s="68">
        <v>50</v>
      </c>
      <c r="F52" s="67">
        <f t="shared" si="2"/>
        <v>2.2505943719771587E-2</v>
      </c>
    </row>
    <row r="53" spans="1:6">
      <c r="A53" s="34">
        <v>35503</v>
      </c>
      <c r="B53" s="31">
        <v>793.17</v>
      </c>
      <c r="C53" s="11">
        <f t="shared" si="3"/>
        <v>4.5617461730017902E-3</v>
      </c>
      <c r="D53" s="44">
        <f t="shared" si="4"/>
        <v>2.080952814689648E-5</v>
      </c>
      <c r="E53" s="68">
        <v>51</v>
      </c>
      <c r="F53" s="67">
        <f t="shared" si="2"/>
        <v>5.1029767949918044E-2</v>
      </c>
    </row>
    <row r="54" spans="1:6">
      <c r="A54" s="34">
        <v>35506</v>
      </c>
      <c r="B54" s="31">
        <v>795.71</v>
      </c>
      <c r="C54" s="11">
        <f t="shared" si="3"/>
        <v>3.1972234073141198E-3</v>
      </c>
      <c r="D54" s="44">
        <f t="shared" si="4"/>
        <v>1.022223751627731E-5</v>
      </c>
      <c r="E54" s="68">
        <v>52</v>
      </c>
      <c r="F54" s="67">
        <f t="shared" si="2"/>
        <v>-1.1709178405382806E-2</v>
      </c>
    </row>
    <row r="55" spans="1:6">
      <c r="A55" s="34">
        <v>35507</v>
      </c>
      <c r="B55" s="31">
        <v>789.66</v>
      </c>
      <c r="C55" s="11">
        <f t="shared" si="3"/>
        <v>-7.632324780815344E-3</v>
      </c>
      <c r="D55" s="44">
        <f t="shared" si="4"/>
        <v>5.8252381559847991E-5</v>
      </c>
      <c r="E55" s="68">
        <v>53</v>
      </c>
      <c r="F55" s="67">
        <f t="shared" si="2"/>
        <v>-3.8216923417471243E-3</v>
      </c>
    </row>
    <row r="56" spans="1:6">
      <c r="A56" s="34">
        <v>35508</v>
      </c>
      <c r="B56" s="31">
        <v>785.77</v>
      </c>
      <c r="C56" s="11">
        <f t="shared" si="3"/>
        <v>-4.9383443320599116E-3</v>
      </c>
      <c r="D56" s="44">
        <f t="shared" si="4"/>
        <v>2.4387244741988254E-5</v>
      </c>
      <c r="E56" s="68">
        <v>54</v>
      </c>
      <c r="F56" s="67">
        <f t="shared" si="2"/>
        <v>2.4753544531563626E-3</v>
      </c>
    </row>
    <row r="57" spans="1:6">
      <c r="A57" s="34">
        <v>35509</v>
      </c>
      <c r="B57" s="31">
        <v>782.65</v>
      </c>
      <c r="C57" s="11">
        <f t="shared" si="3"/>
        <v>-3.9785314079954625E-3</v>
      </c>
      <c r="D57" s="44">
        <f t="shared" si="4"/>
        <v>1.5828712164406357E-5</v>
      </c>
      <c r="E57" s="68">
        <v>55</v>
      </c>
      <c r="F57" s="67">
        <f t="shared" si="2"/>
        <v>1.2575546578070265E-2</v>
      </c>
    </row>
    <row r="58" spans="1:6">
      <c r="A58" s="34">
        <v>35510</v>
      </c>
      <c r="B58" s="31">
        <v>784.1</v>
      </c>
      <c r="C58" s="11">
        <f t="shared" si="3"/>
        <v>1.8509659026443024E-3</v>
      </c>
      <c r="D58" s="44">
        <f t="shared" si="4"/>
        <v>3.4260747727518371E-6</v>
      </c>
      <c r="E58" s="68">
        <v>56</v>
      </c>
      <c r="F58" s="67">
        <f t="shared" si="2"/>
        <v>-4.4040836804787129E-3</v>
      </c>
    </row>
    <row r="59" spans="1:6">
      <c r="A59" s="34">
        <v>35513</v>
      </c>
      <c r="B59" s="31">
        <v>790.89</v>
      </c>
      <c r="C59" s="11">
        <f t="shared" si="3"/>
        <v>8.6223303850692014E-3</v>
      </c>
      <c r="D59" s="44">
        <f t="shared" si="4"/>
        <v>7.4344581269287604E-5</v>
      </c>
      <c r="E59" s="68">
        <v>57</v>
      </c>
      <c r="F59" s="67">
        <f t="shared" si="2"/>
        <v>-2.5290145743134994E-2</v>
      </c>
    </row>
    <row r="60" spans="1:6">
      <c r="A60" s="34">
        <v>35514</v>
      </c>
      <c r="B60" s="31">
        <v>789.07</v>
      </c>
      <c r="C60" s="11">
        <f t="shared" si="3"/>
        <v>-2.3038568128427497E-3</v>
      </c>
      <c r="D60" s="44">
        <f t="shared" si="4"/>
        <v>5.3077562140819521E-6</v>
      </c>
      <c r="E60" s="68">
        <v>58</v>
      </c>
      <c r="F60" s="67">
        <f t="shared" si="2"/>
        <v>-5.0642989829212314E-3</v>
      </c>
    </row>
    <row r="61" spans="1:6">
      <c r="A61" s="34">
        <v>35515</v>
      </c>
      <c r="B61" s="31">
        <v>790.5</v>
      </c>
      <c r="C61" s="11">
        <f t="shared" si="3"/>
        <v>1.8106198404240961E-3</v>
      </c>
      <c r="D61" s="44">
        <f t="shared" si="4"/>
        <v>3.278344206537379E-6</v>
      </c>
      <c r="E61" s="68">
        <v>59</v>
      </c>
      <c r="F61" s="67">
        <f t="shared" si="2"/>
        <v>-2.1199397049689917E-2</v>
      </c>
    </row>
    <row r="62" spans="1:6">
      <c r="A62" s="34">
        <v>35516</v>
      </c>
      <c r="B62" s="31">
        <v>773.88</v>
      </c>
      <c r="C62" s="11">
        <f t="shared" si="3"/>
        <v>-2.1248833839240359E-2</v>
      </c>
      <c r="D62" s="44">
        <f t="shared" si="4"/>
        <v>4.5151293952764622E-4</v>
      </c>
      <c r="E62" s="68">
        <v>60</v>
      </c>
      <c r="F62" s="67">
        <f t="shared" si="2"/>
        <v>-2.4975056146056562E-2</v>
      </c>
    </row>
    <row r="63" spans="1:6">
      <c r="A63" s="34">
        <v>35520</v>
      </c>
      <c r="B63" s="31">
        <v>757.12</v>
      </c>
      <c r="C63" s="11">
        <f t="shared" si="3"/>
        <v>-2.1895061460319006E-2</v>
      </c>
      <c r="D63" s="44">
        <f t="shared" si="4"/>
        <v>4.7939371635114664E-4</v>
      </c>
      <c r="E63" s="68">
        <v>61</v>
      </c>
      <c r="F63" s="67">
        <f t="shared" si="2"/>
        <v>-4.8663954458253937E-2</v>
      </c>
    </row>
    <row r="64" spans="1:6">
      <c r="A64" s="34">
        <v>35521</v>
      </c>
      <c r="B64" s="31">
        <v>759.64</v>
      </c>
      <c r="C64" s="11">
        <f t="shared" si="3"/>
        <v>3.3228754960769546E-3</v>
      </c>
      <c r="D64" s="44">
        <f t="shared" si="4"/>
        <v>1.1041501562428666E-5</v>
      </c>
      <c r="E64" s="68">
        <v>62</v>
      </c>
      <c r="F64" s="67">
        <f t="shared" si="2"/>
        <v>-1.5313690290475789E-2</v>
      </c>
    </row>
    <row r="65" spans="1:6">
      <c r="A65" s="34">
        <v>35522</v>
      </c>
      <c r="B65" s="31">
        <v>750.11</v>
      </c>
      <c r="C65" s="11">
        <f t="shared" si="3"/>
        <v>-1.2624774403525531E-2</v>
      </c>
      <c r="D65" s="44">
        <f t="shared" si="4"/>
        <v>1.5938492873991342E-4</v>
      </c>
      <c r="E65" s="68">
        <v>63</v>
      </c>
      <c r="F65" s="67">
        <f t="shared" si="2"/>
        <v>-2.6851690782622423E-2</v>
      </c>
    </row>
    <row r="66" spans="1:6">
      <c r="A66" s="34">
        <v>35523</v>
      </c>
      <c r="B66" s="31">
        <v>750.32</v>
      </c>
      <c r="C66" s="11">
        <f t="shared" si="3"/>
        <v>2.7991975816433459E-4</v>
      </c>
      <c r="D66" s="44">
        <f t="shared" si="4"/>
        <v>7.8355071010779562E-8</v>
      </c>
      <c r="E66" s="68">
        <v>64</v>
      </c>
      <c r="F66" s="67">
        <f t="shared" si="2"/>
        <v>-1.2454826377868277E-3</v>
      </c>
    </row>
    <row r="67" spans="1:6">
      <c r="A67" s="34">
        <v>35524</v>
      </c>
      <c r="B67" s="31">
        <v>757.9</v>
      </c>
      <c r="C67" s="11">
        <f t="shared" si="3"/>
        <v>1.0051668617300388E-2</v>
      </c>
      <c r="D67" s="44">
        <f t="shared" si="4"/>
        <v>1.0103604199202149E-4</v>
      </c>
      <c r="E67" s="68">
        <v>65</v>
      </c>
      <c r="F67" s="67">
        <f t="shared" si="2"/>
        <v>-1.4534788358846716E-3</v>
      </c>
    </row>
    <row r="68" spans="1:6">
      <c r="A68" s="34">
        <v>35527</v>
      </c>
      <c r="B68" s="31">
        <v>762.13</v>
      </c>
      <c r="C68" s="11">
        <f t="shared" si="3"/>
        <v>5.565693992051729E-3</v>
      </c>
      <c r="D68" s="44">
        <f t="shared" si="4"/>
        <v>3.0976949613160712E-5</v>
      </c>
      <c r="E68" s="68">
        <v>66</v>
      </c>
      <c r="F68" s="67">
        <f t="shared" ref="F68:F102" si="5">CORREL($D70:$D1325,$D$4:$D$1259)</f>
        <v>8.8086733693850307E-3</v>
      </c>
    </row>
    <row r="69" spans="1:6">
      <c r="A69" s="34">
        <v>35528</v>
      </c>
      <c r="B69" s="31">
        <v>766.12</v>
      </c>
      <c r="C69" s="11">
        <f t="shared" si="3"/>
        <v>5.2216706244253295E-3</v>
      </c>
      <c r="D69" s="44">
        <f t="shared" si="4"/>
        <v>2.7265844109986411E-5</v>
      </c>
      <c r="E69" s="68">
        <v>67</v>
      </c>
      <c r="F69" s="67">
        <f t="shared" si="5"/>
        <v>-2.8505201263682837E-2</v>
      </c>
    </row>
    <row r="70" spans="1:6">
      <c r="A70" s="34">
        <v>35529</v>
      </c>
      <c r="B70" s="31">
        <v>760.6</v>
      </c>
      <c r="C70" s="11">
        <f t="shared" si="3"/>
        <v>-7.2312199403011092E-3</v>
      </c>
      <c r="D70" s="44">
        <f t="shared" si="4"/>
        <v>5.2290541825008379E-5</v>
      </c>
      <c r="E70" s="68">
        <v>68</v>
      </c>
      <c r="F70" s="67">
        <f t="shared" si="5"/>
        <v>-2.8146648120773057E-3</v>
      </c>
    </row>
    <row r="71" spans="1:6">
      <c r="A71" s="34">
        <v>35530</v>
      </c>
      <c r="B71" s="31">
        <v>758.34</v>
      </c>
      <c r="C71" s="11">
        <f t="shared" si="3"/>
        <v>-2.97576160706936E-3</v>
      </c>
      <c r="D71" s="44">
        <f t="shared" si="4"/>
        <v>8.8551571421080205E-6</v>
      </c>
      <c r="E71" s="68">
        <v>69</v>
      </c>
      <c r="F71" s="67">
        <f t="shared" si="5"/>
        <v>-2.4985704235627956E-2</v>
      </c>
    </row>
    <row r="72" spans="1:6">
      <c r="A72" s="34">
        <v>35531</v>
      </c>
      <c r="B72" s="31">
        <v>737.65</v>
      </c>
      <c r="C72" s="11">
        <f t="shared" si="3"/>
        <v>-2.7662376523514016E-2</v>
      </c>
      <c r="D72" s="44">
        <f t="shared" si="4"/>
        <v>7.6520707492865937E-4</v>
      </c>
      <c r="E72" s="68">
        <v>70</v>
      </c>
      <c r="F72" s="67">
        <f t="shared" si="5"/>
        <v>-1.7301609838938165E-2</v>
      </c>
    </row>
    <row r="73" spans="1:6">
      <c r="A73" s="34">
        <v>35534</v>
      </c>
      <c r="B73" s="31">
        <v>743.73</v>
      </c>
      <c r="C73" s="11">
        <f t="shared" si="3"/>
        <v>8.2086083783983448E-3</v>
      </c>
      <c r="D73" s="44">
        <f t="shared" si="4"/>
        <v>6.7381251509911501E-5</v>
      </c>
      <c r="E73" s="68">
        <v>71</v>
      </c>
      <c r="F73" s="67">
        <f t="shared" si="5"/>
        <v>8.9286113987703929E-3</v>
      </c>
    </row>
    <row r="74" spans="1:6">
      <c r="A74" s="34">
        <v>35535</v>
      </c>
      <c r="B74" s="31">
        <v>754.72</v>
      </c>
      <c r="C74" s="11">
        <f t="shared" si="3"/>
        <v>1.4668753793977441E-2</v>
      </c>
      <c r="D74" s="44">
        <f t="shared" si="4"/>
        <v>2.1517233786832757E-4</v>
      </c>
      <c r="E74" s="68">
        <v>72</v>
      </c>
      <c r="F74" s="67">
        <f t="shared" si="5"/>
        <v>3.3567422224137972E-3</v>
      </c>
    </row>
    <row r="75" spans="1:6">
      <c r="A75" s="34">
        <v>35536</v>
      </c>
      <c r="B75" s="31">
        <v>763.53</v>
      </c>
      <c r="C75" s="11">
        <f t="shared" si="3"/>
        <v>1.1605597081641165E-2</v>
      </c>
      <c r="D75" s="44">
        <f t="shared" si="4"/>
        <v>1.3468988362139793E-4</v>
      </c>
      <c r="E75" s="68">
        <v>73</v>
      </c>
      <c r="F75" s="67">
        <f t="shared" si="5"/>
        <v>-1.9693354133500677E-3</v>
      </c>
    </row>
    <row r="76" spans="1:6">
      <c r="A76" s="34">
        <v>35537</v>
      </c>
      <c r="B76" s="31">
        <v>761.77</v>
      </c>
      <c r="C76" s="11">
        <f t="shared" si="3"/>
        <v>-2.3077437633250478E-3</v>
      </c>
      <c r="D76" s="44">
        <f t="shared" si="4"/>
        <v>5.3256812771656545E-6</v>
      </c>
      <c r="E76" s="68">
        <v>74</v>
      </c>
      <c r="F76" s="67">
        <f t="shared" si="5"/>
        <v>-3.4313567069344492E-2</v>
      </c>
    </row>
    <row r="77" spans="1:6">
      <c r="A77" s="34">
        <v>35538</v>
      </c>
      <c r="B77" s="31">
        <v>766.34</v>
      </c>
      <c r="C77" s="11">
        <f t="shared" si="3"/>
        <v>5.9812626375011693E-3</v>
      </c>
      <c r="D77" s="44">
        <f t="shared" si="4"/>
        <v>3.5775502738767441E-5</v>
      </c>
      <c r="E77" s="68">
        <v>75</v>
      </c>
      <c r="F77" s="67">
        <f t="shared" si="5"/>
        <v>-4.2822982178435547E-2</v>
      </c>
    </row>
    <row r="78" spans="1:6">
      <c r="A78" s="34">
        <v>35541</v>
      </c>
      <c r="B78" s="31">
        <v>760.37</v>
      </c>
      <c r="C78" s="11">
        <f t="shared" si="3"/>
        <v>-7.8207785752975947E-3</v>
      </c>
      <c r="D78" s="44">
        <f t="shared" si="4"/>
        <v>6.1164577523833876E-5</v>
      </c>
      <c r="E78" s="68">
        <v>76</v>
      </c>
      <c r="F78" s="67">
        <f t="shared" si="5"/>
        <v>-2.4917017918189781E-2</v>
      </c>
    </row>
    <row r="79" spans="1:6">
      <c r="A79" s="34">
        <v>35542</v>
      </c>
      <c r="B79" s="31">
        <v>774.61</v>
      </c>
      <c r="C79" s="11">
        <f t="shared" si="3"/>
        <v>1.8554519969823765E-2</v>
      </c>
      <c r="D79" s="44">
        <f t="shared" si="4"/>
        <v>3.4427021131058891E-4</v>
      </c>
      <c r="E79" s="68">
        <v>77</v>
      </c>
      <c r="F79" s="67">
        <f t="shared" si="5"/>
        <v>-3.1533977905343694E-2</v>
      </c>
    </row>
    <row r="80" spans="1:6">
      <c r="A80" s="34">
        <v>35543</v>
      </c>
      <c r="B80" s="31">
        <v>773.64</v>
      </c>
      <c r="C80" s="11">
        <f t="shared" si="3"/>
        <v>-1.2530277757658484E-3</v>
      </c>
      <c r="D80" s="44">
        <f t="shared" si="4"/>
        <v>1.5700786068407091E-6</v>
      </c>
      <c r="E80" s="68">
        <v>78</v>
      </c>
      <c r="F80" s="67">
        <f t="shared" si="5"/>
        <v>-2.6362118427904462E-2</v>
      </c>
    </row>
    <row r="81" spans="1:6">
      <c r="A81" s="34">
        <v>35544</v>
      </c>
      <c r="B81" s="31">
        <v>771.18</v>
      </c>
      <c r="C81" s="11">
        <f t="shared" si="3"/>
        <v>-3.1848397604336341E-3</v>
      </c>
      <c r="D81" s="44">
        <f t="shared" si="4"/>
        <v>1.0143204299638968E-5</v>
      </c>
      <c r="E81" s="68">
        <v>79</v>
      </c>
      <c r="F81" s="67">
        <f t="shared" si="5"/>
        <v>-4.313708089968301E-2</v>
      </c>
    </row>
    <row r="82" spans="1:6">
      <c r="A82" s="34">
        <v>35545</v>
      </c>
      <c r="B82" s="31">
        <v>765.37</v>
      </c>
      <c r="C82" s="11">
        <f t="shared" si="3"/>
        <v>-7.5624323187016163E-3</v>
      </c>
      <c r="D82" s="44">
        <f t="shared" si="4"/>
        <v>5.7190382574942706E-5</v>
      </c>
      <c r="E82" s="68">
        <v>80</v>
      </c>
      <c r="F82" s="67">
        <f t="shared" si="5"/>
        <v>-1.8563665965692033E-2</v>
      </c>
    </row>
    <row r="83" spans="1:6">
      <c r="A83" s="34">
        <v>35548</v>
      </c>
      <c r="B83" s="31">
        <v>772.96</v>
      </c>
      <c r="C83" s="11">
        <f t="shared" si="3"/>
        <v>9.8679237747027176E-3</v>
      </c>
      <c r="D83" s="44">
        <f t="shared" si="4"/>
        <v>9.7375919623343129E-5</v>
      </c>
      <c r="E83" s="68">
        <v>81</v>
      </c>
      <c r="F83" s="67">
        <f t="shared" si="5"/>
        <v>-8.1775686370169163E-3</v>
      </c>
    </row>
    <row r="84" spans="1:6">
      <c r="A84" s="34">
        <v>35549</v>
      </c>
      <c r="B84" s="31">
        <v>794.05</v>
      </c>
      <c r="C84" s="11">
        <f t="shared" si="3"/>
        <v>2.6919130750558868E-2</v>
      </c>
      <c r="D84" s="44">
        <f t="shared" si="4"/>
        <v>7.2463960036568405E-4</v>
      </c>
      <c r="E84" s="68">
        <v>82</v>
      </c>
      <c r="F84" s="67">
        <f t="shared" si="5"/>
        <v>-2.5937981603689937E-2</v>
      </c>
    </row>
    <row r="85" spans="1:6">
      <c r="A85" s="34">
        <v>35550</v>
      </c>
      <c r="B85" s="31">
        <v>801.34</v>
      </c>
      <c r="C85" s="11">
        <f t="shared" si="3"/>
        <v>9.1388948632804539E-3</v>
      </c>
      <c r="D85" s="44">
        <f t="shared" si="4"/>
        <v>8.3519399322093862E-5</v>
      </c>
      <c r="E85" s="68">
        <v>83</v>
      </c>
      <c r="F85" s="67">
        <f t="shared" si="5"/>
        <v>-7.7100310516531158E-3</v>
      </c>
    </row>
    <row r="86" spans="1:6">
      <c r="A86" s="34">
        <v>35551</v>
      </c>
      <c r="B86" s="31">
        <v>798.53</v>
      </c>
      <c r="C86" s="11">
        <f t="shared" si="3"/>
        <v>-3.5127890260368789E-3</v>
      </c>
      <c r="D86" s="44">
        <f t="shared" si="4"/>
        <v>1.2339686741445125E-5</v>
      </c>
      <c r="E86" s="68">
        <v>84</v>
      </c>
      <c r="F86" s="67">
        <f t="shared" si="5"/>
        <v>-3.3429527878936514E-2</v>
      </c>
    </row>
    <row r="87" spans="1:6">
      <c r="A87" s="34">
        <v>35552</v>
      </c>
      <c r="B87" s="31">
        <v>812.97</v>
      </c>
      <c r="C87" s="11">
        <f t="shared" si="3"/>
        <v>1.7921671104072372E-2</v>
      </c>
      <c r="D87" s="44">
        <f t="shared" si="4"/>
        <v>3.2118629516254263E-4</v>
      </c>
      <c r="E87" s="68">
        <v>85</v>
      </c>
      <c r="F87" s="67">
        <f t="shared" si="5"/>
        <v>-3.9583016223309272E-2</v>
      </c>
    </row>
    <row r="88" spans="1:6">
      <c r="A88" s="34">
        <v>35555</v>
      </c>
      <c r="B88" s="31">
        <v>830.29</v>
      </c>
      <c r="C88" s="11">
        <f t="shared" si="3"/>
        <v>2.1080828857909618E-2</v>
      </c>
      <c r="D88" s="44">
        <f t="shared" si="4"/>
        <v>4.4440134533647494E-4</v>
      </c>
      <c r="E88" s="68">
        <v>86</v>
      </c>
      <c r="F88" s="67">
        <f t="shared" si="5"/>
        <v>-2.484111542961925E-2</v>
      </c>
    </row>
    <row r="89" spans="1:6">
      <c r="A89" s="34">
        <v>35556</v>
      </c>
      <c r="B89" s="31">
        <v>827.76</v>
      </c>
      <c r="C89" s="11">
        <f t="shared" si="3"/>
        <v>-3.0517800591860363E-3</v>
      </c>
      <c r="D89" s="44">
        <f t="shared" si="4"/>
        <v>9.3133615296455274E-6</v>
      </c>
      <c r="E89" s="68">
        <v>87</v>
      </c>
      <c r="F89" s="67">
        <f t="shared" si="5"/>
        <v>-2.2650177479739922E-2</v>
      </c>
    </row>
    <row r="90" spans="1:6">
      <c r="A90" s="34">
        <v>35557</v>
      </c>
      <c r="B90" s="31">
        <v>815.62</v>
      </c>
      <c r="C90" s="11">
        <f t="shared" ref="C90:C153" si="6">LN(B90/B89)</f>
        <v>-1.4774697072626295E-2</v>
      </c>
      <c r="D90" s="44">
        <f t="shared" si="4"/>
        <v>2.1829167358787202E-4</v>
      </c>
      <c r="E90" s="68">
        <v>88</v>
      </c>
      <c r="F90" s="67">
        <f t="shared" si="5"/>
        <v>8.771051875592786E-3</v>
      </c>
    </row>
    <row r="91" spans="1:6">
      <c r="A91" s="34">
        <v>35558</v>
      </c>
      <c r="B91" s="31">
        <v>820.26</v>
      </c>
      <c r="C91" s="11">
        <f t="shared" si="6"/>
        <v>5.6728029478870937E-3</v>
      </c>
      <c r="D91" s="44">
        <f t="shared" ref="D91:D154" si="7">C91^2</f>
        <v>3.21806932855565E-5</v>
      </c>
      <c r="E91" s="68">
        <v>89</v>
      </c>
      <c r="F91" s="67">
        <f t="shared" si="5"/>
        <v>-2.6375342216685239E-2</v>
      </c>
    </row>
    <row r="92" spans="1:6">
      <c r="A92" s="34">
        <v>35559</v>
      </c>
      <c r="B92" s="31">
        <v>824.78</v>
      </c>
      <c r="C92" s="11">
        <f t="shared" si="6"/>
        <v>5.4953209341805087E-3</v>
      </c>
      <c r="D92" s="44">
        <f t="shared" si="7"/>
        <v>3.019855216964254E-5</v>
      </c>
      <c r="E92" s="68">
        <v>90</v>
      </c>
      <c r="F92" s="67">
        <f t="shared" si="5"/>
        <v>-1.2602776374296118E-2</v>
      </c>
    </row>
    <row r="93" spans="1:6">
      <c r="A93" s="34">
        <v>35562</v>
      </c>
      <c r="B93" s="31">
        <v>837.66</v>
      </c>
      <c r="C93" s="11">
        <f t="shared" si="6"/>
        <v>1.5495606122474987E-2</v>
      </c>
      <c r="D93" s="44">
        <f t="shared" si="7"/>
        <v>2.401138091028843E-4</v>
      </c>
      <c r="E93" s="68">
        <v>91</v>
      </c>
      <c r="F93" s="67">
        <f t="shared" si="5"/>
        <v>-2.1753219378448187E-2</v>
      </c>
    </row>
    <row r="94" spans="1:6">
      <c r="A94" s="34">
        <v>35563</v>
      </c>
      <c r="B94" s="31">
        <v>833.13</v>
      </c>
      <c r="C94" s="11">
        <f t="shared" si="6"/>
        <v>-5.4225978132723118E-3</v>
      </c>
      <c r="D94" s="44">
        <f t="shared" si="7"/>
        <v>2.9404567044505658E-5</v>
      </c>
      <c r="E94" s="68">
        <v>92</v>
      </c>
      <c r="F94" s="67">
        <f t="shared" si="5"/>
        <v>-2.273201672835044E-2</v>
      </c>
    </row>
    <row r="95" spans="1:6">
      <c r="A95" s="34">
        <v>35564</v>
      </c>
      <c r="B95" s="31">
        <v>836.04</v>
      </c>
      <c r="C95" s="11">
        <f t="shared" si="6"/>
        <v>3.4867664146884256E-3</v>
      </c>
      <c r="D95" s="44">
        <f t="shared" si="7"/>
        <v>1.2157540030599178E-5</v>
      </c>
      <c r="E95" s="68">
        <v>93</v>
      </c>
      <c r="F95" s="67">
        <f t="shared" si="5"/>
        <v>-1.3311176922769617E-2</v>
      </c>
    </row>
    <row r="96" spans="1:6">
      <c r="A96" s="34">
        <v>35565</v>
      </c>
      <c r="B96" s="31">
        <v>841.88</v>
      </c>
      <c r="C96" s="11">
        <f t="shared" si="6"/>
        <v>6.9610274409432401E-3</v>
      </c>
      <c r="D96" s="44">
        <f t="shared" si="7"/>
        <v>4.8455903033564791E-5</v>
      </c>
      <c r="E96" s="68">
        <v>94</v>
      </c>
      <c r="F96" s="67">
        <f t="shared" si="5"/>
        <v>-1.9253255862659215E-2</v>
      </c>
    </row>
    <row r="97" spans="1:6">
      <c r="A97" s="34">
        <v>35566</v>
      </c>
      <c r="B97" s="31">
        <v>829.75</v>
      </c>
      <c r="C97" s="11">
        <f t="shared" si="6"/>
        <v>-1.4513035670887124E-2</v>
      </c>
      <c r="D97" s="44">
        <f t="shared" si="7"/>
        <v>2.1062820438444207E-4</v>
      </c>
      <c r="E97" s="68">
        <v>95</v>
      </c>
      <c r="F97" s="67">
        <f t="shared" si="5"/>
        <v>8.4512934615881777E-3</v>
      </c>
    </row>
    <row r="98" spans="1:6">
      <c r="A98" s="34">
        <v>35569</v>
      </c>
      <c r="B98" s="31">
        <v>833.27</v>
      </c>
      <c r="C98" s="11">
        <f t="shared" si="6"/>
        <v>4.2332686999521536E-3</v>
      </c>
      <c r="D98" s="44">
        <f t="shared" si="7"/>
        <v>1.7920563885994597E-5</v>
      </c>
      <c r="E98" s="68">
        <v>96</v>
      </c>
      <c r="F98" s="67">
        <f t="shared" si="5"/>
        <v>-2.1195874608562346E-2</v>
      </c>
    </row>
    <row r="99" spans="1:6">
      <c r="A99" s="34">
        <v>35570</v>
      </c>
      <c r="B99" s="31">
        <v>841.66</v>
      </c>
      <c r="C99" s="11">
        <f t="shared" si="6"/>
        <v>1.0018412917865455E-2</v>
      </c>
      <c r="D99" s="44">
        <f t="shared" si="7"/>
        <v>1.0036859739285342E-4</v>
      </c>
      <c r="E99" s="68">
        <v>97</v>
      </c>
      <c r="F99" s="67">
        <f t="shared" si="5"/>
        <v>-1.4984395564155911E-2</v>
      </c>
    </row>
    <row r="100" spans="1:6">
      <c r="A100" s="34">
        <v>35571</v>
      </c>
      <c r="B100" s="31">
        <v>839.35</v>
      </c>
      <c r="C100" s="11">
        <f t="shared" si="6"/>
        <v>-2.7483494494785835E-3</v>
      </c>
      <c r="D100" s="44">
        <f t="shared" si="7"/>
        <v>7.5534246964492326E-6</v>
      </c>
      <c r="E100" s="68">
        <v>98</v>
      </c>
      <c r="F100" s="67">
        <f t="shared" si="5"/>
        <v>-5.8187458580550178E-3</v>
      </c>
    </row>
    <row r="101" spans="1:6">
      <c r="A101" s="34">
        <v>35572</v>
      </c>
      <c r="B101" s="31">
        <v>835.66</v>
      </c>
      <c r="C101" s="11">
        <f t="shared" si="6"/>
        <v>-4.405950972605932E-3</v>
      </c>
      <c r="D101" s="44">
        <f t="shared" si="7"/>
        <v>1.9412403973007159E-5</v>
      </c>
      <c r="E101" s="68">
        <v>99</v>
      </c>
      <c r="F101" s="67">
        <f t="shared" si="5"/>
        <v>-1.9020001507467386E-2</v>
      </c>
    </row>
    <row r="102" spans="1:6">
      <c r="A102" s="34">
        <v>35573</v>
      </c>
      <c r="B102" s="31">
        <v>847.03</v>
      </c>
      <c r="C102" s="11">
        <f t="shared" si="6"/>
        <v>1.351428135532308E-2</v>
      </c>
      <c r="D102" s="44">
        <f t="shared" si="7"/>
        <v>1.8263580055083301E-4</v>
      </c>
      <c r="E102" s="68">
        <v>100</v>
      </c>
      <c r="F102" s="67">
        <f t="shared" si="5"/>
        <v>-2.4309659041516777E-2</v>
      </c>
    </row>
    <row r="103" spans="1:6">
      <c r="A103" s="34">
        <v>35577</v>
      </c>
      <c r="B103" s="31">
        <v>849.71</v>
      </c>
      <c r="C103" s="11">
        <f t="shared" si="6"/>
        <v>3.1590016487006716E-3</v>
      </c>
      <c r="D103" s="44">
        <f t="shared" si="7"/>
        <v>9.9792914164935607E-6</v>
      </c>
      <c r="E103" s="68"/>
      <c r="F103" s="71"/>
    </row>
    <row r="104" spans="1:6">
      <c r="A104" s="34">
        <v>35578</v>
      </c>
      <c r="B104" s="31">
        <v>847.21</v>
      </c>
      <c r="C104" s="11">
        <f t="shared" si="6"/>
        <v>-2.946516994014979E-3</v>
      </c>
      <c r="D104" s="44">
        <f t="shared" si="7"/>
        <v>8.6819623960190672E-6</v>
      </c>
      <c r="E104" s="68"/>
      <c r="F104" s="71"/>
    </row>
    <row r="105" spans="1:6">
      <c r="A105" s="34">
        <v>35579</v>
      </c>
      <c r="B105" s="31">
        <v>844.08</v>
      </c>
      <c r="C105" s="11">
        <f t="shared" si="6"/>
        <v>-3.7013209719889751E-3</v>
      </c>
      <c r="D105" s="44">
        <f t="shared" si="7"/>
        <v>1.3699776937685412E-5</v>
      </c>
      <c r="E105" s="68"/>
      <c r="F105" s="71"/>
    </row>
    <row r="106" spans="1:6">
      <c r="A106" s="34">
        <v>35580</v>
      </c>
      <c r="B106" s="31">
        <v>848.28</v>
      </c>
      <c r="C106" s="11">
        <f t="shared" si="6"/>
        <v>4.9634931370261077E-3</v>
      </c>
      <c r="D106" s="44">
        <f t="shared" si="7"/>
        <v>2.463626412130527E-5</v>
      </c>
      <c r="E106" s="68"/>
      <c r="F106" s="71"/>
    </row>
    <row r="107" spans="1:6">
      <c r="A107" s="34">
        <v>35583</v>
      </c>
      <c r="B107" s="31">
        <v>846.36</v>
      </c>
      <c r="C107" s="11">
        <f t="shared" si="6"/>
        <v>-2.2659689627747785E-3</v>
      </c>
      <c r="D107" s="44">
        <f t="shared" si="7"/>
        <v>5.1346153402586052E-6</v>
      </c>
      <c r="E107" s="68"/>
      <c r="F107" s="71"/>
    </row>
    <row r="108" spans="1:6">
      <c r="A108" s="34">
        <v>35584</v>
      </c>
      <c r="B108" s="31">
        <v>845.48</v>
      </c>
      <c r="C108" s="11">
        <f t="shared" si="6"/>
        <v>-1.0402875914521578E-3</v>
      </c>
      <c r="D108" s="44">
        <f t="shared" si="7"/>
        <v>1.0821982729293316E-6</v>
      </c>
      <c r="E108" s="68"/>
      <c r="F108" s="71"/>
    </row>
    <row r="109" spans="1:6">
      <c r="A109" s="34">
        <v>35585</v>
      </c>
      <c r="B109" s="31">
        <v>840.11</v>
      </c>
      <c r="C109" s="11">
        <f t="shared" si="6"/>
        <v>-6.3716777718388889E-3</v>
      </c>
      <c r="D109" s="44">
        <f t="shared" si="7"/>
        <v>4.0598277628145787E-5</v>
      </c>
      <c r="E109" s="68"/>
      <c r="F109" s="71"/>
    </row>
    <row r="110" spans="1:6">
      <c r="A110" s="34">
        <v>35586</v>
      </c>
      <c r="B110" s="31">
        <v>843.43</v>
      </c>
      <c r="C110" s="11">
        <f t="shared" si="6"/>
        <v>3.9440753457010754E-3</v>
      </c>
      <c r="D110" s="44">
        <f t="shared" si="7"/>
        <v>1.5555730332567059E-5</v>
      </c>
      <c r="E110" s="68"/>
      <c r="F110" s="71"/>
    </row>
    <row r="111" spans="1:6">
      <c r="A111" s="34">
        <v>35587</v>
      </c>
      <c r="B111" s="31">
        <v>858.01</v>
      </c>
      <c r="C111" s="11">
        <f t="shared" si="6"/>
        <v>1.7138843441199883E-2</v>
      </c>
      <c r="D111" s="44">
        <f t="shared" si="7"/>
        <v>2.9373995450196027E-4</v>
      </c>
      <c r="E111" s="68"/>
      <c r="F111" s="71"/>
    </row>
    <row r="112" spans="1:6">
      <c r="A112" s="34">
        <v>35590</v>
      </c>
      <c r="B112" s="31">
        <v>862.91</v>
      </c>
      <c r="C112" s="11">
        <f t="shared" si="6"/>
        <v>5.694643843783067E-3</v>
      </c>
      <c r="D112" s="44">
        <f t="shared" si="7"/>
        <v>3.2428968507536385E-5</v>
      </c>
      <c r="E112" s="68"/>
      <c r="F112" s="71"/>
    </row>
    <row r="113" spans="1:6">
      <c r="A113" s="34">
        <v>35591</v>
      </c>
      <c r="B113" s="31">
        <v>865.27</v>
      </c>
      <c r="C113" s="11">
        <f t="shared" si="6"/>
        <v>2.7311986795637657E-3</v>
      </c>
      <c r="D113" s="44">
        <f t="shared" si="7"/>
        <v>7.4594462272508575E-6</v>
      </c>
      <c r="E113" s="68"/>
      <c r="F113" s="71"/>
    </row>
    <row r="114" spans="1:6">
      <c r="A114" s="34">
        <v>35592</v>
      </c>
      <c r="B114" s="31">
        <v>869.57</v>
      </c>
      <c r="C114" s="11">
        <f t="shared" si="6"/>
        <v>4.9572396368084354E-3</v>
      </c>
      <c r="D114" s="44">
        <f t="shared" si="7"/>
        <v>2.457422481674463E-5</v>
      </c>
      <c r="E114" s="68"/>
      <c r="F114" s="71"/>
    </row>
    <row r="115" spans="1:6">
      <c r="A115" s="34">
        <v>35593</v>
      </c>
      <c r="B115" s="31">
        <v>883.46</v>
      </c>
      <c r="C115" s="11">
        <f t="shared" si="6"/>
        <v>1.5847179666463727E-2</v>
      </c>
      <c r="D115" s="44">
        <f t="shared" si="7"/>
        <v>2.5113310338118139E-4</v>
      </c>
      <c r="E115" s="68"/>
      <c r="F115" s="71"/>
    </row>
    <row r="116" spans="1:6">
      <c r="A116" s="34">
        <v>35594</v>
      </c>
      <c r="B116" s="31">
        <v>893.27</v>
      </c>
      <c r="C116" s="11">
        <f t="shared" si="6"/>
        <v>1.1042870542881014E-2</v>
      </c>
      <c r="D116" s="44">
        <f t="shared" si="7"/>
        <v>1.2194498982682922E-4</v>
      </c>
      <c r="E116" s="68"/>
      <c r="F116" s="71"/>
    </row>
    <row r="117" spans="1:6">
      <c r="A117" s="34">
        <v>35597</v>
      </c>
      <c r="B117" s="31">
        <v>893.9</v>
      </c>
      <c r="C117" s="11">
        <f t="shared" si="6"/>
        <v>7.0502529260869841E-4</v>
      </c>
      <c r="D117" s="44">
        <f t="shared" si="7"/>
        <v>4.9706066321798086E-7</v>
      </c>
      <c r="E117" s="68"/>
      <c r="F117" s="71"/>
    </row>
    <row r="118" spans="1:6">
      <c r="A118" s="34">
        <v>35598</v>
      </c>
      <c r="B118" s="31">
        <v>894.42</v>
      </c>
      <c r="C118" s="11">
        <f t="shared" si="6"/>
        <v>5.81551416586922E-4</v>
      </c>
      <c r="D118" s="44">
        <f t="shared" si="7"/>
        <v>3.382020501342557E-7</v>
      </c>
      <c r="E118" s="68"/>
      <c r="F118" s="71"/>
    </row>
    <row r="119" spans="1:6">
      <c r="A119" s="34">
        <v>35599</v>
      </c>
      <c r="B119" s="31">
        <v>889.06</v>
      </c>
      <c r="C119" s="11">
        <f t="shared" si="6"/>
        <v>-6.0107387103878534E-3</v>
      </c>
      <c r="D119" s="44">
        <f t="shared" si="7"/>
        <v>3.6128979844555032E-5</v>
      </c>
      <c r="E119" s="68"/>
      <c r="F119" s="71"/>
    </row>
    <row r="120" spans="1:6">
      <c r="A120" s="34">
        <v>35600</v>
      </c>
      <c r="B120" s="31">
        <v>897.99</v>
      </c>
      <c r="C120" s="11">
        <f t="shared" si="6"/>
        <v>9.9942075827284971E-3</v>
      </c>
      <c r="D120" s="44">
        <f t="shared" si="7"/>
        <v>9.9884185206667786E-5</v>
      </c>
      <c r="E120" s="68"/>
      <c r="F120" s="71"/>
    </row>
    <row r="121" spans="1:6">
      <c r="A121" s="34">
        <v>35601</v>
      </c>
      <c r="B121" s="31">
        <v>898.7</v>
      </c>
      <c r="C121" s="11">
        <f t="shared" si="6"/>
        <v>7.903422815932591E-4</v>
      </c>
      <c r="D121" s="44">
        <f t="shared" si="7"/>
        <v>6.2464092207403843E-7</v>
      </c>
      <c r="E121" s="68"/>
      <c r="F121" s="71"/>
    </row>
    <row r="122" spans="1:6">
      <c r="A122" s="34">
        <v>35604</v>
      </c>
      <c r="B122" s="31">
        <v>878.62</v>
      </c>
      <c r="C122" s="11">
        <f t="shared" si="6"/>
        <v>-2.2596779894366571E-2</v>
      </c>
      <c r="D122" s="44">
        <f t="shared" si="7"/>
        <v>5.1061446159444935E-4</v>
      </c>
      <c r="E122" s="68"/>
      <c r="F122" s="71"/>
    </row>
    <row r="123" spans="1:6">
      <c r="A123" s="34">
        <v>35605</v>
      </c>
      <c r="B123" s="31">
        <v>896.34</v>
      </c>
      <c r="C123" s="11">
        <f t="shared" si="6"/>
        <v>1.9967310512319737E-2</v>
      </c>
      <c r="D123" s="44">
        <f t="shared" si="7"/>
        <v>3.9869348909539427E-4</v>
      </c>
      <c r="E123" s="68"/>
      <c r="F123" s="71"/>
    </row>
    <row r="124" spans="1:6">
      <c r="A124" s="34">
        <v>35606</v>
      </c>
      <c r="B124" s="31">
        <v>888.99</v>
      </c>
      <c r="C124" s="11">
        <f t="shared" si="6"/>
        <v>-8.2338184255680395E-3</v>
      </c>
      <c r="D124" s="44">
        <f t="shared" si="7"/>
        <v>6.7795765865223749E-5</v>
      </c>
      <c r="E124" s="68"/>
      <c r="F124" s="71"/>
    </row>
    <row r="125" spans="1:6">
      <c r="A125" s="34">
        <v>35607</v>
      </c>
      <c r="B125" s="31">
        <v>883.68</v>
      </c>
      <c r="C125" s="11">
        <f t="shared" si="6"/>
        <v>-5.990980703835554E-3</v>
      </c>
      <c r="D125" s="44">
        <f t="shared" si="7"/>
        <v>3.5891849793729951E-5</v>
      </c>
      <c r="E125" s="68"/>
      <c r="F125" s="71"/>
    </row>
    <row r="126" spans="1:6">
      <c r="A126" s="34">
        <v>35608</v>
      </c>
      <c r="B126" s="31">
        <v>887.3</v>
      </c>
      <c r="C126" s="11">
        <f t="shared" si="6"/>
        <v>4.0881376884145957E-3</v>
      </c>
      <c r="D126" s="44">
        <f t="shared" si="7"/>
        <v>1.6712869759435835E-5</v>
      </c>
      <c r="E126" s="68"/>
      <c r="F126" s="71"/>
    </row>
    <row r="127" spans="1:6">
      <c r="A127" s="34">
        <v>35611</v>
      </c>
      <c r="B127" s="31">
        <v>885.14</v>
      </c>
      <c r="C127" s="11">
        <f t="shared" si="6"/>
        <v>-2.4373192540163907E-3</v>
      </c>
      <c r="D127" s="44">
        <f t="shared" si="7"/>
        <v>5.9405251459990154E-6</v>
      </c>
      <c r="E127" s="68"/>
      <c r="F127" s="71"/>
    </row>
    <row r="128" spans="1:6">
      <c r="A128" s="34">
        <v>35612</v>
      </c>
      <c r="B128" s="31">
        <v>891.03</v>
      </c>
      <c r="C128" s="11">
        <f t="shared" si="6"/>
        <v>6.6322723503808084E-3</v>
      </c>
      <c r="D128" s="44">
        <f t="shared" si="7"/>
        <v>4.3987036529625771E-5</v>
      </c>
      <c r="E128" s="68"/>
      <c r="F128" s="71"/>
    </row>
    <row r="129" spans="1:6">
      <c r="A129" s="34">
        <v>35613</v>
      </c>
      <c r="B129" s="31">
        <v>904.03</v>
      </c>
      <c r="C129" s="11">
        <f t="shared" si="6"/>
        <v>1.4484448744590256E-2</v>
      </c>
      <c r="D129" s="44">
        <f t="shared" si="7"/>
        <v>2.0979925543466226E-4</v>
      </c>
      <c r="E129" s="68"/>
      <c r="F129" s="71"/>
    </row>
    <row r="130" spans="1:6">
      <c r="A130" s="34">
        <v>35614</v>
      </c>
      <c r="B130" s="31">
        <v>916.92</v>
      </c>
      <c r="C130" s="11">
        <f t="shared" si="6"/>
        <v>1.4157681765228894E-2</v>
      </c>
      <c r="D130" s="44">
        <f t="shared" si="7"/>
        <v>2.0043995296549475E-4</v>
      </c>
      <c r="E130" s="68"/>
      <c r="F130" s="71"/>
    </row>
    <row r="131" spans="1:6">
      <c r="A131" s="34">
        <v>35618</v>
      </c>
      <c r="B131" s="31">
        <v>912.2</v>
      </c>
      <c r="C131" s="11">
        <f t="shared" si="6"/>
        <v>-5.1609631698755001E-3</v>
      </c>
      <c r="D131" s="44">
        <f t="shared" si="7"/>
        <v>2.663554084081137E-5</v>
      </c>
      <c r="E131" s="68"/>
      <c r="F131" s="71"/>
    </row>
    <row r="132" spans="1:6">
      <c r="A132" s="34">
        <v>35619</v>
      </c>
      <c r="B132" s="31">
        <v>918.75</v>
      </c>
      <c r="C132" s="11">
        <f t="shared" si="6"/>
        <v>7.1547862494463601E-3</v>
      </c>
      <c r="D132" s="44">
        <f t="shared" si="7"/>
        <v>5.1190966275266713E-5</v>
      </c>
      <c r="E132" s="68"/>
      <c r="F132" s="71"/>
    </row>
    <row r="133" spans="1:6">
      <c r="A133" s="34">
        <v>35620</v>
      </c>
      <c r="B133" s="31">
        <v>907.54</v>
      </c>
      <c r="C133" s="11">
        <f t="shared" si="6"/>
        <v>-1.2276408224422766E-2</v>
      </c>
      <c r="D133" s="44">
        <f t="shared" si="7"/>
        <v>1.5071019889267492E-4</v>
      </c>
      <c r="E133" s="68"/>
      <c r="F133" s="71"/>
    </row>
    <row r="134" spans="1:6">
      <c r="A134" s="34">
        <v>35621</v>
      </c>
      <c r="B134" s="31">
        <v>913.78</v>
      </c>
      <c r="C134" s="11">
        <f t="shared" si="6"/>
        <v>6.8521999597609788E-3</v>
      </c>
      <c r="D134" s="44">
        <f t="shared" si="7"/>
        <v>4.6952644288548362E-5</v>
      </c>
      <c r="E134" s="68"/>
      <c r="F134" s="71"/>
    </row>
    <row r="135" spans="1:6">
      <c r="A135" s="34">
        <v>35622</v>
      </c>
      <c r="B135" s="31">
        <v>916.68</v>
      </c>
      <c r="C135" s="11">
        <f t="shared" si="6"/>
        <v>3.1686050788838883E-3</v>
      </c>
      <c r="D135" s="44">
        <f t="shared" si="7"/>
        <v>1.0040058145928772E-5</v>
      </c>
      <c r="E135" s="68"/>
      <c r="F135" s="71"/>
    </row>
    <row r="136" spans="1:6">
      <c r="A136" s="34">
        <v>35625</v>
      </c>
      <c r="B136" s="31">
        <v>918.38</v>
      </c>
      <c r="C136" s="11">
        <f t="shared" si="6"/>
        <v>1.8528009834265933E-3</v>
      </c>
      <c r="D136" s="44">
        <f t="shared" si="7"/>
        <v>3.4328714841865515E-6</v>
      </c>
      <c r="E136" s="68"/>
      <c r="F136" s="71"/>
    </row>
    <row r="137" spans="1:6">
      <c r="A137" s="34">
        <v>35626</v>
      </c>
      <c r="B137" s="31">
        <v>925.76</v>
      </c>
      <c r="C137" s="11">
        <f t="shared" si="6"/>
        <v>8.0037734630750302E-3</v>
      </c>
      <c r="D137" s="44">
        <f t="shared" si="7"/>
        <v>6.4060389648224066E-5</v>
      </c>
      <c r="E137" s="68"/>
      <c r="F137" s="71"/>
    </row>
    <row r="138" spans="1:6">
      <c r="A138" s="34">
        <v>35627</v>
      </c>
      <c r="B138" s="31">
        <v>936.59</v>
      </c>
      <c r="C138" s="11">
        <f t="shared" si="6"/>
        <v>1.1630597988165851E-2</v>
      </c>
      <c r="D138" s="44">
        <f t="shared" si="7"/>
        <v>1.3527080956232755E-4</v>
      </c>
      <c r="E138" s="68"/>
      <c r="F138" s="71"/>
    </row>
    <row r="139" spans="1:6">
      <c r="A139" s="34">
        <v>35628</v>
      </c>
      <c r="B139" s="31">
        <v>931.61</v>
      </c>
      <c r="C139" s="11">
        <f t="shared" si="6"/>
        <v>-5.3313476026660639E-3</v>
      </c>
      <c r="D139" s="44">
        <f t="shared" si="7"/>
        <v>2.8423267260453188E-5</v>
      </c>
      <c r="E139" s="68"/>
      <c r="F139" s="71"/>
    </row>
    <row r="140" spans="1:6">
      <c r="A140" s="34">
        <v>35629</v>
      </c>
      <c r="B140" s="31">
        <v>915.3</v>
      </c>
      <c r="C140" s="11">
        <f t="shared" si="6"/>
        <v>-1.7662391782536552E-2</v>
      </c>
      <c r="D140" s="44">
        <f t="shared" si="7"/>
        <v>3.1196008347981471E-4</v>
      </c>
      <c r="E140" s="68"/>
      <c r="F140" s="71"/>
    </row>
    <row r="141" spans="1:6">
      <c r="A141" s="34">
        <v>35632</v>
      </c>
      <c r="B141" s="31">
        <v>912.94</v>
      </c>
      <c r="C141" s="11">
        <f t="shared" si="6"/>
        <v>-2.5817193703640013E-3</v>
      </c>
      <c r="D141" s="44">
        <f t="shared" si="7"/>
        <v>6.665274907312695E-6</v>
      </c>
      <c r="E141" s="68"/>
      <c r="F141" s="71"/>
    </row>
    <row r="142" spans="1:6">
      <c r="A142" s="34">
        <v>35633</v>
      </c>
      <c r="B142" s="31">
        <v>933.98</v>
      </c>
      <c r="C142" s="11">
        <f t="shared" si="6"/>
        <v>2.278486370297431E-2</v>
      </c>
      <c r="D142" s="44">
        <f t="shared" si="7"/>
        <v>5.1915001396311616E-4</v>
      </c>
      <c r="E142" s="68"/>
      <c r="F142" s="71"/>
    </row>
    <row r="143" spans="1:6">
      <c r="A143" s="34">
        <v>35634</v>
      </c>
      <c r="B143" s="31">
        <v>936.56</v>
      </c>
      <c r="C143" s="11">
        <f t="shared" si="6"/>
        <v>2.7585634480729927E-3</v>
      </c>
      <c r="D143" s="44">
        <f t="shared" si="7"/>
        <v>7.6096722970443582E-6</v>
      </c>
      <c r="E143" s="68"/>
      <c r="F143" s="71"/>
    </row>
    <row r="144" spans="1:6">
      <c r="A144" s="34">
        <v>35635</v>
      </c>
      <c r="B144" s="31">
        <v>940.3</v>
      </c>
      <c r="C144" s="11">
        <f t="shared" si="6"/>
        <v>3.9853851116142475E-3</v>
      </c>
      <c r="D144" s="44">
        <f t="shared" si="7"/>
        <v>1.5883294487876508E-5</v>
      </c>
      <c r="E144" s="68"/>
      <c r="F144" s="71"/>
    </row>
    <row r="145" spans="1:6">
      <c r="A145" s="34">
        <v>35636</v>
      </c>
      <c r="B145" s="31">
        <v>938.79</v>
      </c>
      <c r="C145" s="11">
        <f t="shared" si="6"/>
        <v>-1.6071612589320557E-3</v>
      </c>
      <c r="D145" s="44">
        <f t="shared" si="7"/>
        <v>2.58296731221207E-6</v>
      </c>
      <c r="E145" s="68"/>
      <c r="F145" s="71"/>
    </row>
    <row r="146" spans="1:6">
      <c r="A146" s="34">
        <v>35639</v>
      </c>
      <c r="B146" s="31">
        <v>936.45</v>
      </c>
      <c r="C146" s="11">
        <f t="shared" si="6"/>
        <v>-2.4956818482362226E-3</v>
      </c>
      <c r="D146" s="44">
        <f t="shared" si="7"/>
        <v>6.228427887615768E-6</v>
      </c>
      <c r="E146" s="68"/>
      <c r="F146" s="71"/>
    </row>
    <row r="147" spans="1:6">
      <c r="A147" s="34">
        <v>35640</v>
      </c>
      <c r="B147" s="31">
        <v>942.29</v>
      </c>
      <c r="C147" s="11">
        <f t="shared" si="6"/>
        <v>6.2169526490073075E-3</v>
      </c>
      <c r="D147" s="44">
        <f t="shared" si="7"/>
        <v>3.8650500239998978E-5</v>
      </c>
      <c r="E147" s="68"/>
      <c r="F147" s="71"/>
    </row>
    <row r="148" spans="1:6">
      <c r="A148" s="34">
        <v>35641</v>
      </c>
      <c r="B148" s="31">
        <v>952.29</v>
      </c>
      <c r="C148" s="11">
        <f t="shared" si="6"/>
        <v>1.0556527427419492E-2</v>
      </c>
      <c r="D148" s="44">
        <f t="shared" si="7"/>
        <v>1.1144027132585999E-4</v>
      </c>
      <c r="E148" s="68"/>
      <c r="F148" s="71"/>
    </row>
    <row r="149" spans="1:6">
      <c r="A149" s="34">
        <v>35642</v>
      </c>
      <c r="B149" s="31">
        <v>954.31</v>
      </c>
      <c r="C149" s="11">
        <f t="shared" si="6"/>
        <v>2.1189560010618433E-3</v>
      </c>
      <c r="D149" s="44">
        <f t="shared" si="7"/>
        <v>4.4899745344359987E-6</v>
      </c>
      <c r="E149" s="68"/>
      <c r="F149" s="71"/>
    </row>
    <row r="150" spans="1:6">
      <c r="A150" s="34">
        <v>35643</v>
      </c>
      <c r="B150" s="31">
        <v>947.14</v>
      </c>
      <c r="C150" s="11">
        <f t="shared" si="6"/>
        <v>-7.5416487245584529E-3</v>
      </c>
      <c r="D150" s="44">
        <f t="shared" si="7"/>
        <v>5.6876465484634137E-5</v>
      </c>
      <c r="E150" s="68"/>
      <c r="F150" s="71"/>
    </row>
    <row r="151" spans="1:6">
      <c r="A151" s="34">
        <v>35646</v>
      </c>
      <c r="B151" s="31">
        <v>950.3</v>
      </c>
      <c r="C151" s="11">
        <f t="shared" si="6"/>
        <v>3.3308066884763891E-3</v>
      </c>
      <c r="D151" s="44">
        <f t="shared" si="7"/>
        <v>1.1094273195999049E-5</v>
      </c>
      <c r="E151" s="68"/>
      <c r="F151" s="71"/>
    </row>
    <row r="152" spans="1:6">
      <c r="A152" s="34">
        <v>35647</v>
      </c>
      <c r="B152" s="31">
        <v>952.37</v>
      </c>
      <c r="C152" s="11">
        <f t="shared" si="6"/>
        <v>2.1758905293100509E-3</v>
      </c>
      <c r="D152" s="44">
        <f t="shared" si="7"/>
        <v>4.7344995955411732E-6</v>
      </c>
      <c r="E152" s="68"/>
      <c r="F152" s="71"/>
    </row>
    <row r="153" spans="1:6">
      <c r="A153" s="34">
        <v>35648</v>
      </c>
      <c r="B153" s="31">
        <v>960.32</v>
      </c>
      <c r="C153" s="11">
        <f t="shared" si="6"/>
        <v>8.3129475054228002E-3</v>
      </c>
      <c r="D153" s="44">
        <f t="shared" si="7"/>
        <v>6.9105096227915159E-5</v>
      </c>
      <c r="E153" s="68"/>
      <c r="F153" s="71"/>
    </row>
    <row r="154" spans="1:6">
      <c r="A154" s="34">
        <v>35649</v>
      </c>
      <c r="B154" s="31">
        <v>951.19</v>
      </c>
      <c r="C154" s="11">
        <f t="shared" ref="C154:C217" si="8">LN(B154/B153)</f>
        <v>-9.5527299668573609E-3</v>
      </c>
      <c r="D154" s="44">
        <f t="shared" si="7"/>
        <v>9.125464981969464E-5</v>
      </c>
      <c r="E154" s="68"/>
      <c r="F154" s="71"/>
    </row>
    <row r="155" spans="1:6">
      <c r="A155" s="34">
        <v>35650</v>
      </c>
      <c r="B155" s="31">
        <v>933.54</v>
      </c>
      <c r="C155" s="11">
        <f t="shared" si="8"/>
        <v>-1.8730020730218636E-2</v>
      </c>
      <c r="D155" s="44">
        <f t="shared" ref="D155:D218" si="9">C155^2</f>
        <v>3.508136765544198E-4</v>
      </c>
      <c r="E155" s="68"/>
      <c r="F155" s="71"/>
    </row>
    <row r="156" spans="1:6">
      <c r="A156" s="34">
        <v>35653</v>
      </c>
      <c r="B156" s="31">
        <v>937</v>
      </c>
      <c r="C156" s="11">
        <f t="shared" si="8"/>
        <v>3.6994706834958765E-3</v>
      </c>
      <c r="D156" s="44">
        <f t="shared" si="9"/>
        <v>1.3686083338045448E-5</v>
      </c>
      <c r="E156" s="68"/>
      <c r="F156" s="71"/>
    </row>
    <row r="157" spans="1:6">
      <c r="A157" s="34">
        <v>35654</v>
      </c>
      <c r="B157" s="31">
        <v>926.53</v>
      </c>
      <c r="C157" s="11">
        <f t="shared" si="8"/>
        <v>-1.1236857112779365E-2</v>
      </c>
      <c r="D157" s="44">
        <f t="shared" si="9"/>
        <v>1.262669577730202E-4</v>
      </c>
      <c r="E157" s="68"/>
      <c r="F157" s="71"/>
    </row>
    <row r="158" spans="1:6">
      <c r="A158" s="34">
        <v>35655</v>
      </c>
      <c r="B158" s="31">
        <v>922.02</v>
      </c>
      <c r="C158" s="11">
        <f t="shared" si="8"/>
        <v>-4.8795098303468379E-3</v>
      </c>
      <c r="D158" s="44">
        <f t="shared" si="9"/>
        <v>2.3809616184451426E-5</v>
      </c>
      <c r="E158" s="68"/>
      <c r="F158" s="71"/>
    </row>
    <row r="159" spans="1:6">
      <c r="A159" s="34">
        <v>35656</v>
      </c>
      <c r="B159" s="31">
        <v>924.77</v>
      </c>
      <c r="C159" s="11">
        <f t="shared" si="8"/>
        <v>2.9781426502799558E-3</v>
      </c>
      <c r="D159" s="44">
        <f t="shared" si="9"/>
        <v>8.869333645416519E-6</v>
      </c>
      <c r="E159" s="68"/>
      <c r="F159" s="71"/>
    </row>
    <row r="160" spans="1:6">
      <c r="A160" s="34">
        <v>35657</v>
      </c>
      <c r="B160" s="31">
        <v>900.81</v>
      </c>
      <c r="C160" s="11">
        <f t="shared" si="8"/>
        <v>-2.625069937842921E-2</v>
      </c>
      <c r="D160" s="44">
        <f t="shared" si="9"/>
        <v>6.8909921785666368E-4</v>
      </c>
      <c r="E160" s="68"/>
      <c r="F160" s="71"/>
    </row>
    <row r="161" spans="1:6">
      <c r="A161" s="34">
        <v>35660</v>
      </c>
      <c r="B161" s="31">
        <v>912.49</v>
      </c>
      <c r="C161" s="11">
        <f t="shared" si="8"/>
        <v>1.2882767925341048E-2</v>
      </c>
      <c r="D161" s="44">
        <f t="shared" si="9"/>
        <v>1.659657094181961E-4</v>
      </c>
      <c r="E161" s="68"/>
      <c r="F161" s="71"/>
    </row>
    <row r="162" spans="1:6">
      <c r="A162" s="34">
        <v>35661</v>
      </c>
      <c r="B162" s="31">
        <v>926.01</v>
      </c>
      <c r="C162" s="11">
        <f t="shared" si="8"/>
        <v>1.4707907231450384E-2</v>
      </c>
      <c r="D162" s="44">
        <f t="shared" si="9"/>
        <v>2.163225351289505E-4</v>
      </c>
      <c r="E162" s="68"/>
      <c r="F162" s="71"/>
    </row>
    <row r="163" spans="1:6">
      <c r="A163" s="34">
        <v>35662</v>
      </c>
      <c r="B163" s="31">
        <v>939.35</v>
      </c>
      <c r="C163" s="11">
        <f t="shared" si="8"/>
        <v>1.4303112989369737E-2</v>
      </c>
      <c r="D163" s="44">
        <f t="shared" si="9"/>
        <v>2.0457904118667729E-4</v>
      </c>
      <c r="E163" s="68"/>
      <c r="F163" s="71"/>
    </row>
    <row r="164" spans="1:6">
      <c r="A164" s="34">
        <v>35663</v>
      </c>
      <c r="B164" s="31">
        <v>925.05</v>
      </c>
      <c r="C164" s="11">
        <f t="shared" si="8"/>
        <v>-1.5340356607696502E-2</v>
      </c>
      <c r="D164" s="44">
        <f t="shared" si="9"/>
        <v>2.3532654085129772E-4</v>
      </c>
      <c r="E164" s="68"/>
      <c r="F164" s="71"/>
    </row>
    <row r="165" spans="1:6">
      <c r="A165" s="34">
        <v>35664</v>
      </c>
      <c r="B165" s="31">
        <v>923.54</v>
      </c>
      <c r="C165" s="11">
        <f t="shared" si="8"/>
        <v>-1.6336779229975404E-3</v>
      </c>
      <c r="D165" s="44">
        <f t="shared" si="9"/>
        <v>2.6689035560895578E-6</v>
      </c>
      <c r="E165" s="68"/>
      <c r="F165" s="71"/>
    </row>
    <row r="166" spans="1:6">
      <c r="A166" s="34">
        <v>35667</v>
      </c>
      <c r="B166" s="31">
        <v>920.16</v>
      </c>
      <c r="C166" s="11">
        <f t="shared" si="8"/>
        <v>-3.6665442171699269E-3</v>
      </c>
      <c r="D166" s="44">
        <f t="shared" si="9"/>
        <v>1.3443546496462231E-5</v>
      </c>
      <c r="E166" s="68"/>
      <c r="F166" s="71"/>
    </row>
    <row r="167" spans="1:6">
      <c r="A167" s="34">
        <v>35668</v>
      </c>
      <c r="B167" s="31">
        <v>913.02</v>
      </c>
      <c r="C167" s="11">
        <f t="shared" si="8"/>
        <v>-7.7897818053658512E-3</v>
      </c>
      <c r="D167" s="44">
        <f t="shared" si="9"/>
        <v>6.0680700575208863E-5</v>
      </c>
      <c r="E167" s="68"/>
      <c r="F167" s="71"/>
    </row>
    <row r="168" spans="1:6">
      <c r="A168" s="34">
        <v>35669</v>
      </c>
      <c r="B168" s="31">
        <v>913.7</v>
      </c>
      <c r="C168" s="11">
        <f t="shared" si="8"/>
        <v>7.4450384449680081E-4</v>
      </c>
      <c r="D168" s="44">
        <f t="shared" si="9"/>
        <v>5.5428597447051661E-7</v>
      </c>
      <c r="E168" s="68"/>
      <c r="F168" s="71"/>
    </row>
    <row r="169" spans="1:6">
      <c r="A169" s="34">
        <v>35670</v>
      </c>
      <c r="B169" s="31">
        <v>903.67</v>
      </c>
      <c r="C169" s="11">
        <f t="shared" si="8"/>
        <v>-1.1038040505056874E-2</v>
      </c>
      <c r="D169" s="44">
        <f t="shared" si="9"/>
        <v>1.2183833819127621E-4</v>
      </c>
      <c r="E169" s="68"/>
      <c r="F169" s="71"/>
    </row>
    <row r="170" spans="1:6">
      <c r="A170" s="34">
        <v>35671</v>
      </c>
      <c r="B170" s="31">
        <v>899.47</v>
      </c>
      <c r="C170" s="11">
        <f t="shared" si="8"/>
        <v>-4.6585485272615957E-3</v>
      </c>
      <c r="D170" s="44">
        <f t="shared" si="9"/>
        <v>2.1702074380851183E-5</v>
      </c>
      <c r="E170" s="68"/>
      <c r="F170" s="71"/>
    </row>
    <row r="171" spans="1:6">
      <c r="A171" s="34">
        <v>35675</v>
      </c>
      <c r="B171" s="31">
        <v>927.58</v>
      </c>
      <c r="C171" s="11">
        <f t="shared" si="8"/>
        <v>3.0773343158998087E-2</v>
      </c>
      <c r="D171" s="44">
        <f t="shared" si="9"/>
        <v>9.4699864918145436E-4</v>
      </c>
      <c r="E171" s="68"/>
      <c r="F171" s="71"/>
    </row>
    <row r="172" spans="1:6">
      <c r="A172" s="34">
        <v>35676</v>
      </c>
      <c r="B172" s="31">
        <v>927.86</v>
      </c>
      <c r="C172" s="11">
        <f t="shared" si="8"/>
        <v>3.0181520515395923E-4</v>
      </c>
      <c r="D172" s="44">
        <f t="shared" si="9"/>
        <v>9.1092418062126505E-8</v>
      </c>
      <c r="E172" s="68"/>
      <c r="F172" s="71"/>
    </row>
    <row r="173" spans="1:6">
      <c r="A173" s="34">
        <v>35677</v>
      </c>
      <c r="B173" s="31">
        <v>930.87</v>
      </c>
      <c r="C173" s="11">
        <f t="shared" si="8"/>
        <v>3.2387733895232313E-3</v>
      </c>
      <c r="D173" s="44">
        <f t="shared" si="9"/>
        <v>1.04896530686838E-5</v>
      </c>
      <c r="E173" s="68"/>
      <c r="F173" s="71"/>
    </row>
    <row r="174" spans="1:6">
      <c r="A174" s="34">
        <v>35678</v>
      </c>
      <c r="B174" s="31">
        <v>929.05</v>
      </c>
      <c r="C174" s="11">
        <f t="shared" si="8"/>
        <v>-1.957074047168098E-3</v>
      </c>
      <c r="D174" s="44">
        <f t="shared" si="9"/>
        <v>3.830138826098919E-6</v>
      </c>
      <c r="E174" s="68"/>
      <c r="F174" s="71"/>
    </row>
    <row r="175" spans="1:6">
      <c r="A175" s="34">
        <v>35681</v>
      </c>
      <c r="B175" s="31">
        <v>931.2</v>
      </c>
      <c r="C175" s="11">
        <f t="shared" si="8"/>
        <v>2.3115182984098847E-3</v>
      </c>
      <c r="D175" s="44">
        <f t="shared" si="9"/>
        <v>5.3431168438837289E-6</v>
      </c>
      <c r="E175" s="68"/>
      <c r="F175" s="71"/>
    </row>
    <row r="176" spans="1:6">
      <c r="A176" s="34">
        <v>35682</v>
      </c>
      <c r="B176" s="31">
        <v>933.62</v>
      </c>
      <c r="C176" s="11">
        <f t="shared" si="8"/>
        <v>2.5954262164436747E-3</v>
      </c>
      <c r="D176" s="44">
        <f t="shared" si="9"/>
        <v>6.7362372450031284E-6</v>
      </c>
      <c r="E176" s="68"/>
      <c r="F176" s="71"/>
    </row>
    <row r="177" spans="1:6">
      <c r="A177" s="34">
        <v>35683</v>
      </c>
      <c r="B177" s="31">
        <v>919.03</v>
      </c>
      <c r="C177" s="11">
        <f t="shared" si="8"/>
        <v>-1.5750737192284873E-2</v>
      </c>
      <c r="D177" s="44">
        <f t="shared" si="9"/>
        <v>2.4808572210042594E-4</v>
      </c>
      <c r="E177" s="68"/>
      <c r="F177" s="71"/>
    </row>
    <row r="178" spans="1:6">
      <c r="A178" s="34">
        <v>35684</v>
      </c>
      <c r="B178" s="31">
        <v>912.59</v>
      </c>
      <c r="C178" s="11">
        <f t="shared" si="8"/>
        <v>-7.0320552713315498E-3</v>
      </c>
      <c r="D178" s="44">
        <f t="shared" si="9"/>
        <v>4.9449801339061839E-5</v>
      </c>
      <c r="E178" s="68"/>
      <c r="F178" s="71"/>
    </row>
    <row r="179" spans="1:6">
      <c r="A179" s="34">
        <v>35685</v>
      </c>
      <c r="B179" s="31">
        <v>923.91</v>
      </c>
      <c r="C179" s="11">
        <f t="shared" si="8"/>
        <v>1.2327953570339761E-2</v>
      </c>
      <c r="D179" s="44">
        <f t="shared" si="9"/>
        <v>1.5197843923245286E-4</v>
      </c>
      <c r="E179" s="68"/>
      <c r="F179" s="71"/>
    </row>
    <row r="180" spans="1:6">
      <c r="A180" s="34">
        <v>35688</v>
      </c>
      <c r="B180" s="31">
        <v>919.77</v>
      </c>
      <c r="C180" s="11">
        <f t="shared" si="8"/>
        <v>-4.4910255124638266E-3</v>
      </c>
      <c r="D180" s="44">
        <f t="shared" si="9"/>
        <v>2.0169310153600976E-5</v>
      </c>
      <c r="E180" s="68"/>
      <c r="F180" s="71"/>
    </row>
    <row r="181" spans="1:6">
      <c r="A181" s="34">
        <v>35689</v>
      </c>
      <c r="B181" s="31">
        <v>945.64</v>
      </c>
      <c r="C181" s="11">
        <f t="shared" si="8"/>
        <v>2.7738308153720415E-2</v>
      </c>
      <c r="D181" s="44">
        <f t="shared" si="9"/>
        <v>7.6941373923075239E-4</v>
      </c>
      <c r="E181" s="68"/>
      <c r="F181" s="71"/>
    </row>
    <row r="182" spans="1:6">
      <c r="A182" s="34">
        <v>35690</v>
      </c>
      <c r="B182" s="31">
        <v>943</v>
      </c>
      <c r="C182" s="11">
        <f t="shared" si="8"/>
        <v>-2.7956643081395471E-3</v>
      </c>
      <c r="D182" s="44">
        <f t="shared" si="9"/>
        <v>7.8157389238053719E-6</v>
      </c>
      <c r="E182" s="68"/>
      <c r="F182" s="71"/>
    </row>
    <row r="183" spans="1:6">
      <c r="A183" s="34">
        <v>35691</v>
      </c>
      <c r="B183" s="31">
        <v>947.29</v>
      </c>
      <c r="C183" s="11">
        <f t="shared" si="8"/>
        <v>4.5389938743566303E-3</v>
      </c>
      <c r="D183" s="44">
        <f t="shared" si="9"/>
        <v>2.0602465391447012E-5</v>
      </c>
      <c r="E183" s="68"/>
      <c r="F183" s="71"/>
    </row>
    <row r="184" spans="1:6">
      <c r="A184" s="34">
        <v>35692</v>
      </c>
      <c r="B184" s="31">
        <v>950.51</v>
      </c>
      <c r="C184" s="11">
        <f t="shared" si="8"/>
        <v>3.3934061438642403E-3</v>
      </c>
      <c r="D184" s="44">
        <f t="shared" si="9"/>
        <v>1.1515205257215573E-5</v>
      </c>
      <c r="E184" s="68"/>
      <c r="F184" s="71"/>
    </row>
    <row r="185" spans="1:6">
      <c r="A185" s="34">
        <v>35695</v>
      </c>
      <c r="B185" s="31">
        <v>955.43</v>
      </c>
      <c r="C185" s="11">
        <f t="shared" si="8"/>
        <v>5.1628182717390015E-3</v>
      </c>
      <c r="D185" s="44">
        <f t="shared" si="9"/>
        <v>2.665469250700209E-5</v>
      </c>
      <c r="E185" s="68"/>
      <c r="F185" s="71"/>
    </row>
    <row r="186" spans="1:6">
      <c r="A186" s="34">
        <v>35696</v>
      </c>
      <c r="B186" s="31">
        <v>951.93</v>
      </c>
      <c r="C186" s="11">
        <f t="shared" si="8"/>
        <v>-3.669998247236518E-3</v>
      </c>
      <c r="D186" s="44">
        <f t="shared" si="9"/>
        <v>1.3468887134719115E-5</v>
      </c>
      <c r="E186" s="68"/>
      <c r="F186" s="71"/>
    </row>
    <row r="187" spans="1:6">
      <c r="A187" s="34">
        <v>35697</v>
      </c>
      <c r="B187" s="31">
        <v>944.48</v>
      </c>
      <c r="C187" s="11">
        <f t="shared" si="8"/>
        <v>-7.8569911838015909E-3</v>
      </c>
      <c r="D187" s="44">
        <f t="shared" si="9"/>
        <v>6.1732310462335932E-5</v>
      </c>
      <c r="E187" s="68"/>
      <c r="F187" s="71"/>
    </row>
    <row r="188" spans="1:6">
      <c r="A188" s="34">
        <v>35698</v>
      </c>
      <c r="B188" s="31">
        <v>937.91</v>
      </c>
      <c r="C188" s="11">
        <f t="shared" si="8"/>
        <v>-6.9805159168299293E-3</v>
      </c>
      <c r="D188" s="44">
        <f t="shared" si="9"/>
        <v>4.8727602465115986E-5</v>
      </c>
      <c r="E188" s="68"/>
      <c r="F188" s="71"/>
    </row>
    <row r="189" spans="1:6">
      <c r="A189" s="34">
        <v>35699</v>
      </c>
      <c r="B189" s="31">
        <v>945.22</v>
      </c>
      <c r="C189" s="11">
        <f t="shared" si="8"/>
        <v>7.7637090562974517E-3</v>
      </c>
      <c r="D189" s="44">
        <f t="shared" si="9"/>
        <v>6.0275178310835066E-5</v>
      </c>
      <c r="E189" s="68"/>
      <c r="F189" s="71"/>
    </row>
    <row r="190" spans="1:6">
      <c r="A190" s="34">
        <v>35702</v>
      </c>
      <c r="B190" s="31">
        <v>953.34</v>
      </c>
      <c r="C190" s="11">
        <f t="shared" si="8"/>
        <v>8.5539034964838678E-3</v>
      </c>
      <c r="D190" s="44">
        <f t="shared" si="9"/>
        <v>7.3169265027158941E-5</v>
      </c>
      <c r="E190" s="68"/>
      <c r="F190" s="71"/>
    </row>
    <row r="191" spans="1:6">
      <c r="A191" s="34">
        <v>35703</v>
      </c>
      <c r="B191" s="31">
        <v>947.28</v>
      </c>
      <c r="C191" s="11">
        <f t="shared" si="8"/>
        <v>-6.3768881056293133E-3</v>
      </c>
      <c r="D191" s="44">
        <f t="shared" si="9"/>
        <v>4.0664701911716611E-5</v>
      </c>
      <c r="E191" s="68"/>
      <c r="F191" s="71"/>
    </row>
    <row r="192" spans="1:6">
      <c r="A192" s="34">
        <v>35704</v>
      </c>
      <c r="B192" s="31">
        <v>955.41</v>
      </c>
      <c r="C192" s="11">
        <f t="shared" si="8"/>
        <v>8.5458476985633119E-3</v>
      </c>
      <c r="D192" s="44">
        <f t="shared" si="9"/>
        <v>7.3031512887039858E-5</v>
      </c>
      <c r="E192" s="68"/>
      <c r="F192" s="71"/>
    </row>
    <row r="193" spans="1:6">
      <c r="A193" s="34">
        <v>35705</v>
      </c>
      <c r="B193" s="31">
        <v>960.46</v>
      </c>
      <c r="C193" s="11">
        <f t="shared" si="8"/>
        <v>5.2717686435959001E-3</v>
      </c>
      <c r="D193" s="44">
        <f t="shared" si="9"/>
        <v>2.7791544631600956E-5</v>
      </c>
      <c r="E193" s="68"/>
      <c r="F193" s="71"/>
    </row>
    <row r="194" spans="1:6">
      <c r="A194" s="34">
        <v>35706</v>
      </c>
      <c r="B194" s="31">
        <v>965.03</v>
      </c>
      <c r="C194" s="11">
        <f t="shared" si="8"/>
        <v>4.7468525738024649E-3</v>
      </c>
      <c r="D194" s="44">
        <f t="shared" si="9"/>
        <v>2.2532609357415086E-5</v>
      </c>
      <c r="E194" s="68"/>
      <c r="F194" s="71"/>
    </row>
    <row r="195" spans="1:6">
      <c r="A195" s="34">
        <v>35709</v>
      </c>
      <c r="B195" s="31">
        <v>972.69</v>
      </c>
      <c r="C195" s="11">
        <f t="shared" si="8"/>
        <v>7.9062402218107886E-3</v>
      </c>
      <c r="D195" s="44">
        <f t="shared" si="9"/>
        <v>6.2508634444978709E-5</v>
      </c>
      <c r="E195" s="68"/>
      <c r="F195" s="71"/>
    </row>
    <row r="196" spans="1:6">
      <c r="A196" s="34">
        <v>35710</v>
      </c>
      <c r="B196" s="31">
        <v>983.12</v>
      </c>
      <c r="C196" s="11">
        <f t="shared" si="8"/>
        <v>1.0665758815868015E-2</v>
      </c>
      <c r="D196" s="44">
        <f t="shared" si="9"/>
        <v>1.1375841111826628E-4</v>
      </c>
      <c r="E196" s="68"/>
      <c r="F196" s="71"/>
    </row>
    <row r="197" spans="1:6">
      <c r="A197" s="34">
        <v>35711</v>
      </c>
      <c r="B197" s="31">
        <v>973.84</v>
      </c>
      <c r="C197" s="11">
        <f t="shared" si="8"/>
        <v>-9.4841688750008663E-3</v>
      </c>
      <c r="D197" s="44">
        <f t="shared" si="9"/>
        <v>8.9949459249535199E-5</v>
      </c>
      <c r="E197" s="68"/>
      <c r="F197" s="71"/>
    </row>
    <row r="198" spans="1:6">
      <c r="A198" s="34">
        <v>35712</v>
      </c>
      <c r="B198" s="31">
        <v>970.62</v>
      </c>
      <c r="C198" s="11">
        <f t="shared" si="8"/>
        <v>-3.311976531683236E-3</v>
      </c>
      <c r="D198" s="44">
        <f t="shared" si="9"/>
        <v>1.0969188546420518E-5</v>
      </c>
      <c r="E198" s="68"/>
      <c r="F198" s="71"/>
    </row>
    <row r="199" spans="1:6">
      <c r="A199" s="34">
        <v>35713</v>
      </c>
      <c r="B199" s="31">
        <v>966.98</v>
      </c>
      <c r="C199" s="11">
        <f t="shared" si="8"/>
        <v>-3.7572298535175431E-3</v>
      </c>
      <c r="D199" s="44">
        <f t="shared" si="9"/>
        <v>1.4116776172163458E-5</v>
      </c>
      <c r="E199" s="68"/>
      <c r="F199" s="71"/>
    </row>
    <row r="200" spans="1:6">
      <c r="A200" s="34">
        <v>35716</v>
      </c>
      <c r="B200" s="31">
        <v>968.1</v>
      </c>
      <c r="C200" s="11">
        <f t="shared" si="8"/>
        <v>1.1575750098857583E-3</v>
      </c>
      <c r="D200" s="44">
        <f t="shared" si="9"/>
        <v>1.3399799035120136E-6</v>
      </c>
      <c r="E200" s="68"/>
      <c r="F200" s="71"/>
    </row>
    <row r="201" spans="1:6">
      <c r="A201" s="34">
        <v>35717</v>
      </c>
      <c r="B201" s="31">
        <v>970.28</v>
      </c>
      <c r="C201" s="11">
        <f t="shared" si="8"/>
        <v>2.2493019109945177E-3</v>
      </c>
      <c r="D201" s="44">
        <f t="shared" si="9"/>
        <v>5.0593590868035889E-6</v>
      </c>
      <c r="E201" s="68"/>
      <c r="F201" s="71"/>
    </row>
    <row r="202" spans="1:6">
      <c r="A202" s="34">
        <v>35718</v>
      </c>
      <c r="B202" s="31">
        <v>965.72</v>
      </c>
      <c r="C202" s="11">
        <f t="shared" si="8"/>
        <v>-4.7107525130668524E-3</v>
      </c>
      <c r="D202" s="44">
        <f t="shared" si="9"/>
        <v>2.2191189239365665E-5</v>
      </c>
      <c r="E202" s="68"/>
      <c r="F202" s="71"/>
    </row>
    <row r="203" spans="1:6">
      <c r="A203" s="34">
        <v>35719</v>
      </c>
      <c r="B203" s="31">
        <v>955.25</v>
      </c>
      <c r="C203" s="11">
        <f t="shared" si="8"/>
        <v>-1.0900850796944155E-2</v>
      </c>
      <c r="D203" s="44">
        <f t="shared" si="9"/>
        <v>1.1882854809723801E-4</v>
      </c>
      <c r="E203" s="68"/>
      <c r="F203" s="71"/>
    </row>
    <row r="204" spans="1:6">
      <c r="A204" s="34">
        <v>35720</v>
      </c>
      <c r="B204" s="31">
        <v>944.16</v>
      </c>
      <c r="C204" s="11">
        <f t="shared" si="8"/>
        <v>-1.1677443018150692E-2</v>
      </c>
      <c r="D204" s="44">
        <f t="shared" si="9"/>
        <v>1.3636267544215634E-4</v>
      </c>
      <c r="E204" s="68"/>
      <c r="F204" s="71"/>
    </row>
    <row r="205" spans="1:6">
      <c r="A205" s="34">
        <v>35723</v>
      </c>
      <c r="B205" s="31">
        <v>955.61</v>
      </c>
      <c r="C205" s="11">
        <f t="shared" si="8"/>
        <v>1.2054236717594089E-2</v>
      </c>
      <c r="D205" s="44">
        <f t="shared" si="9"/>
        <v>1.4530462284379354E-4</v>
      </c>
      <c r="E205" s="68"/>
      <c r="F205" s="71"/>
    </row>
    <row r="206" spans="1:6">
      <c r="A206" s="34">
        <v>35724</v>
      </c>
      <c r="B206" s="31">
        <v>972.28</v>
      </c>
      <c r="C206" s="11">
        <f t="shared" si="8"/>
        <v>1.7293948794609038E-2</v>
      </c>
      <c r="D206" s="44">
        <f t="shared" si="9"/>
        <v>2.9908066491055941E-4</v>
      </c>
      <c r="E206" s="68"/>
      <c r="F206" s="71"/>
    </row>
    <row r="207" spans="1:6">
      <c r="A207" s="34">
        <v>35725</v>
      </c>
      <c r="B207" s="31">
        <v>968.49</v>
      </c>
      <c r="C207" s="11">
        <f t="shared" si="8"/>
        <v>-3.9056712725413934E-3</v>
      </c>
      <c r="D207" s="44">
        <f t="shared" si="9"/>
        <v>1.5254268089155108E-5</v>
      </c>
      <c r="E207" s="68"/>
      <c r="F207" s="71"/>
    </row>
    <row r="208" spans="1:6">
      <c r="A208" s="34">
        <v>35726</v>
      </c>
      <c r="B208" s="31">
        <v>950.69</v>
      </c>
      <c r="C208" s="11">
        <f t="shared" si="8"/>
        <v>-1.8550120804123622E-2</v>
      </c>
      <c r="D208" s="44">
        <f t="shared" si="9"/>
        <v>3.4410698184758002E-4</v>
      </c>
      <c r="E208" s="68"/>
      <c r="F208" s="71"/>
    </row>
    <row r="209" spans="1:6">
      <c r="A209" s="34">
        <v>35727</v>
      </c>
      <c r="B209" s="31">
        <v>941.64</v>
      </c>
      <c r="C209" s="11">
        <f t="shared" si="8"/>
        <v>-9.565000817014481E-3</v>
      </c>
      <c r="D209" s="44">
        <f t="shared" si="9"/>
        <v>9.1489240629487694E-5</v>
      </c>
      <c r="E209" s="68"/>
      <c r="F209" s="71"/>
    </row>
    <row r="210" spans="1:6">
      <c r="A210" s="34">
        <v>35730</v>
      </c>
      <c r="B210" s="31">
        <v>876.99</v>
      </c>
      <c r="C210" s="11">
        <f t="shared" si="8"/>
        <v>-7.1127446128760069E-2</v>
      </c>
      <c r="D210" s="44">
        <f t="shared" si="9"/>
        <v>5.0591135927996658E-3</v>
      </c>
      <c r="E210" s="68"/>
      <c r="F210" s="71"/>
    </row>
    <row r="211" spans="1:6">
      <c r="A211" s="34">
        <v>35731</v>
      </c>
      <c r="B211" s="31">
        <v>921.85</v>
      </c>
      <c r="C211" s="11">
        <f t="shared" si="8"/>
        <v>4.9886930717777729E-2</v>
      </c>
      <c r="D211" s="44">
        <f t="shared" si="9"/>
        <v>2.4887058564403552E-3</v>
      </c>
      <c r="E211" s="68"/>
      <c r="F211" s="71"/>
    </row>
    <row r="212" spans="1:6">
      <c r="A212" s="34">
        <v>35732</v>
      </c>
      <c r="B212" s="31">
        <v>919.16</v>
      </c>
      <c r="C212" s="11">
        <f t="shared" si="8"/>
        <v>-2.9223110296642384E-3</v>
      </c>
      <c r="D212" s="44">
        <f t="shared" si="9"/>
        <v>8.5399017540972618E-6</v>
      </c>
      <c r="E212" s="68"/>
      <c r="F212" s="71"/>
    </row>
    <row r="213" spans="1:6">
      <c r="A213" s="34">
        <v>35733</v>
      </c>
      <c r="B213" s="31">
        <v>903.68</v>
      </c>
      <c r="C213" s="11">
        <f t="shared" si="8"/>
        <v>-1.6984894061967782E-2</v>
      </c>
      <c r="D213" s="44">
        <f t="shared" si="9"/>
        <v>2.8848662629626844E-4</v>
      </c>
      <c r="E213" s="68"/>
      <c r="F213" s="71"/>
    </row>
    <row r="214" spans="1:6">
      <c r="A214" s="34">
        <v>35734</v>
      </c>
      <c r="B214" s="31">
        <v>914.62</v>
      </c>
      <c r="C214" s="11">
        <f t="shared" si="8"/>
        <v>1.2033363043149737E-2</v>
      </c>
      <c r="D214" s="44">
        <f t="shared" si="9"/>
        <v>1.4480182612824192E-4</v>
      </c>
      <c r="E214" s="68"/>
      <c r="F214" s="71"/>
    </row>
    <row r="215" spans="1:6">
      <c r="A215" s="34">
        <v>35737</v>
      </c>
      <c r="B215" s="31">
        <v>938.99</v>
      </c>
      <c r="C215" s="11">
        <f t="shared" si="8"/>
        <v>2.6296151056374693E-2</v>
      </c>
      <c r="D215" s="44">
        <f t="shared" si="9"/>
        <v>6.9148756037967589E-4</v>
      </c>
      <c r="E215" s="68"/>
      <c r="F215" s="71"/>
    </row>
    <row r="216" spans="1:6">
      <c r="A216" s="34">
        <v>35738</v>
      </c>
      <c r="B216" s="31">
        <v>940.76</v>
      </c>
      <c r="C216" s="11">
        <f t="shared" si="8"/>
        <v>1.8832297093939925E-3</v>
      </c>
      <c r="D216" s="44">
        <f t="shared" si="9"/>
        <v>3.5465541383441816E-6</v>
      </c>
      <c r="E216" s="68"/>
      <c r="F216" s="71"/>
    </row>
    <row r="217" spans="1:6">
      <c r="A217" s="34">
        <v>35739</v>
      </c>
      <c r="B217" s="31">
        <v>942.76</v>
      </c>
      <c r="C217" s="11">
        <f t="shared" si="8"/>
        <v>2.1236841145009511E-3</v>
      </c>
      <c r="D217" s="44">
        <f t="shared" si="9"/>
        <v>4.5100342181836887E-6</v>
      </c>
      <c r="E217" s="68"/>
      <c r="F217" s="71"/>
    </row>
    <row r="218" spans="1:6">
      <c r="A218" s="34">
        <v>35740</v>
      </c>
      <c r="B218" s="31">
        <v>938.03</v>
      </c>
      <c r="C218" s="11">
        <f t="shared" ref="C218:C281" si="10">LN(B218/B217)</f>
        <v>-5.0298119109750414E-3</v>
      </c>
      <c r="D218" s="44">
        <f t="shared" si="9"/>
        <v>2.5299007859786399E-5</v>
      </c>
      <c r="E218" s="68"/>
      <c r="F218" s="71"/>
    </row>
    <row r="219" spans="1:6">
      <c r="A219" s="34">
        <v>35741</v>
      </c>
      <c r="B219" s="31">
        <v>927.51</v>
      </c>
      <c r="C219" s="11">
        <f t="shared" si="10"/>
        <v>-1.1278355342584544E-2</v>
      </c>
      <c r="D219" s="44">
        <f t="shared" ref="D219:D282" si="11">C219^2</f>
        <v>1.2720129923360533E-4</v>
      </c>
      <c r="E219" s="68"/>
      <c r="F219" s="71"/>
    </row>
    <row r="220" spans="1:6">
      <c r="A220" s="34">
        <v>35744</v>
      </c>
      <c r="B220" s="31">
        <v>921.13</v>
      </c>
      <c r="C220" s="11">
        <f t="shared" si="10"/>
        <v>-6.9023988772648672E-3</v>
      </c>
      <c r="D220" s="44">
        <f t="shared" si="11"/>
        <v>4.7643110260867302E-5</v>
      </c>
      <c r="E220" s="68"/>
      <c r="F220" s="71"/>
    </row>
    <row r="221" spans="1:6">
      <c r="A221" s="34">
        <v>35745</v>
      </c>
      <c r="B221" s="31">
        <v>923.78</v>
      </c>
      <c r="C221" s="11">
        <f t="shared" si="10"/>
        <v>2.8727708370552994E-3</v>
      </c>
      <c r="D221" s="44">
        <f t="shared" si="11"/>
        <v>8.252812282235406E-6</v>
      </c>
      <c r="E221" s="68"/>
      <c r="F221" s="71"/>
    </row>
    <row r="222" spans="1:6">
      <c r="A222" s="34">
        <v>35746</v>
      </c>
      <c r="B222" s="31">
        <v>905.96</v>
      </c>
      <c r="C222" s="11">
        <f t="shared" si="10"/>
        <v>-1.9478793096458485E-2</v>
      </c>
      <c r="D222" s="44">
        <f t="shared" si="11"/>
        <v>3.7942338049463872E-4</v>
      </c>
      <c r="E222" s="68"/>
      <c r="F222" s="71"/>
    </row>
    <row r="223" spans="1:6">
      <c r="A223" s="34">
        <v>35747</v>
      </c>
      <c r="B223" s="31">
        <v>916.66</v>
      </c>
      <c r="C223" s="11">
        <f t="shared" si="10"/>
        <v>1.1741474280828865E-2</v>
      </c>
      <c r="D223" s="44">
        <f t="shared" si="11"/>
        <v>1.3786221828736571E-4</v>
      </c>
      <c r="E223" s="68"/>
      <c r="F223" s="71"/>
    </row>
    <row r="224" spans="1:6">
      <c r="A224" s="34">
        <v>35748</v>
      </c>
      <c r="B224" s="31">
        <v>928.35</v>
      </c>
      <c r="C224" s="11">
        <f t="shared" si="10"/>
        <v>1.2672187614692191E-2</v>
      </c>
      <c r="D224" s="44">
        <f t="shared" si="11"/>
        <v>1.6058433894195815E-4</v>
      </c>
      <c r="E224" s="68"/>
      <c r="F224" s="71"/>
    </row>
    <row r="225" spans="1:6">
      <c r="A225" s="34">
        <v>35751</v>
      </c>
      <c r="B225" s="31">
        <v>946.2</v>
      </c>
      <c r="C225" s="11">
        <f t="shared" si="10"/>
        <v>1.9045146343567524E-2</v>
      </c>
      <c r="D225" s="44">
        <f t="shared" si="11"/>
        <v>3.6271759924790345E-4</v>
      </c>
      <c r="E225" s="68"/>
      <c r="F225" s="71"/>
    </row>
    <row r="226" spans="1:6">
      <c r="A226" s="34">
        <v>35752</v>
      </c>
      <c r="B226" s="31">
        <v>938.23</v>
      </c>
      <c r="C226" s="11">
        <f t="shared" si="10"/>
        <v>-8.4588416894217904E-3</v>
      </c>
      <c r="D226" s="44">
        <f t="shared" si="11"/>
        <v>7.1552002726700087E-5</v>
      </c>
      <c r="E226" s="68"/>
      <c r="F226" s="71"/>
    </row>
    <row r="227" spans="1:6">
      <c r="A227" s="34">
        <v>35753</v>
      </c>
      <c r="B227" s="31">
        <v>944.59</v>
      </c>
      <c r="C227" s="11">
        <f t="shared" si="10"/>
        <v>6.7558494067167033E-3</v>
      </c>
      <c r="D227" s="44">
        <f t="shared" si="11"/>
        <v>4.5641501206234433E-5</v>
      </c>
      <c r="E227" s="68"/>
      <c r="F227" s="71"/>
    </row>
    <row r="228" spans="1:6">
      <c r="A228" s="34">
        <v>35754</v>
      </c>
      <c r="B228" s="31">
        <v>958.98</v>
      </c>
      <c r="C228" s="11">
        <f t="shared" si="10"/>
        <v>1.5119248694274367E-2</v>
      </c>
      <c r="D228" s="44">
        <f t="shared" si="11"/>
        <v>2.2859168107931715E-4</v>
      </c>
      <c r="E228" s="68"/>
      <c r="F228" s="71"/>
    </row>
    <row r="229" spans="1:6">
      <c r="A229" s="34">
        <v>35755</v>
      </c>
      <c r="B229" s="31">
        <v>963.09</v>
      </c>
      <c r="C229" s="11">
        <f t="shared" si="10"/>
        <v>4.2766457665121297E-3</v>
      </c>
      <c r="D229" s="44">
        <f t="shared" si="11"/>
        <v>1.828969901222612E-5</v>
      </c>
      <c r="E229" s="68"/>
      <c r="F229" s="71"/>
    </row>
    <row r="230" spans="1:6">
      <c r="A230" s="34">
        <v>35758</v>
      </c>
      <c r="B230" s="31">
        <v>946.67</v>
      </c>
      <c r="C230" s="11">
        <f t="shared" si="10"/>
        <v>-1.7196301767425887E-2</v>
      </c>
      <c r="D230" s="44">
        <f t="shared" si="11"/>
        <v>2.9571279447637472E-4</v>
      </c>
      <c r="E230" s="68"/>
      <c r="F230" s="71"/>
    </row>
    <row r="231" spans="1:6">
      <c r="A231" s="34">
        <v>35759</v>
      </c>
      <c r="B231" s="31">
        <v>950.82</v>
      </c>
      <c r="C231" s="11">
        <f t="shared" si="10"/>
        <v>4.3742065750685026E-3</v>
      </c>
      <c r="D231" s="44">
        <f t="shared" si="11"/>
        <v>1.9133683161372519E-5</v>
      </c>
      <c r="E231" s="68"/>
      <c r="F231" s="71"/>
    </row>
    <row r="232" spans="1:6">
      <c r="A232" s="34">
        <v>35760</v>
      </c>
      <c r="B232" s="31">
        <v>951.64</v>
      </c>
      <c r="C232" s="11">
        <f t="shared" si="10"/>
        <v>8.6204183087106533E-4</v>
      </c>
      <c r="D232" s="44">
        <f t="shared" si="11"/>
        <v>7.4311611817153841E-7</v>
      </c>
      <c r="E232" s="68"/>
      <c r="F232" s="71"/>
    </row>
    <row r="233" spans="1:6">
      <c r="A233" s="34">
        <v>35762</v>
      </c>
      <c r="B233" s="31">
        <v>955.4</v>
      </c>
      <c r="C233" s="11">
        <f t="shared" si="10"/>
        <v>3.9432889422182952E-3</v>
      </c>
      <c r="D233" s="44">
        <f t="shared" si="11"/>
        <v>1.5549527681821083E-5</v>
      </c>
      <c r="E233" s="68"/>
      <c r="F233" s="71"/>
    </row>
    <row r="234" spans="1:6">
      <c r="A234" s="34">
        <v>35765</v>
      </c>
      <c r="B234" s="31">
        <v>974.77</v>
      </c>
      <c r="C234" s="11">
        <f t="shared" si="10"/>
        <v>2.0071444777911587E-2</v>
      </c>
      <c r="D234" s="44">
        <f t="shared" si="11"/>
        <v>4.028628954727543E-4</v>
      </c>
      <c r="E234" s="68"/>
      <c r="F234" s="71"/>
    </row>
    <row r="235" spans="1:6">
      <c r="A235" s="34">
        <v>35766</v>
      </c>
      <c r="B235" s="31">
        <v>971.68</v>
      </c>
      <c r="C235" s="11">
        <f t="shared" si="10"/>
        <v>-3.1750135845079884E-3</v>
      </c>
      <c r="D235" s="44">
        <f t="shared" si="11"/>
        <v>1.0080711261810266E-5</v>
      </c>
      <c r="E235" s="68"/>
      <c r="F235" s="71"/>
    </row>
    <row r="236" spans="1:6">
      <c r="A236" s="34">
        <v>35767</v>
      </c>
      <c r="B236" s="31">
        <v>976.77</v>
      </c>
      <c r="C236" s="11">
        <f t="shared" si="10"/>
        <v>5.2246776448777359E-3</v>
      </c>
      <c r="D236" s="44">
        <f t="shared" si="11"/>
        <v>2.7297256492885165E-5</v>
      </c>
      <c r="E236" s="68"/>
      <c r="F236" s="71"/>
    </row>
    <row r="237" spans="1:6">
      <c r="A237" s="34">
        <v>35768</v>
      </c>
      <c r="B237" s="31">
        <v>973.1</v>
      </c>
      <c r="C237" s="11">
        <f t="shared" si="10"/>
        <v>-3.764357966199559E-3</v>
      </c>
      <c r="D237" s="44">
        <f t="shared" si="11"/>
        <v>1.417039089769008E-5</v>
      </c>
      <c r="E237" s="68"/>
      <c r="F237" s="71"/>
    </row>
    <row r="238" spans="1:6">
      <c r="A238" s="34">
        <v>35769</v>
      </c>
      <c r="B238" s="31">
        <v>983.79</v>
      </c>
      <c r="C238" s="11">
        <f t="shared" si="10"/>
        <v>1.0925607814020006E-2</v>
      </c>
      <c r="D238" s="44">
        <f t="shared" si="11"/>
        <v>1.1936890610577502E-4</v>
      </c>
      <c r="E238" s="68"/>
      <c r="F238" s="71"/>
    </row>
    <row r="239" spans="1:6">
      <c r="A239" s="34">
        <v>35772</v>
      </c>
      <c r="B239" s="31">
        <v>982.37</v>
      </c>
      <c r="C239" s="11">
        <f t="shared" si="10"/>
        <v>-1.4444401746465101E-3</v>
      </c>
      <c r="D239" s="44">
        <f t="shared" si="11"/>
        <v>2.0864074181328407E-6</v>
      </c>
      <c r="E239" s="68"/>
      <c r="F239" s="71"/>
    </row>
    <row r="240" spans="1:6">
      <c r="A240" s="34">
        <v>35773</v>
      </c>
      <c r="B240" s="31">
        <v>975.78</v>
      </c>
      <c r="C240" s="11">
        <f t="shared" si="10"/>
        <v>-6.730868298905417E-3</v>
      </c>
      <c r="D240" s="44">
        <f t="shared" si="11"/>
        <v>4.53045880572099E-5</v>
      </c>
      <c r="E240" s="68"/>
      <c r="F240" s="71"/>
    </row>
    <row r="241" spans="1:6">
      <c r="A241" s="34">
        <v>35774</v>
      </c>
      <c r="B241" s="31">
        <v>969.79</v>
      </c>
      <c r="C241" s="11">
        <f t="shared" si="10"/>
        <v>-6.1575979547357808E-3</v>
      </c>
      <c r="D241" s="44">
        <f t="shared" si="11"/>
        <v>3.791601257216627E-5</v>
      </c>
      <c r="E241" s="68"/>
      <c r="F241" s="71"/>
    </row>
    <row r="242" spans="1:6">
      <c r="A242" s="34">
        <v>35775</v>
      </c>
      <c r="B242" s="31">
        <v>954.94</v>
      </c>
      <c r="C242" s="11">
        <f t="shared" si="10"/>
        <v>-1.5431041931789083E-2</v>
      </c>
      <c r="D242" s="44">
        <f t="shared" si="11"/>
        <v>2.3811705510063294E-4</v>
      </c>
      <c r="E242" s="68"/>
      <c r="F242" s="71"/>
    </row>
    <row r="243" spans="1:6">
      <c r="A243" s="34">
        <v>35776</v>
      </c>
      <c r="B243" s="31">
        <v>953.39</v>
      </c>
      <c r="C243" s="11">
        <f t="shared" si="10"/>
        <v>-1.6244573431775688E-3</v>
      </c>
      <c r="D243" s="44">
        <f t="shared" si="11"/>
        <v>2.6388616598035253E-6</v>
      </c>
      <c r="E243" s="68"/>
      <c r="F243" s="71"/>
    </row>
    <row r="244" spans="1:6">
      <c r="A244" s="34">
        <v>35779</v>
      </c>
      <c r="B244" s="31">
        <v>963.39</v>
      </c>
      <c r="C244" s="11">
        <f t="shared" si="10"/>
        <v>1.0434260299034926E-2</v>
      </c>
      <c r="D244" s="44">
        <f t="shared" si="11"/>
        <v>1.0887378798801643E-4</v>
      </c>
      <c r="E244" s="68"/>
      <c r="F244" s="71"/>
    </row>
    <row r="245" spans="1:6">
      <c r="A245" s="34">
        <v>35780</v>
      </c>
      <c r="B245" s="31">
        <v>968.04</v>
      </c>
      <c r="C245" s="11">
        <f t="shared" si="10"/>
        <v>4.8150944991393165E-3</v>
      </c>
      <c r="D245" s="44">
        <f t="shared" si="11"/>
        <v>2.3185135035641705E-5</v>
      </c>
      <c r="E245" s="68"/>
      <c r="F245" s="71"/>
    </row>
    <row r="246" spans="1:6">
      <c r="A246" s="34">
        <v>35781</v>
      </c>
      <c r="B246" s="31">
        <v>965.54</v>
      </c>
      <c r="C246" s="11">
        <f t="shared" si="10"/>
        <v>-2.5858784152466632E-3</v>
      </c>
      <c r="D246" s="44">
        <f t="shared" si="11"/>
        <v>6.6867671784385947E-6</v>
      </c>
      <c r="E246" s="68"/>
      <c r="F246" s="71"/>
    </row>
    <row r="247" spans="1:6">
      <c r="A247" s="34">
        <v>35782</v>
      </c>
      <c r="B247" s="31">
        <v>955.3</v>
      </c>
      <c r="C247" s="11">
        <f t="shared" si="10"/>
        <v>-1.0662103045673908E-2</v>
      </c>
      <c r="D247" s="44">
        <f t="shared" si="11"/>
        <v>1.1368044135656883E-4</v>
      </c>
      <c r="E247" s="68"/>
      <c r="F247" s="71"/>
    </row>
    <row r="248" spans="1:6">
      <c r="A248" s="34">
        <v>35783</v>
      </c>
      <c r="B248" s="31">
        <v>946.78</v>
      </c>
      <c r="C248" s="11">
        <f t="shared" si="10"/>
        <v>-8.9586736446264376E-3</v>
      </c>
      <c r="D248" s="44">
        <f t="shared" si="11"/>
        <v>8.0257833470924345E-5</v>
      </c>
      <c r="E248" s="68"/>
      <c r="F248" s="71"/>
    </row>
    <row r="249" spans="1:6">
      <c r="A249" s="34">
        <v>35786</v>
      </c>
      <c r="B249" s="31">
        <v>953.7</v>
      </c>
      <c r="C249" s="11">
        <f t="shared" si="10"/>
        <v>7.28240295353055E-3</v>
      </c>
      <c r="D249" s="44">
        <f t="shared" si="11"/>
        <v>5.303339277759048E-5</v>
      </c>
      <c r="E249" s="68"/>
      <c r="F249" s="71"/>
    </row>
    <row r="250" spans="1:6">
      <c r="A250" s="34">
        <v>35787</v>
      </c>
      <c r="B250" s="31">
        <v>939.13</v>
      </c>
      <c r="C250" s="11">
        <f t="shared" si="10"/>
        <v>-1.5395241804830193E-2</v>
      </c>
      <c r="D250" s="44">
        <f t="shared" si="11"/>
        <v>2.370134702291912E-4</v>
      </c>
      <c r="E250" s="68"/>
      <c r="F250" s="71"/>
    </row>
    <row r="251" spans="1:6">
      <c r="A251" s="34">
        <v>35788</v>
      </c>
      <c r="B251" s="31">
        <v>932.7</v>
      </c>
      <c r="C251" s="11">
        <f t="shared" si="10"/>
        <v>-6.8703090472186238E-3</v>
      </c>
      <c r="D251" s="44">
        <f t="shared" si="11"/>
        <v>4.7201146404294074E-5</v>
      </c>
      <c r="E251" s="68"/>
      <c r="F251" s="71"/>
    </row>
    <row r="252" spans="1:6">
      <c r="A252" s="34">
        <v>35790</v>
      </c>
      <c r="B252" s="31">
        <v>936.46</v>
      </c>
      <c r="C252" s="11">
        <f t="shared" si="10"/>
        <v>4.0232030127574665E-3</v>
      </c>
      <c r="D252" s="44">
        <f t="shared" si="11"/>
        <v>1.6186162481860754E-5</v>
      </c>
      <c r="E252" s="68"/>
      <c r="F252" s="71"/>
    </row>
    <row r="253" spans="1:6">
      <c r="A253" s="34">
        <v>35793</v>
      </c>
      <c r="B253" s="31">
        <v>953.35</v>
      </c>
      <c r="C253" s="11">
        <f t="shared" si="10"/>
        <v>1.7875288764878351E-2</v>
      </c>
      <c r="D253" s="44">
        <f t="shared" si="11"/>
        <v>3.1952594842778621E-4</v>
      </c>
      <c r="E253" s="68"/>
      <c r="F253" s="71"/>
    </row>
    <row r="254" spans="1:6">
      <c r="A254" s="34">
        <v>35794</v>
      </c>
      <c r="B254" s="31">
        <v>970.84</v>
      </c>
      <c r="C254" s="11">
        <f t="shared" si="10"/>
        <v>1.8179578624604887E-2</v>
      </c>
      <c r="D254" s="44">
        <f t="shared" si="11"/>
        <v>3.3049707896819089E-4</v>
      </c>
      <c r="E254" s="68"/>
      <c r="F254" s="71"/>
    </row>
    <row r="255" spans="1:6">
      <c r="A255" s="34">
        <v>35795</v>
      </c>
      <c r="B255" s="31">
        <v>970.43</v>
      </c>
      <c r="C255" s="11">
        <f t="shared" si="10"/>
        <v>-4.2240389651750131E-4</v>
      </c>
      <c r="D255" s="44">
        <f t="shared" si="11"/>
        <v>1.7842505179316796E-7</v>
      </c>
      <c r="E255" s="68"/>
      <c r="F255" s="71"/>
    </row>
    <row r="256" spans="1:6">
      <c r="A256" s="34">
        <v>35797</v>
      </c>
      <c r="B256" s="31">
        <v>975.04</v>
      </c>
      <c r="C256" s="11">
        <f t="shared" si="10"/>
        <v>4.7392235588031573E-3</v>
      </c>
      <c r="D256" s="44">
        <f t="shared" si="11"/>
        <v>2.2460239940314862E-5</v>
      </c>
      <c r="E256" s="68"/>
      <c r="F256" s="71"/>
    </row>
    <row r="257" spans="1:6">
      <c r="A257" s="34">
        <v>35800</v>
      </c>
      <c r="B257" s="31">
        <v>977.07</v>
      </c>
      <c r="C257" s="11">
        <f t="shared" si="10"/>
        <v>2.0798015805903493E-3</v>
      </c>
      <c r="D257" s="44">
        <f t="shared" si="11"/>
        <v>4.3255746146261151E-6</v>
      </c>
      <c r="E257" s="68"/>
      <c r="F257" s="71"/>
    </row>
    <row r="258" spans="1:6">
      <c r="A258" s="34">
        <v>35801</v>
      </c>
      <c r="B258" s="31">
        <v>966.58</v>
      </c>
      <c r="C258" s="11">
        <f t="shared" si="10"/>
        <v>-1.0794229263157798E-2</v>
      </c>
      <c r="D258" s="44">
        <f t="shared" si="11"/>
        <v>1.1651538538561214E-4</v>
      </c>
      <c r="E258" s="68"/>
      <c r="F258" s="71"/>
    </row>
    <row r="259" spans="1:6">
      <c r="A259" s="34">
        <v>35802</v>
      </c>
      <c r="B259" s="31">
        <v>964</v>
      </c>
      <c r="C259" s="11">
        <f t="shared" si="10"/>
        <v>-2.6727735042311263E-3</v>
      </c>
      <c r="D259" s="44">
        <f t="shared" si="11"/>
        <v>7.1437182049199348E-6</v>
      </c>
      <c r="E259" s="68"/>
      <c r="F259" s="71"/>
    </row>
    <row r="260" spans="1:6">
      <c r="A260" s="34">
        <v>35803</v>
      </c>
      <c r="B260" s="31">
        <v>956.05</v>
      </c>
      <c r="C260" s="11">
        <f t="shared" si="10"/>
        <v>-8.2810816715772478E-3</v>
      </c>
      <c r="D260" s="44">
        <f t="shared" si="11"/>
        <v>6.8576313651332624E-5</v>
      </c>
      <c r="E260" s="68"/>
      <c r="F260" s="71"/>
    </row>
    <row r="261" spans="1:6">
      <c r="A261" s="34">
        <v>35804</v>
      </c>
      <c r="B261" s="31">
        <v>927.69</v>
      </c>
      <c r="C261" s="11">
        <f t="shared" si="10"/>
        <v>-3.0112587684611704E-2</v>
      </c>
      <c r="D261" s="44">
        <f t="shared" si="11"/>
        <v>9.0676793706342843E-4</v>
      </c>
      <c r="E261" s="68"/>
      <c r="F261" s="71"/>
    </row>
    <row r="262" spans="1:6">
      <c r="A262" s="34">
        <v>35807</v>
      </c>
      <c r="B262" s="31">
        <v>939.21</v>
      </c>
      <c r="C262" s="11">
        <f t="shared" si="10"/>
        <v>1.234147112224737E-2</v>
      </c>
      <c r="D262" s="44">
        <f t="shared" si="11"/>
        <v>1.5231190946126576E-4</v>
      </c>
      <c r="E262" s="68"/>
      <c r="F262" s="71"/>
    </row>
    <row r="263" spans="1:6">
      <c r="A263" s="34">
        <v>35808</v>
      </c>
      <c r="B263" s="31">
        <v>952.12</v>
      </c>
      <c r="C263" s="11">
        <f t="shared" si="10"/>
        <v>1.3651980891242489E-2</v>
      </c>
      <c r="D263" s="44">
        <f t="shared" si="11"/>
        <v>1.8637658225485005E-4</v>
      </c>
      <c r="E263" s="68"/>
      <c r="F263" s="71"/>
    </row>
    <row r="264" spans="1:6">
      <c r="A264" s="34">
        <v>35809</v>
      </c>
      <c r="B264" s="31">
        <v>957.94</v>
      </c>
      <c r="C264" s="11">
        <f t="shared" si="10"/>
        <v>6.0940682614764596E-3</v>
      </c>
      <c r="D264" s="44">
        <f t="shared" si="11"/>
        <v>3.7137667975534721E-5</v>
      </c>
      <c r="E264" s="68"/>
      <c r="F264" s="71"/>
    </row>
    <row r="265" spans="1:6">
      <c r="A265" s="34">
        <v>35810</v>
      </c>
      <c r="B265" s="31">
        <v>950.73</v>
      </c>
      <c r="C265" s="11">
        <f t="shared" si="10"/>
        <v>-7.55503496640577E-3</v>
      </c>
      <c r="D265" s="44">
        <f t="shared" si="11"/>
        <v>5.7078553343613834E-5</v>
      </c>
      <c r="E265" s="68"/>
      <c r="F265" s="71"/>
    </row>
    <row r="266" spans="1:6">
      <c r="A266" s="34">
        <v>35811</v>
      </c>
      <c r="B266" s="31">
        <v>961.51</v>
      </c>
      <c r="C266" s="11">
        <f t="shared" si="10"/>
        <v>1.1274854827849679E-2</v>
      </c>
      <c r="D266" s="44">
        <f t="shared" si="11"/>
        <v>1.2712235138908519E-4</v>
      </c>
      <c r="E266" s="68"/>
      <c r="F266" s="71"/>
    </row>
    <row r="267" spans="1:6">
      <c r="A267" s="34">
        <v>35815</v>
      </c>
      <c r="B267" s="31">
        <v>978.6</v>
      </c>
      <c r="C267" s="11">
        <f t="shared" si="10"/>
        <v>1.7618013464256187E-2</v>
      </c>
      <c r="D267" s="44">
        <f t="shared" si="11"/>
        <v>3.1039439842671233E-4</v>
      </c>
      <c r="E267" s="68"/>
      <c r="F267" s="71"/>
    </row>
    <row r="268" spans="1:6">
      <c r="A268" s="34">
        <v>35816</v>
      </c>
      <c r="B268" s="31">
        <v>970.81</v>
      </c>
      <c r="C268" s="11">
        <f t="shared" si="10"/>
        <v>-7.9922042727701339E-3</v>
      </c>
      <c r="D268" s="44">
        <f t="shared" si="11"/>
        <v>6.3875329137685186E-5</v>
      </c>
      <c r="E268" s="68"/>
      <c r="F268" s="71"/>
    </row>
    <row r="269" spans="1:6">
      <c r="A269" s="34">
        <v>35817</v>
      </c>
      <c r="B269" s="31">
        <v>963.04</v>
      </c>
      <c r="C269" s="11">
        <f t="shared" si="10"/>
        <v>-8.0358267827924275E-3</v>
      </c>
      <c r="D269" s="44">
        <f t="shared" si="11"/>
        <v>6.4574512083044095E-5</v>
      </c>
      <c r="E269" s="68"/>
      <c r="F269" s="71"/>
    </row>
    <row r="270" spans="1:6">
      <c r="A270" s="34">
        <v>35818</v>
      </c>
      <c r="B270" s="31">
        <v>957.59</v>
      </c>
      <c r="C270" s="11">
        <f t="shared" si="10"/>
        <v>-5.6752363838239945E-3</v>
      </c>
      <c r="D270" s="44">
        <f t="shared" si="11"/>
        <v>3.220830801227965E-5</v>
      </c>
      <c r="E270" s="68"/>
      <c r="F270" s="71"/>
    </row>
    <row r="271" spans="1:6">
      <c r="A271" s="34">
        <v>35821</v>
      </c>
      <c r="B271" s="31">
        <v>956.95</v>
      </c>
      <c r="C271" s="11">
        <f t="shared" si="10"/>
        <v>-6.6856793155434951E-4</v>
      </c>
      <c r="D271" s="44">
        <f t="shared" si="11"/>
        <v>4.469830791028614E-7</v>
      </c>
      <c r="E271" s="68"/>
      <c r="F271" s="71"/>
    </row>
    <row r="272" spans="1:6">
      <c r="A272" s="34">
        <v>35822</v>
      </c>
      <c r="B272" s="31">
        <v>969.02</v>
      </c>
      <c r="C272" s="11">
        <f t="shared" si="10"/>
        <v>1.253410802856683E-2</v>
      </c>
      <c r="D272" s="44">
        <f t="shared" si="11"/>
        <v>1.5710386407178346E-4</v>
      </c>
      <c r="E272" s="68"/>
      <c r="F272" s="71"/>
    </row>
    <row r="273" spans="1:6">
      <c r="A273" s="34">
        <v>35823</v>
      </c>
      <c r="B273" s="31">
        <v>977.46</v>
      </c>
      <c r="C273" s="11">
        <f t="shared" si="10"/>
        <v>8.6721187934839881E-3</v>
      </c>
      <c r="D273" s="44">
        <f t="shared" si="11"/>
        <v>7.5205644368298176E-5</v>
      </c>
      <c r="E273" s="68"/>
      <c r="F273" s="71"/>
    </row>
    <row r="274" spans="1:6">
      <c r="A274" s="34">
        <v>35824</v>
      </c>
      <c r="B274" s="31">
        <v>985.49</v>
      </c>
      <c r="C274" s="11">
        <f t="shared" si="10"/>
        <v>8.1816091017246056E-3</v>
      </c>
      <c r="D274" s="44">
        <f t="shared" si="11"/>
        <v>6.6938727493422913E-5</v>
      </c>
      <c r="E274" s="68"/>
      <c r="F274" s="71"/>
    </row>
    <row r="275" spans="1:6">
      <c r="A275" s="34">
        <v>35825</v>
      </c>
      <c r="B275" s="31">
        <v>980.28</v>
      </c>
      <c r="C275" s="11">
        <f t="shared" si="10"/>
        <v>-5.300734266079435E-3</v>
      </c>
      <c r="D275" s="44">
        <f t="shared" si="11"/>
        <v>2.8097783759588689E-5</v>
      </c>
      <c r="E275" s="68"/>
      <c r="F275" s="71"/>
    </row>
    <row r="276" spans="1:6">
      <c r="A276" s="34">
        <v>35828</v>
      </c>
      <c r="B276" s="31">
        <v>1001.27</v>
      </c>
      <c r="C276" s="11">
        <f t="shared" si="10"/>
        <v>2.1186228072503428E-2</v>
      </c>
      <c r="D276" s="44">
        <f t="shared" si="11"/>
        <v>4.4885625994013233E-4</v>
      </c>
      <c r="E276" s="68"/>
      <c r="F276" s="71"/>
    </row>
    <row r="277" spans="1:6">
      <c r="A277" s="34">
        <v>35829</v>
      </c>
      <c r="B277" s="31">
        <v>1006</v>
      </c>
      <c r="C277" s="11">
        <f t="shared" si="10"/>
        <v>4.7128774454029149E-3</v>
      </c>
      <c r="D277" s="44">
        <f t="shared" si="11"/>
        <v>2.2211213815387506E-5</v>
      </c>
      <c r="E277" s="68"/>
      <c r="F277" s="71"/>
    </row>
    <row r="278" spans="1:6">
      <c r="A278" s="34">
        <v>35830</v>
      </c>
      <c r="B278" s="31">
        <v>1006.9</v>
      </c>
      <c r="C278" s="11">
        <f t="shared" si="10"/>
        <v>8.9423226188458825E-4</v>
      </c>
      <c r="D278" s="44">
        <f t="shared" si="11"/>
        <v>7.9965133819522683E-7</v>
      </c>
      <c r="E278" s="68"/>
      <c r="F278" s="71"/>
    </row>
    <row r="279" spans="1:6">
      <c r="A279" s="34">
        <v>35831</v>
      </c>
      <c r="B279" s="31">
        <v>1003.54</v>
      </c>
      <c r="C279" s="11">
        <f t="shared" si="10"/>
        <v>-3.3425549912935266E-3</v>
      </c>
      <c r="D279" s="44">
        <f t="shared" si="11"/>
        <v>1.1172673869821268E-5</v>
      </c>
      <c r="E279" s="68"/>
      <c r="F279" s="71"/>
    </row>
    <row r="280" spans="1:6">
      <c r="A280" s="34">
        <v>35832</v>
      </c>
      <c r="B280" s="31">
        <v>1012.46</v>
      </c>
      <c r="C280" s="11">
        <f t="shared" si="10"/>
        <v>8.8492640971896061E-3</v>
      </c>
      <c r="D280" s="44">
        <f t="shared" si="11"/>
        <v>7.8309475061808968E-5</v>
      </c>
      <c r="E280" s="68"/>
      <c r="F280" s="71"/>
    </row>
    <row r="281" spans="1:6">
      <c r="A281" s="34">
        <v>35835</v>
      </c>
      <c r="B281" s="31">
        <v>1010.74</v>
      </c>
      <c r="C281" s="11">
        <f t="shared" si="10"/>
        <v>-1.7002771988616093E-3</v>
      </c>
      <c r="D281" s="44">
        <f t="shared" si="11"/>
        <v>2.8909425529686803E-6</v>
      </c>
      <c r="E281" s="68"/>
      <c r="F281" s="71"/>
    </row>
    <row r="282" spans="1:6">
      <c r="A282" s="34">
        <v>35836</v>
      </c>
      <c r="B282" s="31">
        <v>1019.01</v>
      </c>
      <c r="C282" s="11">
        <f t="shared" ref="C282:C345" si="12">LN(B282/B281)</f>
        <v>8.1488318886576289E-3</v>
      </c>
      <c r="D282" s="44">
        <f t="shared" si="11"/>
        <v>6.6403461149603456E-5</v>
      </c>
      <c r="E282" s="68"/>
      <c r="F282" s="71"/>
    </row>
    <row r="283" spans="1:6">
      <c r="A283" s="34">
        <v>35837</v>
      </c>
      <c r="B283" s="31">
        <v>1020.01</v>
      </c>
      <c r="C283" s="11">
        <f t="shared" si="12"/>
        <v>9.8086343456594638E-4</v>
      </c>
      <c r="D283" s="44">
        <f t="shared" ref="D283:D346" si="13">C283^2</f>
        <v>9.6209307726850463E-7</v>
      </c>
      <c r="E283" s="68"/>
      <c r="F283" s="71"/>
    </row>
    <row r="284" spans="1:6">
      <c r="A284" s="34">
        <v>35838</v>
      </c>
      <c r="B284" s="31">
        <v>1024.1400000000001</v>
      </c>
      <c r="C284" s="11">
        <f t="shared" si="12"/>
        <v>4.0408048524694876E-3</v>
      </c>
      <c r="D284" s="44">
        <f t="shared" si="13"/>
        <v>1.6328103855740956E-5</v>
      </c>
      <c r="E284" s="68"/>
      <c r="F284" s="71"/>
    </row>
    <row r="285" spans="1:6">
      <c r="A285" s="34">
        <v>35839</v>
      </c>
      <c r="B285" s="31">
        <v>1020.09</v>
      </c>
      <c r="C285" s="11">
        <f t="shared" si="12"/>
        <v>-3.9623773243668038E-3</v>
      </c>
      <c r="D285" s="44">
        <f t="shared" si="13"/>
        <v>1.5700434060656232E-5</v>
      </c>
      <c r="E285" s="68"/>
      <c r="F285" s="71"/>
    </row>
    <row r="286" spans="1:6">
      <c r="A286" s="34">
        <v>35843</v>
      </c>
      <c r="B286" s="31">
        <v>1022.76</v>
      </c>
      <c r="C286" s="11">
        <f t="shared" si="12"/>
        <v>2.6139966422767092E-3</v>
      </c>
      <c r="D286" s="44">
        <f t="shared" si="13"/>
        <v>6.83297844583391E-6</v>
      </c>
      <c r="E286" s="68"/>
      <c r="F286" s="71"/>
    </row>
    <row r="287" spans="1:6">
      <c r="A287" s="34">
        <v>35844</v>
      </c>
      <c r="B287" s="31">
        <v>1032.08</v>
      </c>
      <c r="C287" s="11">
        <f t="shared" si="12"/>
        <v>9.0713280946745703E-3</v>
      </c>
      <c r="D287" s="44">
        <f t="shared" si="13"/>
        <v>8.2288993401232174E-5</v>
      </c>
      <c r="E287" s="68"/>
      <c r="F287" s="71"/>
    </row>
    <row r="288" spans="1:6">
      <c r="A288" s="34">
        <v>35845</v>
      </c>
      <c r="B288" s="31">
        <v>1028.28</v>
      </c>
      <c r="C288" s="11">
        <f t="shared" si="12"/>
        <v>-3.6886799478533842E-3</v>
      </c>
      <c r="D288" s="44">
        <f t="shared" si="13"/>
        <v>1.3606359757695646E-5</v>
      </c>
      <c r="E288" s="68"/>
      <c r="F288" s="71"/>
    </row>
    <row r="289" spans="1:6">
      <c r="A289" s="34">
        <v>35846</v>
      </c>
      <c r="B289" s="31">
        <v>1034.21</v>
      </c>
      <c r="C289" s="11">
        <f t="shared" si="12"/>
        <v>5.7503467559571649E-3</v>
      </c>
      <c r="D289" s="44">
        <f t="shared" si="13"/>
        <v>3.3066487813747091E-5</v>
      </c>
      <c r="E289" s="68"/>
      <c r="F289" s="71"/>
    </row>
    <row r="290" spans="1:6">
      <c r="A290" s="34">
        <v>35849</v>
      </c>
      <c r="B290" s="31">
        <v>1038.1400000000001</v>
      </c>
      <c r="C290" s="11">
        <f t="shared" si="12"/>
        <v>3.7928001652187825E-3</v>
      </c>
      <c r="D290" s="44">
        <f t="shared" si="13"/>
        <v>1.4385333093283623E-5</v>
      </c>
      <c r="E290" s="68"/>
      <c r="F290" s="71"/>
    </row>
    <row r="291" spans="1:6">
      <c r="A291" s="34">
        <v>35850</v>
      </c>
      <c r="B291" s="31">
        <v>1030.56</v>
      </c>
      <c r="C291" s="11">
        <f t="shared" si="12"/>
        <v>-7.3283065916231842E-3</v>
      </c>
      <c r="D291" s="44">
        <f t="shared" si="13"/>
        <v>5.370407750082781E-5</v>
      </c>
      <c r="E291" s="68"/>
      <c r="F291" s="71"/>
    </row>
    <row r="292" spans="1:6">
      <c r="A292" s="34">
        <v>35851</v>
      </c>
      <c r="B292" s="31">
        <v>1042.9000000000001</v>
      </c>
      <c r="C292" s="11">
        <f t="shared" si="12"/>
        <v>1.1902950328586726E-2</v>
      </c>
      <c r="D292" s="44">
        <f t="shared" si="13"/>
        <v>1.4168022652480286E-4</v>
      </c>
      <c r="E292" s="68"/>
      <c r="F292" s="71"/>
    </row>
    <row r="293" spans="1:6">
      <c r="A293" s="34">
        <v>35852</v>
      </c>
      <c r="B293" s="31">
        <v>1048.67</v>
      </c>
      <c r="C293" s="11">
        <f t="shared" si="12"/>
        <v>5.5174004574367599E-3</v>
      </c>
      <c r="D293" s="44">
        <f t="shared" si="13"/>
        <v>3.0441707807723367E-5</v>
      </c>
      <c r="E293" s="68"/>
      <c r="F293" s="71"/>
    </row>
    <row r="294" spans="1:6">
      <c r="A294" s="34">
        <v>35853</v>
      </c>
      <c r="B294" s="31">
        <v>1049.3399999999999</v>
      </c>
      <c r="C294" s="11">
        <f t="shared" si="12"/>
        <v>6.3870050455094559E-4</v>
      </c>
      <c r="D294" s="44">
        <f t="shared" si="13"/>
        <v>4.0793833451363244E-7</v>
      </c>
      <c r="E294" s="68"/>
      <c r="F294" s="71"/>
    </row>
    <row r="295" spans="1:6">
      <c r="A295" s="34">
        <v>35856</v>
      </c>
      <c r="B295" s="31">
        <v>1047.7</v>
      </c>
      <c r="C295" s="11">
        <f t="shared" si="12"/>
        <v>-1.5641097302355384E-3</v>
      </c>
      <c r="D295" s="44">
        <f t="shared" si="13"/>
        <v>2.4464392482174889E-6</v>
      </c>
      <c r="E295" s="68"/>
      <c r="F295" s="71"/>
    </row>
    <row r="296" spans="1:6">
      <c r="A296" s="34">
        <v>35857</v>
      </c>
      <c r="B296" s="31">
        <v>1052.02</v>
      </c>
      <c r="C296" s="11">
        <f t="shared" si="12"/>
        <v>4.1148401648654735E-3</v>
      </c>
      <c r="D296" s="44">
        <f t="shared" si="13"/>
        <v>1.6931909582390118E-5</v>
      </c>
      <c r="E296" s="68"/>
      <c r="F296" s="71"/>
    </row>
    <row r="297" spans="1:6">
      <c r="A297" s="34">
        <v>35858</v>
      </c>
      <c r="B297" s="31">
        <v>1047.33</v>
      </c>
      <c r="C297" s="11">
        <f t="shared" si="12"/>
        <v>-4.4680570675799842E-3</v>
      </c>
      <c r="D297" s="44">
        <f t="shared" si="13"/>
        <v>1.9963533959151449E-5</v>
      </c>
      <c r="E297" s="68"/>
      <c r="F297" s="71"/>
    </row>
    <row r="298" spans="1:6">
      <c r="A298" s="34">
        <v>35859</v>
      </c>
      <c r="B298" s="31">
        <v>1035.05</v>
      </c>
      <c r="C298" s="11">
        <f t="shared" si="12"/>
        <v>-1.1794333744842284E-2</v>
      </c>
      <c r="D298" s="44">
        <f t="shared" si="13"/>
        <v>1.391063084847254E-4</v>
      </c>
      <c r="E298" s="68"/>
      <c r="F298" s="71"/>
    </row>
    <row r="299" spans="1:6">
      <c r="A299" s="34">
        <v>35860</v>
      </c>
      <c r="B299" s="31">
        <v>1055.69</v>
      </c>
      <c r="C299" s="11">
        <f t="shared" si="12"/>
        <v>1.9744846851434381E-2</v>
      </c>
      <c r="D299" s="44">
        <f t="shared" si="13"/>
        <v>3.8985897718659822E-4</v>
      </c>
      <c r="E299" s="68"/>
      <c r="F299" s="71"/>
    </row>
    <row r="300" spans="1:6">
      <c r="A300" s="34">
        <v>35863</v>
      </c>
      <c r="B300" s="31">
        <v>1052.31</v>
      </c>
      <c r="C300" s="11">
        <f t="shared" si="12"/>
        <v>-3.206833867740619E-3</v>
      </c>
      <c r="D300" s="44">
        <f t="shared" si="13"/>
        <v>1.0283783455288258E-5</v>
      </c>
      <c r="E300" s="68"/>
      <c r="F300" s="71"/>
    </row>
    <row r="301" spans="1:6">
      <c r="A301" s="34">
        <v>35864</v>
      </c>
      <c r="B301" s="31">
        <v>1064.25</v>
      </c>
      <c r="C301" s="11">
        <f t="shared" si="12"/>
        <v>1.1282578013205456E-2</v>
      </c>
      <c r="D301" s="44">
        <f t="shared" si="13"/>
        <v>1.2729656662406716E-4</v>
      </c>
      <c r="E301" s="68"/>
      <c r="F301" s="71"/>
    </row>
    <row r="302" spans="1:6">
      <c r="A302" s="34">
        <v>35865</v>
      </c>
      <c r="B302" s="31">
        <v>1068.47</v>
      </c>
      <c r="C302" s="11">
        <f t="shared" si="12"/>
        <v>3.95739291368371E-3</v>
      </c>
      <c r="D302" s="44">
        <f t="shared" si="13"/>
        <v>1.5660958673274045E-5</v>
      </c>
      <c r="E302" s="68"/>
      <c r="F302" s="71"/>
    </row>
    <row r="303" spans="1:6">
      <c r="A303" s="34">
        <v>35866</v>
      </c>
      <c r="B303" s="31">
        <v>1069.92</v>
      </c>
      <c r="C303" s="11">
        <f t="shared" si="12"/>
        <v>1.3561606837230419E-3</v>
      </c>
      <c r="D303" s="44">
        <f t="shared" si="13"/>
        <v>1.8391718000761484E-6</v>
      </c>
      <c r="E303" s="68"/>
      <c r="F303" s="71"/>
    </row>
    <row r="304" spans="1:6">
      <c r="A304" s="34">
        <v>35867</v>
      </c>
      <c r="B304" s="31">
        <v>1068.6099999999999</v>
      </c>
      <c r="C304" s="11">
        <f t="shared" si="12"/>
        <v>-1.2251407872286293E-3</v>
      </c>
      <c r="D304" s="44">
        <f t="shared" si="13"/>
        <v>1.5009699485311855E-6</v>
      </c>
      <c r="E304" s="68"/>
      <c r="F304" s="71"/>
    </row>
    <row r="305" spans="1:6">
      <c r="A305" s="34">
        <v>35870</v>
      </c>
      <c r="B305" s="31">
        <v>1079.27</v>
      </c>
      <c r="C305" s="11">
        <f t="shared" si="12"/>
        <v>9.926148132980624E-3</v>
      </c>
      <c r="D305" s="44">
        <f t="shared" si="13"/>
        <v>9.8528416757874727E-5</v>
      </c>
      <c r="E305" s="68"/>
      <c r="F305" s="71"/>
    </row>
    <row r="306" spans="1:6">
      <c r="A306" s="34">
        <v>35871</v>
      </c>
      <c r="B306" s="31">
        <v>1080.45</v>
      </c>
      <c r="C306" s="11">
        <f t="shared" si="12"/>
        <v>1.0927343520612477E-3</v>
      </c>
      <c r="D306" s="44">
        <f t="shared" si="13"/>
        <v>1.1940683641747149E-6</v>
      </c>
      <c r="E306" s="68"/>
      <c r="F306" s="71"/>
    </row>
    <row r="307" spans="1:6">
      <c r="A307" s="34">
        <v>35872</v>
      </c>
      <c r="B307" s="31">
        <v>1085.52</v>
      </c>
      <c r="C307" s="11">
        <f t="shared" si="12"/>
        <v>4.6815138342157772E-3</v>
      </c>
      <c r="D307" s="44">
        <f t="shared" si="13"/>
        <v>2.1916571779953708E-5</v>
      </c>
      <c r="E307" s="68"/>
      <c r="F307" s="71"/>
    </row>
    <row r="308" spans="1:6">
      <c r="A308" s="34">
        <v>35873</v>
      </c>
      <c r="B308" s="31">
        <v>1089.74</v>
      </c>
      <c r="C308" s="11">
        <f t="shared" si="12"/>
        <v>3.8800008220917586E-3</v>
      </c>
      <c r="D308" s="44">
        <f t="shared" si="13"/>
        <v>1.5054406379432723E-5</v>
      </c>
      <c r="E308" s="68"/>
      <c r="F308" s="71"/>
    </row>
    <row r="309" spans="1:6">
      <c r="A309" s="34">
        <v>35874</v>
      </c>
      <c r="B309" s="31">
        <v>1099.1600000000001</v>
      </c>
      <c r="C309" s="11">
        <f t="shared" si="12"/>
        <v>8.607116044267794E-3</v>
      </c>
      <c r="D309" s="44">
        <f t="shared" si="13"/>
        <v>7.4082446599492075E-5</v>
      </c>
      <c r="E309" s="68"/>
      <c r="F309" s="71"/>
    </row>
    <row r="310" spans="1:6">
      <c r="A310" s="34">
        <v>35877</v>
      </c>
      <c r="B310" s="31">
        <v>1095.55</v>
      </c>
      <c r="C310" s="11">
        <f t="shared" si="12"/>
        <v>-3.2897314503675694E-3</v>
      </c>
      <c r="D310" s="44">
        <f t="shared" si="13"/>
        <v>1.0822333015537512E-5</v>
      </c>
      <c r="E310" s="68"/>
      <c r="F310" s="71"/>
    </row>
    <row r="311" spans="1:6">
      <c r="A311" s="34">
        <v>35878</v>
      </c>
      <c r="B311" s="31">
        <v>1105.6500000000001</v>
      </c>
      <c r="C311" s="11">
        <f t="shared" si="12"/>
        <v>9.1768770497183492E-3</v>
      </c>
      <c r="D311" s="44">
        <f t="shared" si="13"/>
        <v>8.4215072385647355E-5</v>
      </c>
      <c r="E311" s="68"/>
      <c r="F311" s="71"/>
    </row>
    <row r="312" spans="1:6">
      <c r="A312" s="34">
        <v>35879</v>
      </c>
      <c r="B312" s="31">
        <v>1101.93</v>
      </c>
      <c r="C312" s="11">
        <f t="shared" si="12"/>
        <v>-3.3702094792270941E-3</v>
      </c>
      <c r="D312" s="44">
        <f t="shared" si="13"/>
        <v>1.135831193387216E-5</v>
      </c>
      <c r="E312" s="68"/>
      <c r="F312" s="71"/>
    </row>
    <row r="313" spans="1:6">
      <c r="A313" s="34">
        <v>35880</v>
      </c>
      <c r="B313" s="31">
        <v>1100.8</v>
      </c>
      <c r="C313" s="11">
        <f t="shared" si="12"/>
        <v>-1.0259996451012806E-3</v>
      </c>
      <c r="D313" s="44">
        <f t="shared" si="13"/>
        <v>1.0526752717479539E-6</v>
      </c>
      <c r="E313" s="68"/>
      <c r="F313" s="71"/>
    </row>
    <row r="314" spans="1:6">
      <c r="A314" s="34">
        <v>35881</v>
      </c>
      <c r="B314" s="31">
        <v>1095.44</v>
      </c>
      <c r="C314" s="11">
        <f t="shared" si="12"/>
        <v>-4.8810791551009061E-3</v>
      </c>
      <c r="D314" s="44">
        <f t="shared" si="13"/>
        <v>2.3824933718360575E-5</v>
      </c>
      <c r="E314" s="68"/>
      <c r="F314" s="71"/>
    </row>
    <row r="315" spans="1:6">
      <c r="A315" s="34">
        <v>35884</v>
      </c>
      <c r="B315" s="31">
        <v>1093.5999999999999</v>
      </c>
      <c r="C315" s="11">
        <f t="shared" si="12"/>
        <v>-1.6811026142385186E-3</v>
      </c>
      <c r="D315" s="44">
        <f t="shared" si="13"/>
        <v>2.8261059995995818E-6</v>
      </c>
      <c r="E315" s="68"/>
      <c r="F315" s="71"/>
    </row>
    <row r="316" spans="1:6">
      <c r="A316" s="34">
        <v>35885</v>
      </c>
      <c r="B316" s="31">
        <v>1101.75</v>
      </c>
      <c r="C316" s="11">
        <f t="shared" si="12"/>
        <v>7.4248183123566775E-3</v>
      </c>
      <c r="D316" s="44">
        <f t="shared" si="13"/>
        <v>5.5127926971507064E-5</v>
      </c>
      <c r="E316" s="68"/>
      <c r="F316" s="71"/>
    </row>
    <row r="317" spans="1:6">
      <c r="A317" s="34">
        <v>35886</v>
      </c>
      <c r="B317" s="31">
        <v>1108.1500000000001</v>
      </c>
      <c r="C317" s="11">
        <f t="shared" si="12"/>
        <v>5.7921334835865585E-3</v>
      </c>
      <c r="D317" s="44">
        <f t="shared" si="13"/>
        <v>3.3548810291684564E-5</v>
      </c>
      <c r="E317" s="68"/>
      <c r="F317" s="71"/>
    </row>
    <row r="318" spans="1:6">
      <c r="A318" s="34">
        <v>35887</v>
      </c>
      <c r="B318" s="31">
        <v>1120.01</v>
      </c>
      <c r="C318" s="11">
        <f t="shared" si="12"/>
        <v>1.0645655615026402E-2</v>
      </c>
      <c r="D318" s="44">
        <f t="shared" si="13"/>
        <v>1.1332998347374316E-4</v>
      </c>
      <c r="E318" s="68"/>
      <c r="F318" s="71"/>
    </row>
    <row r="319" spans="1:6">
      <c r="A319" s="34">
        <v>35888</v>
      </c>
      <c r="B319" s="31">
        <v>1122.7</v>
      </c>
      <c r="C319" s="11">
        <f t="shared" si="12"/>
        <v>2.3988846440244293E-3</v>
      </c>
      <c r="D319" s="44">
        <f t="shared" si="13"/>
        <v>5.7546475353362129E-6</v>
      </c>
      <c r="E319" s="68"/>
      <c r="F319" s="71"/>
    </row>
    <row r="320" spans="1:6">
      <c r="A320" s="34">
        <v>35891</v>
      </c>
      <c r="B320" s="31">
        <v>1121.3800000000001</v>
      </c>
      <c r="C320" s="11">
        <f t="shared" si="12"/>
        <v>-1.1764287834998863E-3</v>
      </c>
      <c r="D320" s="44">
        <f t="shared" si="13"/>
        <v>1.3839846826470223E-6</v>
      </c>
      <c r="E320" s="68"/>
      <c r="F320" s="71"/>
    </row>
    <row r="321" spans="1:6">
      <c r="A321" s="34">
        <v>35892</v>
      </c>
      <c r="B321" s="31">
        <v>1109.55</v>
      </c>
      <c r="C321" s="11">
        <f t="shared" si="12"/>
        <v>-1.0605541979247604E-2</v>
      </c>
      <c r="D321" s="44">
        <f t="shared" si="13"/>
        <v>1.124775206735832E-4</v>
      </c>
      <c r="E321" s="68"/>
      <c r="F321" s="71"/>
    </row>
    <row r="322" spans="1:6">
      <c r="A322" s="34">
        <v>35893</v>
      </c>
      <c r="B322" s="31">
        <v>1101.6500000000001</v>
      </c>
      <c r="C322" s="11">
        <f t="shared" si="12"/>
        <v>-7.1454717917884738E-3</v>
      </c>
      <c r="D322" s="44">
        <f t="shared" si="13"/>
        <v>5.105776712724478E-5</v>
      </c>
      <c r="E322" s="68"/>
      <c r="F322" s="71"/>
    </row>
    <row r="323" spans="1:6">
      <c r="A323" s="34">
        <v>35894</v>
      </c>
      <c r="B323" s="31">
        <v>1110.67</v>
      </c>
      <c r="C323" s="11">
        <f t="shared" si="12"/>
        <v>8.1543809044023925E-3</v>
      </c>
      <c r="D323" s="44">
        <f t="shared" si="13"/>
        <v>6.6493927934082385E-5</v>
      </c>
      <c r="E323" s="68"/>
      <c r="F323" s="71"/>
    </row>
    <row r="324" spans="1:6">
      <c r="A324" s="34">
        <v>35898</v>
      </c>
      <c r="B324" s="31">
        <v>1109.69</v>
      </c>
      <c r="C324" s="11">
        <f t="shared" si="12"/>
        <v>-8.827397932201224E-4</v>
      </c>
      <c r="D324" s="44">
        <f t="shared" si="13"/>
        <v>7.7922954253430447E-7</v>
      </c>
      <c r="E324" s="68"/>
      <c r="F324" s="71"/>
    </row>
    <row r="325" spans="1:6">
      <c r="A325" s="34">
        <v>35899</v>
      </c>
      <c r="B325" s="31">
        <v>1115.75</v>
      </c>
      <c r="C325" s="11">
        <f t="shared" si="12"/>
        <v>5.4461274879992073E-3</v>
      </c>
      <c r="D325" s="44">
        <f t="shared" si="13"/>
        <v>2.9660304615540556E-5</v>
      </c>
      <c r="E325" s="68"/>
      <c r="F325" s="71"/>
    </row>
    <row r="326" spans="1:6">
      <c r="A326" s="34">
        <v>35900</v>
      </c>
      <c r="B326" s="31">
        <v>1119.32</v>
      </c>
      <c r="C326" s="11">
        <f t="shared" si="12"/>
        <v>3.1945335367573819E-3</v>
      </c>
      <c r="D326" s="44">
        <f t="shared" si="13"/>
        <v>1.0205044517467627E-5</v>
      </c>
      <c r="E326" s="68"/>
      <c r="F326" s="71"/>
    </row>
    <row r="327" spans="1:6">
      <c r="A327" s="34">
        <v>35901</v>
      </c>
      <c r="B327" s="31">
        <v>1108.17</v>
      </c>
      <c r="C327" s="11">
        <f t="shared" si="12"/>
        <v>-1.0011351905137092E-2</v>
      </c>
      <c r="D327" s="44">
        <f t="shared" si="13"/>
        <v>1.0022716696849208E-4</v>
      </c>
      <c r="E327" s="68"/>
      <c r="F327" s="71"/>
    </row>
    <row r="328" spans="1:6">
      <c r="A328" s="34">
        <v>35902</v>
      </c>
      <c r="B328" s="31">
        <v>1122.72</v>
      </c>
      <c r="C328" s="11">
        <f t="shared" si="12"/>
        <v>1.3044306362979039E-2</v>
      </c>
      <c r="D328" s="44">
        <f t="shared" si="13"/>
        <v>1.7015392849125546E-4</v>
      </c>
      <c r="E328" s="68"/>
      <c r="F328" s="71"/>
    </row>
    <row r="329" spans="1:6">
      <c r="A329" s="34">
        <v>35905</v>
      </c>
      <c r="B329" s="31">
        <v>1123.6500000000001</v>
      </c>
      <c r="C329" s="11">
        <f t="shared" si="12"/>
        <v>8.2800255802302426E-4</v>
      </c>
      <c r="D329" s="44">
        <f t="shared" si="13"/>
        <v>6.855882360926717E-7</v>
      </c>
      <c r="E329" s="68"/>
      <c r="F329" s="71"/>
    </row>
    <row r="330" spans="1:6">
      <c r="A330" s="34">
        <v>35906</v>
      </c>
      <c r="B330" s="31">
        <v>1126.67</v>
      </c>
      <c r="C330" s="11">
        <f t="shared" si="12"/>
        <v>2.6840643224581916E-3</v>
      </c>
      <c r="D330" s="44">
        <f t="shared" si="13"/>
        <v>7.2042012870929505E-6</v>
      </c>
      <c r="E330" s="68"/>
      <c r="F330" s="71"/>
    </row>
    <row r="331" spans="1:6">
      <c r="A331" s="34">
        <v>35907</v>
      </c>
      <c r="B331" s="31">
        <v>1130.54</v>
      </c>
      <c r="C331" s="11">
        <f t="shared" si="12"/>
        <v>3.4290152816983215E-3</v>
      </c>
      <c r="D331" s="44">
        <f t="shared" si="13"/>
        <v>1.1758145802120619E-5</v>
      </c>
      <c r="E331" s="68"/>
      <c r="F331" s="71"/>
    </row>
    <row r="332" spans="1:6">
      <c r="A332" s="34">
        <v>35908</v>
      </c>
      <c r="B332" s="31">
        <v>1119.58</v>
      </c>
      <c r="C332" s="11">
        <f t="shared" si="12"/>
        <v>-9.7417797071011232E-3</v>
      </c>
      <c r="D332" s="44">
        <f t="shared" si="13"/>
        <v>9.4902271861687249E-5</v>
      </c>
      <c r="E332" s="68"/>
      <c r="F332" s="71"/>
    </row>
    <row r="333" spans="1:6">
      <c r="A333" s="34">
        <v>35909</v>
      </c>
      <c r="B333" s="31">
        <v>1107.9000000000001</v>
      </c>
      <c r="C333" s="11">
        <f t="shared" si="12"/>
        <v>-1.0487283432429786E-2</v>
      </c>
      <c r="D333" s="44">
        <f t="shared" si="13"/>
        <v>1.0998311379211628E-4</v>
      </c>
      <c r="E333" s="68"/>
      <c r="F333" s="71"/>
    </row>
    <row r="334" spans="1:6">
      <c r="A334" s="34">
        <v>35912</v>
      </c>
      <c r="B334" s="31">
        <v>1086.54</v>
      </c>
      <c r="C334" s="11">
        <f t="shared" si="12"/>
        <v>-1.9467996045321279E-2</v>
      </c>
      <c r="D334" s="44">
        <f t="shared" si="13"/>
        <v>3.7900287002064497E-4</v>
      </c>
      <c r="E334" s="68"/>
      <c r="F334" s="71"/>
    </row>
    <row r="335" spans="1:6">
      <c r="A335" s="34">
        <v>35913</v>
      </c>
      <c r="B335" s="31">
        <v>1085.1099999999999</v>
      </c>
      <c r="C335" s="11">
        <f t="shared" si="12"/>
        <v>-1.3169711571241248E-3</v>
      </c>
      <c r="D335" s="44">
        <f t="shared" si="13"/>
        <v>1.7344130286968562E-6</v>
      </c>
      <c r="E335" s="68"/>
      <c r="F335" s="71"/>
    </row>
    <row r="336" spans="1:6">
      <c r="A336" s="34">
        <v>35914</v>
      </c>
      <c r="B336" s="31">
        <v>1094.6199999999999</v>
      </c>
      <c r="C336" s="11">
        <f t="shared" si="12"/>
        <v>8.725906733422311E-3</v>
      </c>
      <c r="D336" s="44">
        <f t="shared" si="13"/>
        <v>7.6141448320384832E-5</v>
      </c>
      <c r="E336" s="68"/>
      <c r="F336" s="71"/>
    </row>
    <row r="337" spans="1:6">
      <c r="A337" s="34">
        <v>35915</v>
      </c>
      <c r="B337" s="31">
        <v>1111.75</v>
      </c>
      <c r="C337" s="11">
        <f t="shared" si="12"/>
        <v>1.552807933320177E-2</v>
      </c>
      <c r="D337" s="44">
        <f t="shared" si="13"/>
        <v>2.4112124777820793E-4</v>
      </c>
      <c r="E337" s="68"/>
      <c r="F337" s="71"/>
    </row>
    <row r="338" spans="1:6">
      <c r="A338" s="34">
        <v>35916</v>
      </c>
      <c r="B338" s="31">
        <v>1121</v>
      </c>
      <c r="C338" s="11">
        <f t="shared" si="12"/>
        <v>8.285793681353992E-3</v>
      </c>
      <c r="D338" s="44">
        <f t="shared" si="13"/>
        <v>6.8654376929965739E-5</v>
      </c>
      <c r="E338" s="68"/>
      <c r="F338" s="71"/>
    </row>
    <row r="339" spans="1:6">
      <c r="A339" s="34">
        <v>35919</v>
      </c>
      <c r="B339" s="31">
        <v>1122.07</v>
      </c>
      <c r="C339" s="11">
        <f t="shared" si="12"/>
        <v>9.5404965619471987E-4</v>
      </c>
      <c r="D339" s="44">
        <f t="shared" si="13"/>
        <v>9.1021074648526317E-7</v>
      </c>
      <c r="E339" s="68"/>
      <c r="F339" s="71"/>
    </row>
    <row r="340" spans="1:6">
      <c r="A340" s="34">
        <v>35920</v>
      </c>
      <c r="B340" s="31">
        <v>1115.5</v>
      </c>
      <c r="C340" s="11">
        <f t="shared" si="12"/>
        <v>-5.8724588557675008E-3</v>
      </c>
      <c r="D340" s="44">
        <f t="shared" si="13"/>
        <v>3.4485773012682144E-5</v>
      </c>
      <c r="E340" s="68"/>
      <c r="F340" s="71"/>
    </row>
    <row r="341" spans="1:6">
      <c r="A341" s="34">
        <v>35921</v>
      </c>
      <c r="B341" s="31">
        <v>1104.92</v>
      </c>
      <c r="C341" s="11">
        <f t="shared" si="12"/>
        <v>-9.5298007316546203E-3</v>
      </c>
      <c r="D341" s="44">
        <f t="shared" si="13"/>
        <v>9.0817101985044943E-5</v>
      </c>
      <c r="E341" s="68"/>
      <c r="F341" s="71"/>
    </row>
    <row r="342" spans="1:6">
      <c r="A342" s="34">
        <v>35922</v>
      </c>
      <c r="B342" s="31">
        <v>1095.1400000000001</v>
      </c>
      <c r="C342" s="11">
        <f t="shared" si="12"/>
        <v>-8.890725181663655E-3</v>
      </c>
      <c r="D342" s="44">
        <f t="shared" si="13"/>
        <v>7.9044994255868226E-5</v>
      </c>
      <c r="E342" s="68"/>
      <c r="F342" s="71"/>
    </row>
    <row r="343" spans="1:6">
      <c r="A343" s="34">
        <v>35923</v>
      </c>
      <c r="B343" s="31">
        <v>1108.1400000000001</v>
      </c>
      <c r="C343" s="11">
        <f t="shared" si="12"/>
        <v>1.1800725156606098E-2</v>
      </c>
      <c r="D343" s="44">
        <f t="shared" si="13"/>
        <v>1.3925711422175602E-4</v>
      </c>
      <c r="E343" s="68"/>
      <c r="F343" s="71"/>
    </row>
    <row r="344" spans="1:6">
      <c r="A344" s="34">
        <v>35926</v>
      </c>
      <c r="B344" s="31">
        <v>1106.6400000000001</v>
      </c>
      <c r="C344" s="11">
        <f t="shared" si="12"/>
        <v>-1.3545365493151786E-3</v>
      </c>
      <c r="D344" s="44">
        <f t="shared" si="13"/>
        <v>1.8347692634306711E-6</v>
      </c>
      <c r="E344" s="68"/>
      <c r="F344" s="71"/>
    </row>
    <row r="345" spans="1:6">
      <c r="A345" s="34">
        <v>35927</v>
      </c>
      <c r="B345" s="31">
        <v>1115.79</v>
      </c>
      <c r="C345" s="11">
        <f t="shared" si="12"/>
        <v>8.234276625105421E-3</v>
      </c>
      <c r="D345" s="44">
        <f t="shared" si="13"/>
        <v>6.780331153875752E-5</v>
      </c>
      <c r="E345" s="68"/>
      <c r="F345" s="71"/>
    </row>
    <row r="346" spans="1:6">
      <c r="A346" s="34">
        <v>35928</v>
      </c>
      <c r="B346" s="31">
        <v>1118.8599999999999</v>
      </c>
      <c r="C346" s="11">
        <f t="shared" ref="C346:C409" si="14">LN(B346/B345)</f>
        <v>2.7476355862561834E-3</v>
      </c>
      <c r="D346" s="44">
        <f t="shared" si="13"/>
        <v>7.5495013148613603E-6</v>
      </c>
      <c r="E346" s="68"/>
      <c r="F346" s="71"/>
    </row>
    <row r="347" spans="1:6">
      <c r="A347" s="34">
        <v>35929</v>
      </c>
      <c r="B347" s="31">
        <v>1117.3699999999999</v>
      </c>
      <c r="C347" s="11">
        <f t="shared" si="14"/>
        <v>-1.3326001533813978E-3</v>
      </c>
      <c r="D347" s="44">
        <f t="shared" ref="D347:D410" si="15">C347^2</f>
        <v>1.7758231687921251E-6</v>
      </c>
      <c r="E347" s="68"/>
      <c r="F347" s="71"/>
    </row>
    <row r="348" spans="1:6">
      <c r="A348" s="34">
        <v>35930</v>
      </c>
      <c r="B348" s="31">
        <v>1108.73</v>
      </c>
      <c r="C348" s="11">
        <f t="shared" si="14"/>
        <v>-7.7624934948978342E-3</v>
      </c>
      <c r="D348" s="44">
        <f t="shared" si="15"/>
        <v>6.0256305258331193E-5</v>
      </c>
      <c r="E348" s="68"/>
      <c r="F348" s="71"/>
    </row>
    <row r="349" spans="1:6">
      <c r="A349" s="34">
        <v>35933</v>
      </c>
      <c r="B349" s="31">
        <v>1105.82</v>
      </c>
      <c r="C349" s="11">
        <f t="shared" si="14"/>
        <v>-2.6280749361211075E-3</v>
      </c>
      <c r="D349" s="44">
        <f t="shared" si="15"/>
        <v>6.9067778698679629E-6</v>
      </c>
      <c r="E349" s="68"/>
      <c r="F349" s="71"/>
    </row>
    <row r="350" spans="1:6">
      <c r="A350" s="34">
        <v>35934</v>
      </c>
      <c r="B350" s="31">
        <v>1109.52</v>
      </c>
      <c r="C350" s="11">
        <f t="shared" si="14"/>
        <v>3.340348154558566E-3</v>
      </c>
      <c r="D350" s="44">
        <f t="shared" si="15"/>
        <v>1.1157925793662818E-5</v>
      </c>
      <c r="E350" s="68"/>
      <c r="F350" s="71"/>
    </row>
    <row r="351" spans="1:6">
      <c r="A351" s="34">
        <v>35935</v>
      </c>
      <c r="B351" s="31">
        <v>1119.06</v>
      </c>
      <c r="C351" s="11">
        <f t="shared" si="14"/>
        <v>8.561557829331044E-3</v>
      </c>
      <c r="D351" s="44">
        <f t="shared" si="15"/>
        <v>7.3300272464979702E-5</v>
      </c>
      <c r="E351" s="68"/>
      <c r="F351" s="71"/>
    </row>
    <row r="352" spans="1:6">
      <c r="A352" s="34">
        <v>35936</v>
      </c>
      <c r="B352" s="31">
        <v>1114.6400000000001</v>
      </c>
      <c r="C352" s="11">
        <f t="shared" si="14"/>
        <v>-3.9575643720743637E-3</v>
      </c>
      <c r="D352" s="44">
        <f t="shared" si="15"/>
        <v>1.5662315759112352E-5</v>
      </c>
      <c r="E352" s="68"/>
      <c r="F352" s="71"/>
    </row>
    <row r="353" spans="1:6">
      <c r="A353" s="34">
        <v>35937</v>
      </c>
      <c r="B353" s="31">
        <v>1110.47</v>
      </c>
      <c r="C353" s="11">
        <f t="shared" si="14"/>
        <v>-3.7481336939340251E-3</v>
      </c>
      <c r="D353" s="44">
        <f t="shared" si="15"/>
        <v>1.4048506187603519E-5</v>
      </c>
      <c r="E353" s="68"/>
      <c r="F353" s="71"/>
    </row>
    <row r="354" spans="1:6">
      <c r="A354" s="34">
        <v>35941</v>
      </c>
      <c r="B354" s="31">
        <v>1094.02</v>
      </c>
      <c r="C354" s="11">
        <f t="shared" si="14"/>
        <v>-1.492436376093207E-2</v>
      </c>
      <c r="D354" s="44">
        <f t="shared" si="15"/>
        <v>2.2273663366862245E-4</v>
      </c>
      <c r="E354" s="68"/>
      <c r="F354" s="71"/>
    </row>
    <row r="355" spans="1:6">
      <c r="A355" s="34">
        <v>35942</v>
      </c>
      <c r="B355" s="31">
        <v>1092.23</v>
      </c>
      <c r="C355" s="11">
        <f t="shared" si="14"/>
        <v>-1.6375075128461955E-3</v>
      </c>
      <c r="D355" s="44">
        <f t="shared" si="15"/>
        <v>2.6814308546277329E-6</v>
      </c>
      <c r="E355" s="68"/>
      <c r="F355" s="71"/>
    </row>
    <row r="356" spans="1:6">
      <c r="A356" s="34">
        <v>35943</v>
      </c>
      <c r="B356" s="31">
        <v>1097.5999999999999</v>
      </c>
      <c r="C356" s="11">
        <f t="shared" si="14"/>
        <v>4.9045001339967703E-3</v>
      </c>
      <c r="D356" s="44">
        <f t="shared" si="15"/>
        <v>2.4054121564374337E-5</v>
      </c>
      <c r="E356" s="68"/>
      <c r="F356" s="71"/>
    </row>
    <row r="357" spans="1:6">
      <c r="A357" s="34">
        <v>35944</v>
      </c>
      <c r="B357" s="31">
        <v>1090.82</v>
      </c>
      <c r="C357" s="11">
        <f t="shared" si="14"/>
        <v>-6.1962710014243699E-3</v>
      </c>
      <c r="D357" s="44">
        <f t="shared" si="15"/>
        <v>3.8393774323092566E-5</v>
      </c>
      <c r="E357" s="68"/>
      <c r="F357" s="71"/>
    </row>
    <row r="358" spans="1:6">
      <c r="A358" s="34">
        <v>35947</v>
      </c>
      <c r="B358" s="31">
        <v>1090.98</v>
      </c>
      <c r="C358" s="11">
        <f t="shared" si="14"/>
        <v>1.4666788916201126E-4</v>
      </c>
      <c r="D358" s="44">
        <f t="shared" si="15"/>
        <v>2.1511469711240017E-8</v>
      </c>
      <c r="E358" s="68"/>
      <c r="F358" s="71"/>
    </row>
    <row r="359" spans="1:6">
      <c r="A359" s="34">
        <v>35948</v>
      </c>
      <c r="B359" s="31">
        <v>1093.22</v>
      </c>
      <c r="C359" s="11">
        <f t="shared" si="14"/>
        <v>2.0510949412186328E-3</v>
      </c>
      <c r="D359" s="44">
        <f t="shared" si="15"/>
        <v>4.206990457892667E-6</v>
      </c>
      <c r="E359" s="68"/>
      <c r="F359" s="71"/>
    </row>
    <row r="360" spans="1:6">
      <c r="A360" s="34">
        <v>35949</v>
      </c>
      <c r="B360" s="31">
        <v>1082.73</v>
      </c>
      <c r="C360" s="11">
        <f t="shared" si="14"/>
        <v>-9.6418403610864338E-3</v>
      </c>
      <c r="D360" s="44">
        <f t="shared" si="15"/>
        <v>9.2965085548675378E-5</v>
      </c>
      <c r="E360" s="68"/>
      <c r="F360" s="71"/>
    </row>
    <row r="361" spans="1:6">
      <c r="A361" s="34">
        <v>35950</v>
      </c>
      <c r="B361" s="31">
        <v>1094.83</v>
      </c>
      <c r="C361" s="11">
        <f t="shared" si="14"/>
        <v>1.1113470616852108E-2</v>
      </c>
      <c r="D361" s="44">
        <f t="shared" si="15"/>
        <v>1.2350922915163517E-4</v>
      </c>
      <c r="E361" s="68"/>
      <c r="F361" s="71"/>
    </row>
    <row r="362" spans="1:6">
      <c r="A362" s="34">
        <v>35951</v>
      </c>
      <c r="B362" s="31">
        <v>1113.8599999999999</v>
      </c>
      <c r="C362" s="11">
        <f t="shared" si="14"/>
        <v>1.7232360283790913E-2</v>
      </c>
      <c r="D362" s="44">
        <f t="shared" si="15"/>
        <v>2.9695424095037444E-4</v>
      </c>
      <c r="E362" s="68"/>
      <c r="F362" s="71"/>
    </row>
    <row r="363" spans="1:6">
      <c r="A363" s="34">
        <v>35954</v>
      </c>
      <c r="B363" s="31">
        <v>1115.72</v>
      </c>
      <c r="C363" s="11">
        <f t="shared" si="14"/>
        <v>1.6684760640936788E-3</v>
      </c>
      <c r="D363" s="44">
        <f t="shared" si="15"/>
        <v>2.783812376453534E-6</v>
      </c>
      <c r="E363" s="68"/>
      <c r="F363" s="71"/>
    </row>
    <row r="364" spans="1:6">
      <c r="A364" s="34">
        <v>35955</v>
      </c>
      <c r="B364" s="31">
        <v>1118.4100000000001</v>
      </c>
      <c r="C364" s="11">
        <f t="shared" si="14"/>
        <v>2.4080973801232967E-3</v>
      </c>
      <c r="D364" s="44">
        <f t="shared" si="15"/>
        <v>5.7989329921566849E-6</v>
      </c>
      <c r="E364" s="68"/>
      <c r="F364" s="71"/>
    </row>
    <row r="365" spans="1:6">
      <c r="A365" s="34">
        <v>35956</v>
      </c>
      <c r="B365" s="31">
        <v>1112.28</v>
      </c>
      <c r="C365" s="11">
        <f t="shared" si="14"/>
        <v>-5.4960711086089117E-3</v>
      </c>
      <c r="D365" s="44">
        <f t="shared" si="15"/>
        <v>3.0206797630885591E-5</v>
      </c>
      <c r="E365" s="68"/>
      <c r="F365" s="71"/>
    </row>
    <row r="366" spans="1:6">
      <c r="A366" s="34">
        <v>35957</v>
      </c>
      <c r="B366" s="31">
        <v>1094.58</v>
      </c>
      <c r="C366" s="11">
        <f t="shared" si="14"/>
        <v>-1.604123464755864E-2</v>
      </c>
      <c r="D366" s="44">
        <f t="shared" si="15"/>
        <v>2.5732120901803576E-4</v>
      </c>
      <c r="E366" s="68"/>
      <c r="F366" s="71"/>
    </row>
    <row r="367" spans="1:6">
      <c r="A367" s="34">
        <v>35958</v>
      </c>
      <c r="B367" s="31">
        <v>1098.8399999999999</v>
      </c>
      <c r="C367" s="11">
        <f t="shared" si="14"/>
        <v>3.8843498794580646E-3</v>
      </c>
      <c r="D367" s="44">
        <f t="shared" si="15"/>
        <v>1.508817398604588E-5</v>
      </c>
      <c r="E367" s="68"/>
      <c r="F367" s="71"/>
    </row>
    <row r="368" spans="1:6">
      <c r="A368" s="34">
        <v>35961</v>
      </c>
      <c r="B368" s="31">
        <v>1077.01</v>
      </c>
      <c r="C368" s="11">
        <f t="shared" si="14"/>
        <v>-2.0066394743290444E-2</v>
      </c>
      <c r="D368" s="44">
        <f t="shared" si="15"/>
        <v>4.0266019799355438E-4</v>
      </c>
      <c r="E368" s="68"/>
      <c r="F368" s="71"/>
    </row>
    <row r="369" spans="1:6">
      <c r="A369" s="34">
        <v>35962</v>
      </c>
      <c r="B369" s="31">
        <v>1087.5899999999999</v>
      </c>
      <c r="C369" s="11">
        <f t="shared" si="14"/>
        <v>9.7755559948724761E-3</v>
      </c>
      <c r="D369" s="44">
        <f t="shared" si="15"/>
        <v>9.5561495008887208E-5</v>
      </c>
      <c r="E369" s="68"/>
      <c r="F369" s="71"/>
    </row>
    <row r="370" spans="1:6">
      <c r="A370" s="34">
        <v>35963</v>
      </c>
      <c r="B370" s="31">
        <v>1107.1099999999999</v>
      </c>
      <c r="C370" s="11">
        <f t="shared" si="14"/>
        <v>1.7788777273118124E-2</v>
      </c>
      <c r="D370" s="44">
        <f t="shared" si="15"/>
        <v>3.1644059687260389E-4</v>
      </c>
      <c r="E370" s="68"/>
      <c r="F370" s="71"/>
    </row>
    <row r="371" spans="1:6">
      <c r="A371" s="34">
        <v>35964</v>
      </c>
      <c r="B371" s="31">
        <v>1106.3699999999999</v>
      </c>
      <c r="C371" s="11">
        <f t="shared" si="14"/>
        <v>-6.6863041687223457E-4</v>
      </c>
      <c r="D371" s="44">
        <f t="shared" si="15"/>
        <v>4.4706663436673817E-7</v>
      </c>
      <c r="E371" s="68"/>
      <c r="F371" s="71"/>
    </row>
    <row r="372" spans="1:6">
      <c r="A372" s="34">
        <v>35965</v>
      </c>
      <c r="B372" s="31">
        <v>1100.6500000000001</v>
      </c>
      <c r="C372" s="11">
        <f t="shared" si="14"/>
        <v>-5.1834716561285936E-3</v>
      </c>
      <c r="D372" s="44">
        <f t="shared" si="15"/>
        <v>2.6868378409888505E-5</v>
      </c>
      <c r="E372" s="68"/>
      <c r="F372" s="71"/>
    </row>
    <row r="373" spans="1:6">
      <c r="A373" s="34">
        <v>35968</v>
      </c>
      <c r="B373" s="31">
        <v>1103.21</v>
      </c>
      <c r="C373" s="11">
        <f t="shared" si="14"/>
        <v>2.3231976181905174E-3</v>
      </c>
      <c r="D373" s="44">
        <f t="shared" si="15"/>
        <v>5.3972471731660927E-6</v>
      </c>
      <c r="E373" s="68"/>
      <c r="F373" s="71"/>
    </row>
    <row r="374" spans="1:6">
      <c r="A374" s="34">
        <v>35969</v>
      </c>
      <c r="B374" s="31">
        <v>1119.49</v>
      </c>
      <c r="C374" s="11">
        <f t="shared" si="14"/>
        <v>1.4649112462204995E-2</v>
      </c>
      <c r="D374" s="44">
        <f t="shared" si="15"/>
        <v>2.1459649593032971E-4</v>
      </c>
      <c r="E374" s="68"/>
      <c r="F374" s="71"/>
    </row>
    <row r="375" spans="1:6">
      <c r="A375" s="34">
        <v>35970</v>
      </c>
      <c r="B375" s="31">
        <v>1132.8800000000001</v>
      </c>
      <c r="C375" s="11">
        <f t="shared" si="14"/>
        <v>1.1889838475067548E-2</v>
      </c>
      <c r="D375" s="44">
        <f t="shared" si="15"/>
        <v>1.413682589631966E-4</v>
      </c>
      <c r="E375" s="68"/>
      <c r="F375" s="71"/>
    </row>
    <row r="376" spans="1:6">
      <c r="A376" s="34">
        <v>35971</v>
      </c>
      <c r="B376" s="31">
        <v>1129.28</v>
      </c>
      <c r="C376" s="11">
        <f t="shared" si="14"/>
        <v>-3.1828014278981903E-3</v>
      </c>
      <c r="D376" s="44">
        <f t="shared" si="15"/>
        <v>1.013022492943076E-5</v>
      </c>
      <c r="E376" s="68"/>
      <c r="F376" s="71"/>
    </row>
    <row r="377" spans="1:6">
      <c r="A377" s="34">
        <v>35972</v>
      </c>
      <c r="B377" s="31">
        <v>1133.2</v>
      </c>
      <c r="C377" s="11">
        <f t="shared" si="14"/>
        <v>3.4652274694563228E-3</v>
      </c>
      <c r="D377" s="44">
        <f t="shared" si="15"/>
        <v>1.200780141507467E-5</v>
      </c>
      <c r="E377" s="68"/>
      <c r="F377" s="71"/>
    </row>
    <row r="378" spans="1:6">
      <c r="A378" s="34">
        <v>35975</v>
      </c>
      <c r="B378" s="31">
        <v>1138.49</v>
      </c>
      <c r="C378" s="11">
        <f t="shared" si="14"/>
        <v>4.657334021813295E-3</v>
      </c>
      <c r="D378" s="44">
        <f t="shared" si="15"/>
        <v>2.1690760190739602E-5</v>
      </c>
      <c r="E378" s="68"/>
      <c r="F378" s="71"/>
    </row>
    <row r="379" spans="1:6">
      <c r="A379" s="34">
        <v>35976</v>
      </c>
      <c r="B379" s="31">
        <v>1133.8399999999999</v>
      </c>
      <c r="C379" s="11">
        <f t="shared" si="14"/>
        <v>-4.092721119525077E-3</v>
      </c>
      <c r="D379" s="44">
        <f t="shared" si="15"/>
        <v>1.6750366162206601E-5</v>
      </c>
      <c r="E379" s="68"/>
      <c r="F379" s="71"/>
    </row>
    <row r="380" spans="1:6">
      <c r="A380" s="34">
        <v>35977</v>
      </c>
      <c r="B380" s="31">
        <v>1148.56</v>
      </c>
      <c r="C380" s="11">
        <f t="shared" si="14"/>
        <v>1.2898881960788453E-2</v>
      </c>
      <c r="D380" s="44">
        <f t="shared" si="15"/>
        <v>1.6638115583835378E-4</v>
      </c>
      <c r="E380" s="68"/>
      <c r="F380" s="71"/>
    </row>
    <row r="381" spans="1:6">
      <c r="A381" s="34">
        <v>35978</v>
      </c>
      <c r="B381" s="31">
        <v>1146.42</v>
      </c>
      <c r="C381" s="11">
        <f t="shared" si="14"/>
        <v>-1.8649405399993029E-3</v>
      </c>
      <c r="D381" s="44">
        <f t="shared" si="15"/>
        <v>3.4780032177328916E-6</v>
      </c>
      <c r="E381" s="68"/>
      <c r="F381" s="71"/>
    </row>
    <row r="382" spans="1:6">
      <c r="A382" s="34">
        <v>35982</v>
      </c>
      <c r="B382" s="31">
        <v>1157.33</v>
      </c>
      <c r="C382" s="11">
        <f t="shared" si="14"/>
        <v>9.4715846442122182E-3</v>
      </c>
      <c r="D382" s="44">
        <f t="shared" si="15"/>
        <v>8.9710915672476692E-5</v>
      </c>
      <c r="E382" s="68"/>
      <c r="F382" s="71"/>
    </row>
    <row r="383" spans="1:6">
      <c r="A383" s="34">
        <v>35983</v>
      </c>
      <c r="B383" s="31">
        <v>1154.6600000000001</v>
      </c>
      <c r="C383" s="11">
        <f t="shared" si="14"/>
        <v>-2.3096995981584474E-3</v>
      </c>
      <c r="D383" s="44">
        <f t="shared" si="15"/>
        <v>5.3347122337332931E-6</v>
      </c>
      <c r="E383" s="68"/>
      <c r="F383" s="71"/>
    </row>
    <row r="384" spans="1:6">
      <c r="A384" s="34">
        <v>35984</v>
      </c>
      <c r="B384" s="31">
        <v>1166.3800000000001</v>
      </c>
      <c r="C384" s="11">
        <f t="shared" si="14"/>
        <v>1.0099007005487163E-2</v>
      </c>
      <c r="D384" s="44">
        <f t="shared" si="15"/>
        <v>1.0198994249687879E-4</v>
      </c>
      <c r="E384" s="68"/>
      <c r="F384" s="71"/>
    </row>
    <row r="385" spans="1:6">
      <c r="A385" s="34">
        <v>35985</v>
      </c>
      <c r="B385" s="31">
        <v>1158.56</v>
      </c>
      <c r="C385" s="11">
        <f t="shared" si="14"/>
        <v>-6.7270806904695417E-3</v>
      </c>
      <c r="D385" s="44">
        <f t="shared" si="15"/>
        <v>4.5253614616088162E-5</v>
      </c>
      <c r="E385" s="68"/>
      <c r="F385" s="71"/>
    </row>
    <row r="386" spans="1:6">
      <c r="A386" s="34">
        <v>35986</v>
      </c>
      <c r="B386" s="31">
        <v>1164.33</v>
      </c>
      <c r="C386" s="11">
        <f t="shared" si="14"/>
        <v>4.9679596255191791E-3</v>
      </c>
      <c r="D386" s="44">
        <f t="shared" si="15"/>
        <v>2.4680622840788663E-5</v>
      </c>
      <c r="E386" s="68"/>
      <c r="F386" s="71"/>
    </row>
    <row r="387" spans="1:6">
      <c r="A387" s="34">
        <v>35989</v>
      </c>
      <c r="B387" s="31">
        <v>1165.19</v>
      </c>
      <c r="C387" s="11">
        <f t="shared" si="14"/>
        <v>7.3834956477715616E-4</v>
      </c>
      <c r="D387" s="44">
        <f t="shared" si="15"/>
        <v>5.4516007980661594E-7</v>
      </c>
      <c r="E387" s="68"/>
      <c r="F387" s="71"/>
    </row>
    <row r="388" spans="1:6">
      <c r="A388" s="34">
        <v>35990</v>
      </c>
      <c r="B388" s="31">
        <v>1177.58</v>
      </c>
      <c r="C388" s="11">
        <f t="shared" si="14"/>
        <v>1.0577321303927816E-2</v>
      </c>
      <c r="D388" s="44">
        <f t="shared" si="15"/>
        <v>1.1187972596652523E-4</v>
      </c>
      <c r="E388" s="68"/>
      <c r="F388" s="71"/>
    </row>
    <row r="389" spans="1:6">
      <c r="A389" s="34">
        <v>35991</v>
      </c>
      <c r="B389" s="31">
        <v>1174.81</v>
      </c>
      <c r="C389" s="11">
        <f t="shared" si="14"/>
        <v>-2.3550527593338044E-3</v>
      </c>
      <c r="D389" s="44">
        <f t="shared" si="15"/>
        <v>5.546273499245766E-6</v>
      </c>
      <c r="E389" s="68"/>
      <c r="F389" s="71"/>
    </row>
    <row r="390" spans="1:6">
      <c r="A390" s="34">
        <v>35992</v>
      </c>
      <c r="B390" s="31">
        <v>1183.99</v>
      </c>
      <c r="C390" s="11">
        <f t="shared" si="14"/>
        <v>7.7836580869366729E-3</v>
      </c>
      <c r="D390" s="44">
        <f t="shared" si="15"/>
        <v>6.0585333214334668E-5</v>
      </c>
      <c r="E390" s="68"/>
      <c r="F390" s="71"/>
    </row>
    <row r="391" spans="1:6">
      <c r="A391" s="34">
        <v>35993</v>
      </c>
      <c r="B391" s="31">
        <v>1186.75</v>
      </c>
      <c r="C391" s="11">
        <f t="shared" si="14"/>
        <v>2.3283879690896162E-3</v>
      </c>
      <c r="D391" s="44">
        <f t="shared" si="15"/>
        <v>5.4213905346012672E-6</v>
      </c>
      <c r="E391" s="68"/>
      <c r="F391" s="71"/>
    </row>
    <row r="392" spans="1:6">
      <c r="A392" s="34">
        <v>35996</v>
      </c>
      <c r="B392" s="31">
        <v>1184.0999999999999</v>
      </c>
      <c r="C392" s="11">
        <f t="shared" si="14"/>
        <v>-2.235486094516351E-3</v>
      </c>
      <c r="D392" s="44">
        <f t="shared" si="15"/>
        <v>4.9973980787759675E-6</v>
      </c>
      <c r="E392" s="68"/>
      <c r="F392" s="71"/>
    </row>
    <row r="393" spans="1:6">
      <c r="A393" s="34">
        <v>35997</v>
      </c>
      <c r="B393" s="31">
        <v>1165.07</v>
      </c>
      <c r="C393" s="11">
        <f t="shared" si="14"/>
        <v>-1.6201821305281829E-2</v>
      </c>
      <c r="D393" s="44">
        <f t="shared" si="15"/>
        <v>2.6249901360828417E-4</v>
      </c>
      <c r="E393" s="68"/>
      <c r="F393" s="71"/>
    </row>
    <row r="394" spans="1:6">
      <c r="A394" s="34">
        <v>35998</v>
      </c>
      <c r="B394" s="31">
        <v>1164.08</v>
      </c>
      <c r="C394" s="11">
        <f t="shared" si="14"/>
        <v>-8.5009557960595203E-4</v>
      </c>
      <c r="D394" s="44">
        <f t="shared" si="15"/>
        <v>7.2266249446557948E-7</v>
      </c>
      <c r="E394" s="68"/>
      <c r="F394" s="71"/>
    </row>
    <row r="395" spans="1:6">
      <c r="A395" s="34">
        <v>35999</v>
      </c>
      <c r="B395" s="31">
        <v>1139.75</v>
      </c>
      <c r="C395" s="11">
        <f t="shared" si="14"/>
        <v>-2.1122135358472398E-2</v>
      </c>
      <c r="D395" s="44">
        <f t="shared" si="15"/>
        <v>4.4614460210162988E-4</v>
      </c>
      <c r="E395" s="68"/>
      <c r="F395" s="71"/>
    </row>
    <row r="396" spans="1:6">
      <c r="A396" s="34">
        <v>36000</v>
      </c>
      <c r="B396" s="31">
        <v>1140.8</v>
      </c>
      <c r="C396" s="11">
        <f t="shared" si="14"/>
        <v>9.208305664807348E-4</v>
      </c>
      <c r="D396" s="44">
        <f t="shared" si="15"/>
        <v>8.4792893216523092E-7</v>
      </c>
      <c r="E396" s="68"/>
      <c r="F396" s="71"/>
    </row>
    <row r="397" spans="1:6">
      <c r="A397" s="34">
        <v>36003</v>
      </c>
      <c r="B397" s="31">
        <v>1147.27</v>
      </c>
      <c r="C397" s="11">
        <f t="shared" si="14"/>
        <v>5.6554364548958335E-3</v>
      </c>
      <c r="D397" s="44">
        <f t="shared" si="15"/>
        <v>3.1983961495364753E-5</v>
      </c>
      <c r="E397" s="68"/>
      <c r="F397" s="71"/>
    </row>
    <row r="398" spans="1:6">
      <c r="A398" s="34">
        <v>36004</v>
      </c>
      <c r="B398" s="31">
        <v>1130.24</v>
      </c>
      <c r="C398" s="11">
        <f t="shared" si="14"/>
        <v>-1.4955207579441507E-2</v>
      </c>
      <c r="D398" s="44">
        <f t="shared" si="15"/>
        <v>2.2365823374418469E-4</v>
      </c>
      <c r="E398" s="68"/>
      <c r="F398" s="71"/>
    </row>
    <row r="399" spans="1:6">
      <c r="A399" s="34">
        <v>36005</v>
      </c>
      <c r="B399" s="31">
        <v>1125.21</v>
      </c>
      <c r="C399" s="11">
        <f t="shared" si="14"/>
        <v>-4.4603146503530222E-3</v>
      </c>
      <c r="D399" s="44">
        <f t="shared" si="15"/>
        <v>1.9894406780153804E-5</v>
      </c>
      <c r="E399" s="68"/>
      <c r="F399" s="71"/>
    </row>
    <row r="400" spans="1:6">
      <c r="A400" s="34">
        <v>36006</v>
      </c>
      <c r="B400" s="31">
        <v>1142.95</v>
      </c>
      <c r="C400" s="11">
        <f t="shared" si="14"/>
        <v>1.5642954420924376E-2</v>
      </c>
      <c r="D400" s="44">
        <f t="shared" si="15"/>
        <v>2.447020230151175E-4</v>
      </c>
      <c r="E400" s="68"/>
      <c r="F400" s="71"/>
    </row>
    <row r="401" spans="1:6">
      <c r="A401" s="34">
        <v>36007</v>
      </c>
      <c r="B401" s="31">
        <v>1120.67</v>
      </c>
      <c r="C401" s="11">
        <f t="shared" si="14"/>
        <v>-1.9685918590041387E-2</v>
      </c>
      <c r="D401" s="44">
        <f t="shared" si="15"/>
        <v>3.8753539073373708E-4</v>
      </c>
      <c r="E401" s="68"/>
      <c r="F401" s="71"/>
    </row>
    <row r="402" spans="1:6">
      <c r="A402" s="34">
        <v>36010</v>
      </c>
      <c r="B402" s="31">
        <v>1112.44</v>
      </c>
      <c r="C402" s="11">
        <f t="shared" si="14"/>
        <v>-7.3709197143042816E-3</v>
      </c>
      <c r="D402" s="44">
        <f t="shared" si="15"/>
        <v>5.4330457434719514E-5</v>
      </c>
      <c r="E402" s="68"/>
      <c r="F402" s="71"/>
    </row>
    <row r="403" spans="1:6">
      <c r="A403" s="34">
        <v>36011</v>
      </c>
      <c r="B403" s="31">
        <v>1072.1199999999999</v>
      </c>
      <c r="C403" s="11">
        <f t="shared" si="14"/>
        <v>-3.6917804337304613E-2</v>
      </c>
      <c r="D403" s="44">
        <f t="shared" si="15"/>
        <v>1.3629242770875074E-3</v>
      </c>
      <c r="E403" s="68"/>
      <c r="F403" s="71"/>
    </row>
    <row r="404" spans="1:6">
      <c r="A404" s="34">
        <v>36012</v>
      </c>
      <c r="B404" s="31">
        <v>1081.43</v>
      </c>
      <c r="C404" s="11">
        <f t="shared" si="14"/>
        <v>8.6462427148646277E-3</v>
      </c>
      <c r="D404" s="44">
        <f t="shared" si="15"/>
        <v>7.4757513084349654E-5</v>
      </c>
      <c r="E404" s="68"/>
      <c r="F404" s="71"/>
    </row>
    <row r="405" spans="1:6">
      <c r="A405" s="34">
        <v>36013</v>
      </c>
      <c r="B405" s="31">
        <v>1089.6300000000001</v>
      </c>
      <c r="C405" s="11">
        <f t="shared" si="14"/>
        <v>7.5539496765966146E-3</v>
      </c>
      <c r="D405" s="44">
        <f t="shared" si="15"/>
        <v>5.7062155716554096E-5</v>
      </c>
      <c r="E405" s="68"/>
      <c r="F405" s="71"/>
    </row>
    <row r="406" spans="1:6">
      <c r="A406" s="34">
        <v>36014</v>
      </c>
      <c r="B406" s="31">
        <v>1089.45</v>
      </c>
      <c r="C406" s="11">
        <f t="shared" si="14"/>
        <v>-1.6520733558148895E-4</v>
      </c>
      <c r="D406" s="44">
        <f t="shared" si="15"/>
        <v>2.7293463729934706E-8</v>
      </c>
      <c r="E406" s="68"/>
      <c r="F406" s="71"/>
    </row>
    <row r="407" spans="1:6">
      <c r="A407" s="34">
        <v>36017</v>
      </c>
      <c r="B407" s="31">
        <v>1083.1400000000001</v>
      </c>
      <c r="C407" s="11">
        <f t="shared" si="14"/>
        <v>-5.8087515292300253E-3</v>
      </c>
      <c r="D407" s="44">
        <f t="shared" si="15"/>
        <v>3.3741594328332155E-5</v>
      </c>
      <c r="E407" s="68"/>
      <c r="F407" s="71"/>
    </row>
    <row r="408" spans="1:6">
      <c r="A408" s="34">
        <v>36018</v>
      </c>
      <c r="B408" s="31">
        <v>1068.98</v>
      </c>
      <c r="C408" s="11">
        <f t="shared" si="14"/>
        <v>-1.3159307414929378E-2</v>
      </c>
      <c r="D408" s="44">
        <f t="shared" si="15"/>
        <v>1.7316737164061529E-4</v>
      </c>
      <c r="E408" s="68"/>
      <c r="F408" s="71"/>
    </row>
    <row r="409" spans="1:6">
      <c r="A409" s="34">
        <v>36019</v>
      </c>
      <c r="B409" s="31">
        <v>1084.22</v>
      </c>
      <c r="C409" s="11">
        <f t="shared" si="14"/>
        <v>1.4155911661007306E-2</v>
      </c>
      <c r="D409" s="44">
        <f t="shared" si="15"/>
        <v>2.0038983495424264E-4</v>
      </c>
      <c r="E409" s="68"/>
      <c r="F409" s="71"/>
    </row>
    <row r="410" spans="1:6">
      <c r="A410" s="34">
        <v>36020</v>
      </c>
      <c r="B410" s="31">
        <v>1074.9100000000001</v>
      </c>
      <c r="C410" s="11">
        <f t="shared" ref="C410:C473" si="16">LN(B410/B409)</f>
        <v>-8.623897310396823E-3</v>
      </c>
      <c r="D410" s="44">
        <f t="shared" si="15"/>
        <v>7.4371604820269561E-5</v>
      </c>
      <c r="E410" s="68"/>
      <c r="F410" s="71"/>
    </row>
    <row r="411" spans="1:6">
      <c r="A411" s="34">
        <v>36021</v>
      </c>
      <c r="B411" s="31">
        <v>1062.75</v>
      </c>
      <c r="C411" s="11">
        <f t="shared" si="16"/>
        <v>-1.1377048887838505E-2</v>
      </c>
      <c r="D411" s="44">
        <f t="shared" ref="D411:D474" si="17">C411^2</f>
        <v>1.2943724139626736E-4</v>
      </c>
      <c r="E411" s="68"/>
      <c r="F411" s="71"/>
    </row>
    <row r="412" spans="1:6">
      <c r="A412" s="34">
        <v>36024</v>
      </c>
      <c r="B412" s="31">
        <v>1083.67</v>
      </c>
      <c r="C412" s="11">
        <f t="shared" si="16"/>
        <v>1.9493540368787941E-2</v>
      </c>
      <c r="D412" s="44">
        <f t="shared" si="17"/>
        <v>3.7999811610956509E-4</v>
      </c>
      <c r="E412" s="68"/>
      <c r="F412" s="71"/>
    </row>
    <row r="413" spans="1:6">
      <c r="A413" s="34">
        <v>36025</v>
      </c>
      <c r="B413" s="31">
        <v>1101.2</v>
      </c>
      <c r="C413" s="11">
        <f t="shared" si="16"/>
        <v>1.6047065660764786E-2</v>
      </c>
      <c r="D413" s="44">
        <f t="shared" si="17"/>
        <v>2.5750831632089639E-4</v>
      </c>
      <c r="E413" s="68"/>
      <c r="F413" s="71"/>
    </row>
    <row r="414" spans="1:6">
      <c r="A414" s="34">
        <v>36026</v>
      </c>
      <c r="B414" s="31">
        <v>1098.06</v>
      </c>
      <c r="C414" s="11">
        <f t="shared" si="16"/>
        <v>-2.8555078832064543E-3</v>
      </c>
      <c r="D414" s="44">
        <f t="shared" si="17"/>
        <v>8.1539252710542057E-6</v>
      </c>
      <c r="E414" s="68"/>
      <c r="F414" s="71"/>
    </row>
    <row r="415" spans="1:6">
      <c r="A415" s="34">
        <v>36027</v>
      </c>
      <c r="B415" s="31">
        <v>1091.5999999999999</v>
      </c>
      <c r="C415" s="11">
        <f t="shared" si="16"/>
        <v>-5.9004765510625758E-3</v>
      </c>
      <c r="D415" s="44">
        <f t="shared" si="17"/>
        <v>3.4815623529639309E-5</v>
      </c>
      <c r="E415" s="68"/>
      <c r="F415" s="71"/>
    </row>
    <row r="416" spans="1:6">
      <c r="A416" s="34">
        <v>36028</v>
      </c>
      <c r="B416" s="31">
        <v>1081.24</v>
      </c>
      <c r="C416" s="11">
        <f t="shared" si="16"/>
        <v>-9.5359791857756518E-3</v>
      </c>
      <c r="D416" s="44">
        <f t="shared" si="17"/>
        <v>9.0934899031546468E-5</v>
      </c>
      <c r="E416" s="68"/>
      <c r="F416" s="71"/>
    </row>
    <row r="417" spans="1:6">
      <c r="A417" s="34">
        <v>36031</v>
      </c>
      <c r="B417" s="31">
        <v>1088.1400000000001</v>
      </c>
      <c r="C417" s="11">
        <f t="shared" si="16"/>
        <v>6.3612859599617389E-3</v>
      </c>
      <c r="D417" s="44">
        <f t="shared" si="17"/>
        <v>4.0465959064406342E-5</v>
      </c>
      <c r="E417" s="68"/>
      <c r="F417" s="71"/>
    </row>
    <row r="418" spans="1:6">
      <c r="A418" s="34">
        <v>36032</v>
      </c>
      <c r="B418" s="31">
        <v>1092.8499999999999</v>
      </c>
      <c r="C418" s="11">
        <f t="shared" si="16"/>
        <v>4.3191461878269938E-3</v>
      </c>
      <c r="D418" s="44">
        <f t="shared" si="17"/>
        <v>1.8655023791820453E-5</v>
      </c>
      <c r="E418" s="68"/>
      <c r="F418" s="71"/>
    </row>
    <row r="419" spans="1:6">
      <c r="A419" s="34">
        <v>36033</v>
      </c>
      <c r="B419" s="31">
        <v>1084.19</v>
      </c>
      <c r="C419" s="11">
        <f t="shared" si="16"/>
        <v>-7.9557984030125418E-3</v>
      </c>
      <c r="D419" s="44">
        <f t="shared" si="17"/>
        <v>6.3294728229376914E-5</v>
      </c>
      <c r="E419" s="68"/>
      <c r="F419" s="71"/>
    </row>
    <row r="420" spans="1:6">
      <c r="A420" s="34">
        <v>36034</v>
      </c>
      <c r="B420" s="31">
        <v>1042.5899999999999</v>
      </c>
      <c r="C420" s="11">
        <f t="shared" si="16"/>
        <v>-3.9125162511276221E-2</v>
      </c>
      <c r="D420" s="44">
        <f t="shared" si="17"/>
        <v>1.5307783415337741E-3</v>
      </c>
      <c r="E420" s="68"/>
      <c r="F420" s="71"/>
    </row>
    <row r="421" spans="1:6">
      <c r="A421" s="34">
        <v>36035</v>
      </c>
      <c r="B421" s="31">
        <v>1027.1400000000001</v>
      </c>
      <c r="C421" s="11">
        <f t="shared" si="16"/>
        <v>-1.4929760867165345E-2</v>
      </c>
      <c r="D421" s="44">
        <f t="shared" si="17"/>
        <v>2.2289775955074172E-4</v>
      </c>
      <c r="E421" s="68"/>
      <c r="F421" s="71"/>
    </row>
    <row r="422" spans="1:6">
      <c r="A422" s="34">
        <v>36038</v>
      </c>
      <c r="B422" s="31">
        <v>957.28</v>
      </c>
      <c r="C422" s="11">
        <f t="shared" si="16"/>
        <v>-7.0437590373020428E-2</v>
      </c>
      <c r="D422" s="44">
        <f t="shared" si="17"/>
        <v>4.96145413755742E-3</v>
      </c>
      <c r="E422" s="68"/>
      <c r="F422" s="71"/>
    </row>
    <row r="423" spans="1:6">
      <c r="A423" s="34">
        <v>36039</v>
      </c>
      <c r="B423" s="31">
        <v>994.26</v>
      </c>
      <c r="C423" s="11">
        <f t="shared" si="16"/>
        <v>3.7902812228035793E-2</v>
      </c>
      <c r="D423" s="44">
        <f t="shared" si="17"/>
        <v>1.4366231747937395E-3</v>
      </c>
      <c r="E423" s="68"/>
      <c r="F423" s="71"/>
    </row>
    <row r="424" spans="1:6">
      <c r="A424" s="34">
        <v>36040</v>
      </c>
      <c r="B424" s="31">
        <v>990.48</v>
      </c>
      <c r="C424" s="11">
        <f t="shared" si="16"/>
        <v>-3.8090677573212957E-3</v>
      </c>
      <c r="D424" s="44">
        <f t="shared" si="17"/>
        <v>1.4508997179864685E-5</v>
      </c>
      <c r="E424" s="68"/>
      <c r="F424" s="71"/>
    </row>
    <row r="425" spans="1:6">
      <c r="A425" s="34">
        <v>36041</v>
      </c>
      <c r="B425" s="31">
        <v>982.26</v>
      </c>
      <c r="C425" s="11">
        <f t="shared" si="16"/>
        <v>-8.3336350181308187E-3</v>
      </c>
      <c r="D425" s="44">
        <f t="shared" si="17"/>
        <v>6.944947261541625E-5</v>
      </c>
      <c r="E425" s="68"/>
      <c r="F425" s="71"/>
    </row>
    <row r="426" spans="1:6">
      <c r="A426" s="34">
        <v>36042</v>
      </c>
      <c r="B426" s="31">
        <v>973.89</v>
      </c>
      <c r="C426" s="11">
        <f t="shared" si="16"/>
        <v>-8.5576781745286129E-3</v>
      </c>
      <c r="D426" s="44">
        <f t="shared" si="17"/>
        <v>7.3233855738803367E-5</v>
      </c>
      <c r="E426" s="68"/>
      <c r="F426" s="71"/>
    </row>
    <row r="427" spans="1:6">
      <c r="A427" s="34">
        <v>36046</v>
      </c>
      <c r="B427" s="31">
        <v>1023.46</v>
      </c>
      <c r="C427" s="11">
        <f t="shared" si="16"/>
        <v>4.9645961835058545E-2</v>
      </c>
      <c r="D427" s="44">
        <f t="shared" si="17"/>
        <v>2.4647215265280898E-3</v>
      </c>
      <c r="E427" s="68"/>
      <c r="F427" s="71"/>
    </row>
    <row r="428" spans="1:6">
      <c r="A428" s="34">
        <v>36047</v>
      </c>
      <c r="B428" s="31">
        <v>1006.2</v>
      </c>
      <c r="C428" s="11">
        <f t="shared" si="16"/>
        <v>-1.7008184697617012E-2</v>
      </c>
      <c r="D428" s="44">
        <f t="shared" si="17"/>
        <v>2.8927834670825349E-4</v>
      </c>
      <c r="E428" s="68"/>
      <c r="F428" s="71"/>
    </row>
    <row r="429" spans="1:6">
      <c r="A429" s="34">
        <v>36048</v>
      </c>
      <c r="B429" s="31">
        <v>980.19</v>
      </c>
      <c r="C429" s="11">
        <f t="shared" si="16"/>
        <v>-2.6189707633403655E-2</v>
      </c>
      <c r="D429" s="44">
        <f t="shared" si="17"/>
        <v>6.8590078592316165E-4</v>
      </c>
      <c r="E429" s="68"/>
      <c r="F429" s="71"/>
    </row>
    <row r="430" spans="1:6">
      <c r="A430" s="34">
        <v>36049</v>
      </c>
      <c r="B430" s="31">
        <v>1009.06</v>
      </c>
      <c r="C430" s="11">
        <f t="shared" si="16"/>
        <v>2.9028052978482318E-2</v>
      </c>
      <c r="D430" s="44">
        <f t="shared" si="17"/>
        <v>8.4262785972157614E-4</v>
      </c>
      <c r="E430" s="68"/>
      <c r="F430" s="71"/>
    </row>
    <row r="431" spans="1:6">
      <c r="A431" s="34">
        <v>36052</v>
      </c>
      <c r="B431" s="31">
        <v>1029.72</v>
      </c>
      <c r="C431" s="11">
        <f t="shared" si="16"/>
        <v>2.026771620473301E-2</v>
      </c>
      <c r="D431" s="44">
        <f t="shared" si="17"/>
        <v>4.1078032015559704E-4</v>
      </c>
      <c r="E431" s="68"/>
      <c r="F431" s="71"/>
    </row>
    <row r="432" spans="1:6">
      <c r="A432" s="34">
        <v>36053</v>
      </c>
      <c r="B432" s="31">
        <v>1037.68</v>
      </c>
      <c r="C432" s="11">
        <f t="shared" si="16"/>
        <v>7.7005314253878387E-3</v>
      </c>
      <c r="D432" s="44">
        <f t="shared" si="17"/>
        <v>5.9298184233385662E-5</v>
      </c>
      <c r="E432" s="68"/>
      <c r="F432" s="71"/>
    </row>
    <row r="433" spans="1:6">
      <c r="A433" s="34">
        <v>36054</v>
      </c>
      <c r="B433" s="31">
        <v>1045.48</v>
      </c>
      <c r="C433" s="11">
        <f t="shared" si="16"/>
        <v>7.4886580502367258E-3</v>
      </c>
      <c r="D433" s="44">
        <f t="shared" si="17"/>
        <v>5.6079999393375317E-5</v>
      </c>
      <c r="E433" s="68"/>
      <c r="F433" s="71"/>
    </row>
    <row r="434" spans="1:6">
      <c r="A434" s="34">
        <v>36055</v>
      </c>
      <c r="B434" s="31">
        <v>1018.87</v>
      </c>
      <c r="C434" s="11">
        <f t="shared" si="16"/>
        <v>-2.5781940053402421E-2</v>
      </c>
      <c r="D434" s="44">
        <f t="shared" si="17"/>
        <v>6.6470843291723599E-4</v>
      </c>
      <c r="E434" s="68"/>
      <c r="F434" s="71"/>
    </row>
    <row r="435" spans="1:6">
      <c r="A435" s="34">
        <v>36056</v>
      </c>
      <c r="B435" s="31">
        <v>1020.09</v>
      </c>
      <c r="C435" s="11">
        <f t="shared" si="16"/>
        <v>1.1966886506780685E-3</v>
      </c>
      <c r="D435" s="44">
        <f t="shared" si="17"/>
        <v>1.4320637266616964E-6</v>
      </c>
      <c r="E435" s="68"/>
      <c r="F435" s="71"/>
    </row>
    <row r="436" spans="1:6">
      <c r="A436" s="34">
        <v>36059</v>
      </c>
      <c r="B436" s="31">
        <v>1023.89</v>
      </c>
      <c r="C436" s="11">
        <f t="shared" si="16"/>
        <v>3.7182402743803507E-3</v>
      </c>
      <c r="D436" s="44">
        <f t="shared" si="17"/>
        <v>1.3825310738024066E-5</v>
      </c>
      <c r="E436" s="68"/>
      <c r="F436" s="71"/>
    </row>
    <row r="437" spans="1:6">
      <c r="A437" s="34">
        <v>36060</v>
      </c>
      <c r="B437" s="31">
        <v>1029.6300000000001</v>
      </c>
      <c r="C437" s="11">
        <f t="shared" si="16"/>
        <v>5.5904154322548201E-3</v>
      </c>
      <c r="D437" s="44">
        <f t="shared" si="17"/>
        <v>3.1252744705192849E-5</v>
      </c>
      <c r="E437" s="68"/>
      <c r="F437" s="71"/>
    </row>
    <row r="438" spans="1:6">
      <c r="A438" s="34">
        <v>36061</v>
      </c>
      <c r="B438" s="31">
        <v>1066.0899999999999</v>
      </c>
      <c r="C438" s="11">
        <f t="shared" si="16"/>
        <v>3.4798235542756045E-2</v>
      </c>
      <c r="D438" s="44">
        <f t="shared" si="17"/>
        <v>1.2109171968891302E-3</v>
      </c>
      <c r="E438" s="68"/>
      <c r="F438" s="71"/>
    </row>
    <row r="439" spans="1:6">
      <c r="A439" s="34">
        <v>36062</v>
      </c>
      <c r="B439" s="31">
        <v>1042.72</v>
      </c>
      <c r="C439" s="11">
        <f t="shared" si="16"/>
        <v>-2.2165066345250794E-2</v>
      </c>
      <c r="D439" s="44">
        <f t="shared" si="17"/>
        <v>4.9129016608936938E-4</v>
      </c>
      <c r="E439" s="68"/>
      <c r="F439" s="71"/>
    </row>
    <row r="440" spans="1:6">
      <c r="A440" s="34">
        <v>36063</v>
      </c>
      <c r="B440" s="31">
        <v>1044.75</v>
      </c>
      <c r="C440" s="11">
        <f t="shared" si="16"/>
        <v>1.9449387439545878E-3</v>
      </c>
      <c r="D440" s="44">
        <f t="shared" si="17"/>
        <v>3.7827867177356498E-6</v>
      </c>
      <c r="E440" s="68"/>
      <c r="F440" s="71"/>
    </row>
    <row r="441" spans="1:6">
      <c r="A441" s="34">
        <v>36066</v>
      </c>
      <c r="B441" s="31">
        <v>1048.69</v>
      </c>
      <c r="C441" s="11">
        <f t="shared" si="16"/>
        <v>3.7641438513464748E-3</v>
      </c>
      <c r="D441" s="44">
        <f t="shared" si="17"/>
        <v>1.4168778933629473E-5</v>
      </c>
      <c r="E441" s="68"/>
      <c r="F441" s="71"/>
    </row>
    <row r="442" spans="1:6">
      <c r="A442" s="34">
        <v>36067</v>
      </c>
      <c r="B442" s="31">
        <v>1049.02</v>
      </c>
      <c r="C442" s="11">
        <f t="shared" si="16"/>
        <v>3.1462881210682017E-4</v>
      </c>
      <c r="D442" s="44">
        <f t="shared" si="17"/>
        <v>9.8991289407748749E-8</v>
      </c>
      <c r="E442" s="68"/>
      <c r="F442" s="71"/>
    </row>
    <row r="443" spans="1:6">
      <c r="A443" s="34">
        <v>36068</v>
      </c>
      <c r="B443" s="31">
        <v>1017.01</v>
      </c>
      <c r="C443" s="11">
        <f t="shared" si="16"/>
        <v>-3.098944514956882E-2</v>
      </c>
      <c r="D443" s="44">
        <f t="shared" si="17"/>
        <v>9.6034571067813443E-4</v>
      </c>
      <c r="E443" s="68"/>
      <c r="F443" s="71"/>
    </row>
    <row r="444" spans="1:6">
      <c r="A444" s="34">
        <v>36069</v>
      </c>
      <c r="B444" s="31">
        <v>986.39</v>
      </c>
      <c r="C444" s="11">
        <f t="shared" si="16"/>
        <v>-3.0570414918264587E-2</v>
      </c>
      <c r="D444" s="44">
        <f t="shared" si="17"/>
        <v>9.3455026827485397E-4</v>
      </c>
      <c r="E444" s="68"/>
      <c r="F444" s="71"/>
    </row>
    <row r="445" spans="1:6">
      <c r="A445" s="34">
        <v>36070</v>
      </c>
      <c r="B445" s="31">
        <v>1002.6</v>
      </c>
      <c r="C445" s="11">
        <f t="shared" si="16"/>
        <v>1.630009090575861E-2</v>
      </c>
      <c r="D445" s="44">
        <f t="shared" si="17"/>
        <v>2.6569296353599453E-4</v>
      </c>
      <c r="E445" s="68"/>
      <c r="F445" s="71"/>
    </row>
    <row r="446" spans="1:6">
      <c r="A446" s="34">
        <v>36073</v>
      </c>
      <c r="B446" s="31">
        <v>988.56</v>
      </c>
      <c r="C446" s="11">
        <f t="shared" si="16"/>
        <v>-1.4102566033468072E-2</v>
      </c>
      <c r="D446" s="44">
        <f t="shared" si="17"/>
        <v>1.9888236872832741E-4</v>
      </c>
      <c r="E446" s="68"/>
      <c r="F446" s="71"/>
    </row>
    <row r="447" spans="1:6">
      <c r="A447" s="34">
        <v>36074</v>
      </c>
      <c r="B447" s="31">
        <v>984.59</v>
      </c>
      <c r="C447" s="11">
        <f t="shared" si="16"/>
        <v>-4.0240279321052492E-3</v>
      </c>
      <c r="D447" s="44">
        <f t="shared" si="17"/>
        <v>1.6192800798363249E-5</v>
      </c>
      <c r="E447" s="68"/>
      <c r="F447" s="71"/>
    </row>
    <row r="448" spans="1:6">
      <c r="A448" s="34">
        <v>36075</v>
      </c>
      <c r="B448" s="31">
        <v>970.68</v>
      </c>
      <c r="C448" s="11">
        <f t="shared" si="16"/>
        <v>-1.4228454045968175E-2</v>
      </c>
      <c r="D448" s="44">
        <f t="shared" si="17"/>
        <v>2.0244890453822813E-4</v>
      </c>
      <c r="E448" s="68"/>
      <c r="F448" s="71"/>
    </row>
    <row r="449" spans="1:6">
      <c r="A449" s="34">
        <v>36076</v>
      </c>
      <c r="B449" s="31">
        <v>959.44</v>
      </c>
      <c r="C449" s="11">
        <f t="shared" si="16"/>
        <v>-1.1647075894395781E-2</v>
      </c>
      <c r="D449" s="44">
        <f t="shared" si="17"/>
        <v>1.3565437688981528E-4</v>
      </c>
      <c r="E449" s="68"/>
      <c r="F449" s="71"/>
    </row>
    <row r="450" spans="1:6">
      <c r="A450" s="34">
        <v>36077</v>
      </c>
      <c r="B450" s="31">
        <v>984.39</v>
      </c>
      <c r="C450" s="11">
        <f t="shared" si="16"/>
        <v>2.5672379069671687E-2</v>
      </c>
      <c r="D450" s="44">
        <f t="shared" si="17"/>
        <v>6.5907104709691698E-4</v>
      </c>
      <c r="E450" s="68"/>
      <c r="F450" s="71"/>
    </row>
    <row r="451" spans="1:6">
      <c r="A451" s="34">
        <v>36080</v>
      </c>
      <c r="B451" s="31">
        <v>997.71</v>
      </c>
      <c r="C451" s="11">
        <f t="shared" si="16"/>
        <v>1.3440492929115607E-2</v>
      </c>
      <c r="D451" s="44">
        <f t="shared" si="17"/>
        <v>1.8064685017760664E-4</v>
      </c>
      <c r="E451" s="68"/>
      <c r="F451" s="71"/>
    </row>
    <row r="452" spans="1:6">
      <c r="A452" s="34">
        <v>36081</v>
      </c>
      <c r="B452" s="31">
        <v>994.8</v>
      </c>
      <c r="C452" s="11">
        <f t="shared" si="16"/>
        <v>-2.9209409930034142E-3</v>
      </c>
      <c r="D452" s="44">
        <f t="shared" si="17"/>
        <v>8.5318962846077708E-6</v>
      </c>
      <c r="E452" s="68"/>
      <c r="F452" s="71"/>
    </row>
    <row r="453" spans="1:6">
      <c r="A453" s="34">
        <v>36082</v>
      </c>
      <c r="B453" s="31">
        <v>1005.53</v>
      </c>
      <c r="C453" s="11">
        <f t="shared" si="16"/>
        <v>1.0728332740911417E-2</v>
      </c>
      <c r="D453" s="44">
        <f t="shared" si="17"/>
        <v>1.1509712339971189E-4</v>
      </c>
      <c r="E453" s="68"/>
      <c r="F453" s="71"/>
    </row>
    <row r="454" spans="1:6">
      <c r="A454" s="34">
        <v>36083</v>
      </c>
      <c r="B454" s="31">
        <v>1047.49</v>
      </c>
      <c r="C454" s="11">
        <f t="shared" si="16"/>
        <v>4.0882060541183686E-2</v>
      </c>
      <c r="D454" s="44">
        <f t="shared" si="17"/>
        <v>1.6713428740930082E-3</v>
      </c>
      <c r="E454" s="68"/>
      <c r="F454" s="71"/>
    </row>
    <row r="455" spans="1:6">
      <c r="A455" s="34">
        <v>36084</v>
      </c>
      <c r="B455" s="31">
        <v>1056.42</v>
      </c>
      <c r="C455" s="11">
        <f t="shared" si="16"/>
        <v>8.4890072550630712E-3</v>
      </c>
      <c r="D455" s="44">
        <f t="shared" si="17"/>
        <v>7.2063244176513459E-5</v>
      </c>
      <c r="E455" s="68"/>
      <c r="F455" s="71"/>
    </row>
    <row r="456" spans="1:6">
      <c r="A456" s="34">
        <v>36087</v>
      </c>
      <c r="B456" s="31">
        <v>1062.3900000000001</v>
      </c>
      <c r="C456" s="11">
        <f t="shared" si="16"/>
        <v>5.6352535608599503E-3</v>
      </c>
      <c r="D456" s="44">
        <f t="shared" si="17"/>
        <v>3.1756082695184751E-5</v>
      </c>
      <c r="E456" s="68"/>
      <c r="F456" s="71"/>
    </row>
    <row r="457" spans="1:6">
      <c r="A457" s="34">
        <v>36088</v>
      </c>
      <c r="B457" s="31">
        <v>1063.93</v>
      </c>
      <c r="C457" s="11">
        <f t="shared" si="16"/>
        <v>1.4485122364153084E-3</v>
      </c>
      <c r="D457" s="44">
        <f t="shared" si="17"/>
        <v>2.0981876990448784E-6</v>
      </c>
      <c r="E457" s="68"/>
      <c r="F457" s="71"/>
    </row>
    <row r="458" spans="1:6">
      <c r="A458" s="34">
        <v>36089</v>
      </c>
      <c r="B458" s="31">
        <v>1069.92</v>
      </c>
      <c r="C458" s="11">
        <f t="shared" si="16"/>
        <v>5.6142800419852427E-3</v>
      </c>
      <c r="D458" s="44">
        <f t="shared" si="17"/>
        <v>3.1520140389833822E-5</v>
      </c>
      <c r="E458" s="68"/>
      <c r="F458" s="71"/>
    </row>
    <row r="459" spans="1:6">
      <c r="A459" s="34">
        <v>36090</v>
      </c>
      <c r="B459" s="31">
        <v>1078.48</v>
      </c>
      <c r="C459" s="11">
        <f t="shared" si="16"/>
        <v>7.9687630771401018E-3</v>
      </c>
      <c r="D459" s="44">
        <f t="shared" si="17"/>
        <v>6.3501184979591378E-5</v>
      </c>
      <c r="E459" s="68"/>
      <c r="F459" s="71"/>
    </row>
    <row r="460" spans="1:6">
      <c r="A460" s="34">
        <v>36091</v>
      </c>
      <c r="B460" s="31">
        <v>1070.67</v>
      </c>
      <c r="C460" s="11">
        <f t="shared" si="16"/>
        <v>-7.2680216640812808E-3</v>
      </c>
      <c r="D460" s="44">
        <f t="shared" si="17"/>
        <v>5.2824138909554833E-5</v>
      </c>
      <c r="E460" s="68"/>
      <c r="F460" s="71"/>
    </row>
    <row r="461" spans="1:6">
      <c r="A461" s="34">
        <v>36094</v>
      </c>
      <c r="B461" s="31">
        <v>1072.32</v>
      </c>
      <c r="C461" s="11">
        <f t="shared" si="16"/>
        <v>1.5399048302180871E-3</v>
      </c>
      <c r="D461" s="44">
        <f t="shared" si="17"/>
        <v>2.3713068861289958E-6</v>
      </c>
      <c r="E461" s="68"/>
      <c r="F461" s="71"/>
    </row>
    <row r="462" spans="1:6">
      <c r="A462" s="34">
        <v>36095</v>
      </c>
      <c r="B462" s="31">
        <v>1065.3399999999999</v>
      </c>
      <c r="C462" s="11">
        <f t="shared" si="16"/>
        <v>-6.5305285281922519E-3</v>
      </c>
      <c r="D462" s="44">
        <f t="shared" si="17"/>
        <v>4.2647802857532863E-5</v>
      </c>
      <c r="E462" s="68"/>
      <c r="F462" s="71"/>
    </row>
    <row r="463" spans="1:6">
      <c r="A463" s="34">
        <v>36096</v>
      </c>
      <c r="B463" s="31">
        <v>1068.0899999999999</v>
      </c>
      <c r="C463" s="11">
        <f t="shared" si="16"/>
        <v>2.5780096118196648E-3</v>
      </c>
      <c r="D463" s="44">
        <f t="shared" si="17"/>
        <v>6.646133558634579E-6</v>
      </c>
      <c r="E463" s="68"/>
      <c r="F463" s="71"/>
    </row>
    <row r="464" spans="1:6">
      <c r="A464" s="34">
        <v>36097</v>
      </c>
      <c r="B464" s="31">
        <v>1085.93</v>
      </c>
      <c r="C464" s="11">
        <f t="shared" si="16"/>
        <v>1.6564756061968819E-2</v>
      </c>
      <c r="D464" s="44">
        <f t="shared" si="17"/>
        <v>2.7439114339253273E-4</v>
      </c>
      <c r="E464" s="68"/>
      <c r="F464" s="71"/>
    </row>
    <row r="465" spans="1:6">
      <c r="A465" s="34">
        <v>36098</v>
      </c>
      <c r="B465" s="31">
        <v>1098.67</v>
      </c>
      <c r="C465" s="11">
        <f t="shared" si="16"/>
        <v>1.1663594642690903E-2</v>
      </c>
      <c r="D465" s="44">
        <f t="shared" si="17"/>
        <v>1.3603943998900795E-4</v>
      </c>
      <c r="E465" s="68"/>
      <c r="F465" s="71"/>
    </row>
    <row r="466" spans="1:6">
      <c r="A466" s="34">
        <v>36101</v>
      </c>
      <c r="B466" s="31">
        <v>1111.5999999999999</v>
      </c>
      <c r="C466" s="11">
        <f t="shared" si="16"/>
        <v>1.1700061531115918E-2</v>
      </c>
      <c r="D466" s="44">
        <f t="shared" si="17"/>
        <v>1.3689143983189856E-4</v>
      </c>
      <c r="E466" s="68"/>
      <c r="F466" s="71"/>
    </row>
    <row r="467" spans="1:6">
      <c r="A467" s="34">
        <v>36102</v>
      </c>
      <c r="B467" s="31">
        <v>1110.8399999999999</v>
      </c>
      <c r="C467" s="11">
        <f t="shared" si="16"/>
        <v>-6.8393300122839256E-4</v>
      </c>
      <c r="D467" s="44">
        <f t="shared" si="17"/>
        <v>4.6776435016927642E-7</v>
      </c>
      <c r="E467" s="68"/>
      <c r="F467" s="71"/>
    </row>
    <row r="468" spans="1:6">
      <c r="A468" s="34">
        <v>36103</v>
      </c>
      <c r="B468" s="31">
        <v>1118.67</v>
      </c>
      <c r="C468" s="11">
        <f t="shared" si="16"/>
        <v>7.0239937852107411E-3</v>
      </c>
      <c r="D468" s="44">
        <f t="shared" si="17"/>
        <v>4.9336488694679115E-5</v>
      </c>
      <c r="E468" s="68"/>
      <c r="F468" s="71"/>
    </row>
    <row r="469" spans="1:6">
      <c r="A469" s="34">
        <v>36104</v>
      </c>
      <c r="B469" s="31">
        <v>1133.8499999999999</v>
      </c>
      <c r="C469" s="11">
        <f t="shared" si="16"/>
        <v>1.3478441753964411E-2</v>
      </c>
      <c r="D469" s="44">
        <f t="shared" si="17"/>
        <v>1.8166839211501123E-4</v>
      </c>
      <c r="E469" s="68"/>
      <c r="F469" s="71"/>
    </row>
    <row r="470" spans="1:6">
      <c r="A470" s="34">
        <v>36105</v>
      </c>
      <c r="B470" s="31">
        <v>1141.01</v>
      </c>
      <c r="C470" s="11">
        <f t="shared" si="16"/>
        <v>6.2949136592676857E-3</v>
      </c>
      <c r="D470" s="44">
        <f t="shared" si="17"/>
        <v>3.9625937977634881E-5</v>
      </c>
      <c r="E470" s="68"/>
      <c r="F470" s="71"/>
    </row>
    <row r="471" spans="1:6">
      <c r="A471" s="34">
        <v>36108</v>
      </c>
      <c r="B471" s="31">
        <v>1130.2</v>
      </c>
      <c r="C471" s="11">
        <f t="shared" si="16"/>
        <v>-9.519226869819937E-3</v>
      </c>
      <c r="D471" s="44">
        <f t="shared" si="17"/>
        <v>9.0615680199101876E-5</v>
      </c>
      <c r="E471" s="68"/>
      <c r="F471" s="71"/>
    </row>
    <row r="472" spans="1:6">
      <c r="A472" s="34">
        <v>36109</v>
      </c>
      <c r="B472" s="31">
        <v>1128.26</v>
      </c>
      <c r="C472" s="11">
        <f t="shared" si="16"/>
        <v>-1.7179852440644709E-3</v>
      </c>
      <c r="D472" s="44">
        <f t="shared" si="17"/>
        <v>2.9514732988232596E-6</v>
      </c>
      <c r="E472" s="68"/>
      <c r="F472" s="71"/>
    </row>
    <row r="473" spans="1:6">
      <c r="A473" s="34">
        <v>36110</v>
      </c>
      <c r="B473" s="31">
        <v>1120.97</v>
      </c>
      <c r="C473" s="11">
        <f t="shared" si="16"/>
        <v>-6.4822410574262466E-3</v>
      </c>
      <c r="D473" s="44">
        <f t="shared" si="17"/>
        <v>4.2019449126582542E-5</v>
      </c>
      <c r="E473" s="68"/>
      <c r="F473" s="71"/>
    </row>
    <row r="474" spans="1:6">
      <c r="A474" s="34">
        <v>36111</v>
      </c>
      <c r="B474" s="31">
        <v>1117.69</v>
      </c>
      <c r="C474" s="11">
        <f t="shared" ref="C474:C537" si="18">LN(B474/B473)</f>
        <v>-2.9303264873289897E-3</v>
      </c>
      <c r="D474" s="44">
        <f t="shared" si="17"/>
        <v>8.5868133223418552E-6</v>
      </c>
      <c r="E474" s="68"/>
      <c r="F474" s="71"/>
    </row>
    <row r="475" spans="1:6">
      <c r="A475" s="34">
        <v>36112</v>
      </c>
      <c r="B475" s="31">
        <v>1125.72</v>
      </c>
      <c r="C475" s="11">
        <f t="shared" si="18"/>
        <v>7.1587755189366116E-3</v>
      </c>
      <c r="D475" s="44">
        <f t="shared" ref="D475:D538" si="19">C475^2</f>
        <v>5.1248066930526152E-5</v>
      </c>
      <c r="E475" s="68"/>
      <c r="F475" s="71"/>
    </row>
    <row r="476" spans="1:6">
      <c r="A476" s="34">
        <v>36115</v>
      </c>
      <c r="B476" s="31">
        <v>1135.8699999999999</v>
      </c>
      <c r="C476" s="11">
        <f t="shared" si="18"/>
        <v>8.9760461871488464E-3</v>
      </c>
      <c r="D476" s="44">
        <f t="shared" si="19"/>
        <v>8.0569405153829344E-5</v>
      </c>
      <c r="E476" s="68"/>
      <c r="F476" s="71"/>
    </row>
    <row r="477" spans="1:6">
      <c r="A477" s="34">
        <v>36116</v>
      </c>
      <c r="B477" s="31">
        <v>1139.32</v>
      </c>
      <c r="C477" s="11">
        <f t="shared" si="18"/>
        <v>3.0327160757938313E-3</v>
      </c>
      <c r="D477" s="44">
        <f t="shared" si="19"/>
        <v>9.1973667963783354E-6</v>
      </c>
      <c r="E477" s="68"/>
      <c r="F477" s="71"/>
    </row>
    <row r="478" spans="1:6">
      <c r="A478" s="34">
        <v>36117</v>
      </c>
      <c r="B478" s="31">
        <v>1144.48</v>
      </c>
      <c r="C478" s="11">
        <f t="shared" si="18"/>
        <v>4.518792171271299E-3</v>
      </c>
      <c r="D478" s="44">
        <f t="shared" si="19"/>
        <v>2.041948268714278E-5</v>
      </c>
      <c r="E478" s="68"/>
      <c r="F478" s="71"/>
    </row>
    <row r="479" spans="1:6">
      <c r="A479" s="34">
        <v>36118</v>
      </c>
      <c r="B479" s="31">
        <v>1152.6099999999999</v>
      </c>
      <c r="C479" s="11">
        <f t="shared" si="18"/>
        <v>7.0785506416418719E-3</v>
      </c>
      <c r="D479" s="44">
        <f t="shared" si="19"/>
        <v>5.0105879186288559E-5</v>
      </c>
      <c r="E479" s="68"/>
      <c r="F479" s="71"/>
    </row>
    <row r="480" spans="1:6">
      <c r="A480" s="34">
        <v>36119</v>
      </c>
      <c r="B480" s="31">
        <v>1163.55</v>
      </c>
      <c r="C480" s="11">
        <f t="shared" si="18"/>
        <v>9.4467406032745019E-3</v>
      </c>
      <c r="D480" s="44">
        <f t="shared" si="19"/>
        <v>8.9240908025555102E-5</v>
      </c>
      <c r="E480" s="68"/>
      <c r="F480" s="71"/>
    </row>
    <row r="481" spans="1:6">
      <c r="A481" s="34">
        <v>36122</v>
      </c>
      <c r="B481" s="31">
        <v>1188.21</v>
      </c>
      <c r="C481" s="11">
        <f t="shared" si="18"/>
        <v>2.0972296372802894E-2</v>
      </c>
      <c r="D481" s="44">
        <f t="shared" si="19"/>
        <v>4.3983721514868142E-4</v>
      </c>
      <c r="E481" s="68"/>
      <c r="F481" s="71"/>
    </row>
    <row r="482" spans="1:6">
      <c r="A482" s="34">
        <v>36123</v>
      </c>
      <c r="B482" s="31">
        <v>1182.99</v>
      </c>
      <c r="C482" s="11">
        <f t="shared" si="18"/>
        <v>-4.4028411205099659E-3</v>
      </c>
      <c r="D482" s="44">
        <f t="shared" si="19"/>
        <v>1.9385009932453451E-5</v>
      </c>
      <c r="E482" s="68"/>
      <c r="F482" s="71"/>
    </row>
    <row r="483" spans="1:6">
      <c r="A483" s="34">
        <v>36124</v>
      </c>
      <c r="B483" s="31">
        <v>1186.8699999999999</v>
      </c>
      <c r="C483" s="11">
        <f t="shared" si="18"/>
        <v>3.2744579568442268E-3</v>
      </c>
      <c r="D483" s="44">
        <f t="shared" si="19"/>
        <v>1.0722074911140469E-5</v>
      </c>
      <c r="E483" s="68"/>
      <c r="F483" s="71"/>
    </row>
    <row r="484" spans="1:6">
      <c r="A484" s="34">
        <v>36126</v>
      </c>
      <c r="B484" s="31">
        <v>1192.33</v>
      </c>
      <c r="C484" s="11">
        <f t="shared" si="18"/>
        <v>4.5897861340694016E-3</v>
      </c>
      <c r="D484" s="44">
        <f t="shared" si="19"/>
        <v>2.1066136756495744E-5</v>
      </c>
      <c r="E484" s="68"/>
      <c r="F484" s="71"/>
    </row>
    <row r="485" spans="1:6">
      <c r="A485" s="34">
        <v>36129</v>
      </c>
      <c r="B485" s="31">
        <v>1163.6300000000001</v>
      </c>
      <c r="C485" s="11">
        <f t="shared" si="18"/>
        <v>-2.436494660381228E-2</v>
      </c>
      <c r="D485" s="44">
        <f t="shared" si="19"/>
        <v>5.9365062300662354E-4</v>
      </c>
      <c r="E485" s="68"/>
      <c r="F485" s="71"/>
    </row>
    <row r="486" spans="1:6">
      <c r="A486" s="34">
        <v>36130</v>
      </c>
      <c r="B486" s="31">
        <v>1175.28</v>
      </c>
      <c r="C486" s="11">
        <f t="shared" si="18"/>
        <v>9.9619877177872778E-3</v>
      </c>
      <c r="D486" s="44">
        <f t="shared" si="19"/>
        <v>9.9241199289344569E-5</v>
      </c>
      <c r="E486" s="68"/>
      <c r="F486" s="71"/>
    </row>
    <row r="487" spans="1:6">
      <c r="A487" s="34">
        <v>36131</v>
      </c>
      <c r="B487" s="31">
        <v>1171.25</v>
      </c>
      <c r="C487" s="11">
        <f t="shared" si="18"/>
        <v>-3.4348625095396209E-3</v>
      </c>
      <c r="D487" s="44">
        <f t="shared" si="19"/>
        <v>1.1798280459440822E-5</v>
      </c>
      <c r="E487" s="68"/>
      <c r="F487" s="71"/>
    </row>
    <row r="488" spans="1:6">
      <c r="A488" s="34">
        <v>36132</v>
      </c>
      <c r="B488" s="31">
        <v>1150.1400000000001</v>
      </c>
      <c r="C488" s="11">
        <f t="shared" si="18"/>
        <v>-1.8187880474507933E-2</v>
      </c>
      <c r="D488" s="44">
        <f t="shared" si="19"/>
        <v>3.3079899615498694E-4</v>
      </c>
      <c r="E488" s="68"/>
      <c r="F488" s="71"/>
    </row>
    <row r="489" spans="1:6">
      <c r="A489" s="34">
        <v>36133</v>
      </c>
      <c r="B489" s="31">
        <v>1176.74</v>
      </c>
      <c r="C489" s="11">
        <f t="shared" si="18"/>
        <v>2.2864229185290248E-2</v>
      </c>
      <c r="D489" s="44">
        <f t="shared" si="19"/>
        <v>5.2277297623747835E-4</v>
      </c>
      <c r="E489" s="68"/>
      <c r="F489" s="71"/>
    </row>
    <row r="490" spans="1:6">
      <c r="A490" s="34">
        <v>36136</v>
      </c>
      <c r="B490" s="31">
        <v>1187.7</v>
      </c>
      <c r="C490" s="11">
        <f t="shared" si="18"/>
        <v>9.2707605167804547E-3</v>
      </c>
      <c r="D490" s="44">
        <f t="shared" si="19"/>
        <v>8.5947000559495398E-5</v>
      </c>
      <c r="E490" s="68"/>
      <c r="F490" s="71"/>
    </row>
    <row r="491" spans="1:6">
      <c r="A491" s="34">
        <v>36137</v>
      </c>
      <c r="B491" s="31">
        <v>1181.3800000000001</v>
      </c>
      <c r="C491" s="11">
        <f t="shared" si="18"/>
        <v>-5.3354171175663337E-3</v>
      </c>
      <c r="D491" s="44">
        <f t="shared" si="19"/>
        <v>2.8466675818419844E-5</v>
      </c>
      <c r="E491" s="68"/>
      <c r="F491" s="71"/>
    </row>
    <row r="492" spans="1:6">
      <c r="A492" s="34">
        <v>36138</v>
      </c>
      <c r="B492" s="31">
        <v>1183.49</v>
      </c>
      <c r="C492" s="11">
        <f t="shared" si="18"/>
        <v>1.7844537415599758E-3</v>
      </c>
      <c r="D492" s="44">
        <f t="shared" si="19"/>
        <v>3.184275155767397E-6</v>
      </c>
      <c r="E492" s="68"/>
      <c r="F492" s="71"/>
    </row>
    <row r="493" spans="1:6">
      <c r="A493" s="34">
        <v>36139</v>
      </c>
      <c r="B493" s="31">
        <v>1165.02</v>
      </c>
      <c r="C493" s="11">
        <f t="shared" si="18"/>
        <v>-1.5729446169770962E-2</v>
      </c>
      <c r="D493" s="44">
        <f t="shared" si="19"/>
        <v>2.4741547680772239E-4</v>
      </c>
      <c r="E493" s="68"/>
      <c r="F493" s="71"/>
    </row>
    <row r="494" spans="1:6">
      <c r="A494" s="34">
        <v>36140</v>
      </c>
      <c r="B494" s="31">
        <v>1166.46</v>
      </c>
      <c r="C494" s="11">
        <f t="shared" si="18"/>
        <v>1.2352670261860284E-3</v>
      </c>
      <c r="D494" s="44">
        <f t="shared" si="19"/>
        <v>1.525884625982474E-6</v>
      </c>
      <c r="E494" s="68"/>
      <c r="F494" s="71"/>
    </row>
    <row r="495" spans="1:6">
      <c r="A495" s="34">
        <v>36143</v>
      </c>
      <c r="B495" s="31">
        <v>1141.2</v>
      </c>
      <c r="C495" s="11">
        <f t="shared" si="18"/>
        <v>-2.1893180921258488E-2</v>
      </c>
      <c r="D495" s="44">
        <f t="shared" si="19"/>
        <v>4.7931137085095667E-4</v>
      </c>
      <c r="E495" s="68"/>
      <c r="F495" s="71"/>
    </row>
    <row r="496" spans="1:6">
      <c r="A496" s="34">
        <v>36144</v>
      </c>
      <c r="B496" s="31">
        <v>1162.83</v>
      </c>
      <c r="C496" s="11">
        <f t="shared" si="18"/>
        <v>1.8776348806168575E-2</v>
      </c>
      <c r="D496" s="44">
        <f t="shared" si="19"/>
        <v>3.5255127449090808E-4</v>
      </c>
      <c r="E496" s="68"/>
      <c r="F496" s="71"/>
    </row>
    <row r="497" spans="1:6">
      <c r="A497" s="34">
        <v>36145</v>
      </c>
      <c r="B497" s="31">
        <v>1161.94</v>
      </c>
      <c r="C497" s="11">
        <f t="shared" si="18"/>
        <v>-7.6566717867125079E-4</v>
      </c>
      <c r="D497" s="44">
        <f t="shared" si="19"/>
        <v>5.8624622849439309E-7</v>
      </c>
      <c r="E497" s="68"/>
      <c r="F497" s="71"/>
    </row>
    <row r="498" spans="1:6">
      <c r="A498" s="34">
        <v>36146</v>
      </c>
      <c r="B498" s="31">
        <v>1179.98</v>
      </c>
      <c r="C498" s="11">
        <f t="shared" si="18"/>
        <v>1.5406467196687272E-2</v>
      </c>
      <c r="D498" s="44">
        <f t="shared" si="19"/>
        <v>2.3735923148260099E-4</v>
      </c>
      <c r="E498" s="68"/>
      <c r="F498" s="71"/>
    </row>
    <row r="499" spans="1:6">
      <c r="A499" s="34">
        <v>36147</v>
      </c>
      <c r="B499" s="31">
        <v>1188.03</v>
      </c>
      <c r="C499" s="11">
        <f t="shared" si="18"/>
        <v>6.7989839654735724E-3</v>
      </c>
      <c r="D499" s="44">
        <f t="shared" si="19"/>
        <v>4.6226182962766744E-5</v>
      </c>
      <c r="E499" s="68"/>
      <c r="F499" s="71"/>
    </row>
    <row r="500" spans="1:6">
      <c r="A500" s="34">
        <v>36150</v>
      </c>
      <c r="B500" s="31">
        <v>1202.8399999999999</v>
      </c>
      <c r="C500" s="11">
        <f t="shared" si="18"/>
        <v>1.2388954169025758E-2</v>
      </c>
      <c r="D500" s="44">
        <f t="shared" si="19"/>
        <v>1.5348618540222069E-4</v>
      </c>
      <c r="E500" s="68"/>
      <c r="F500" s="71"/>
    </row>
    <row r="501" spans="1:6">
      <c r="A501" s="34">
        <v>36151</v>
      </c>
      <c r="B501" s="31">
        <v>1203.57</v>
      </c>
      <c r="C501" s="11">
        <f t="shared" si="18"/>
        <v>6.0671292289577827E-4</v>
      </c>
      <c r="D501" s="44">
        <f t="shared" si="19"/>
        <v>3.6810057080873861E-7</v>
      </c>
      <c r="E501" s="68"/>
      <c r="F501" s="71"/>
    </row>
    <row r="502" spans="1:6">
      <c r="A502" s="34">
        <v>36152</v>
      </c>
      <c r="B502" s="31">
        <v>1228.54</v>
      </c>
      <c r="C502" s="11">
        <f t="shared" si="18"/>
        <v>2.0534332242802881E-2</v>
      </c>
      <c r="D502" s="44">
        <f t="shared" si="19"/>
        <v>4.2165880065781397E-4</v>
      </c>
      <c r="E502" s="68"/>
      <c r="F502" s="71"/>
    </row>
    <row r="503" spans="1:6">
      <c r="A503" s="34">
        <v>36153</v>
      </c>
      <c r="B503" s="31">
        <v>1226.27</v>
      </c>
      <c r="C503" s="11">
        <f t="shared" si="18"/>
        <v>-1.8494308292898315E-3</v>
      </c>
      <c r="D503" s="44">
        <f t="shared" si="19"/>
        <v>3.4203943923276737E-6</v>
      </c>
      <c r="E503" s="68"/>
      <c r="F503" s="71"/>
    </row>
    <row r="504" spans="1:6">
      <c r="A504" s="34">
        <v>36157</v>
      </c>
      <c r="B504" s="31">
        <v>1225.49</v>
      </c>
      <c r="C504" s="11">
        <f t="shared" si="18"/>
        <v>-6.3627763428325773E-4</v>
      </c>
      <c r="D504" s="44">
        <f t="shared" si="19"/>
        <v>4.0484922788909907E-7</v>
      </c>
      <c r="E504" s="68"/>
      <c r="F504" s="71"/>
    </row>
    <row r="505" spans="1:6">
      <c r="A505" s="34">
        <v>36158</v>
      </c>
      <c r="B505" s="31">
        <v>1241.81</v>
      </c>
      <c r="C505" s="11">
        <f t="shared" si="18"/>
        <v>1.3229228724756412E-2</v>
      </c>
      <c r="D505" s="44">
        <f t="shared" si="19"/>
        <v>1.7501249265192015E-4</v>
      </c>
      <c r="E505" s="68"/>
      <c r="F505" s="71"/>
    </row>
    <row r="506" spans="1:6">
      <c r="A506" s="34">
        <v>36159</v>
      </c>
      <c r="B506" s="31">
        <v>1231.93</v>
      </c>
      <c r="C506" s="11">
        <f t="shared" si="18"/>
        <v>-7.9879474274777654E-3</v>
      </c>
      <c r="D506" s="44">
        <f t="shared" si="19"/>
        <v>6.3807304104148649E-5</v>
      </c>
      <c r="E506" s="68"/>
      <c r="F506" s="71"/>
    </row>
    <row r="507" spans="1:6">
      <c r="A507" s="34">
        <v>36160</v>
      </c>
      <c r="B507" s="31">
        <v>1229.23</v>
      </c>
      <c r="C507" s="11">
        <f t="shared" si="18"/>
        <v>-2.1940882211275207E-3</v>
      </c>
      <c r="D507" s="44">
        <f t="shared" si="19"/>
        <v>4.8140231220905281E-6</v>
      </c>
      <c r="E507" s="68"/>
      <c r="F507" s="71"/>
    </row>
    <row r="508" spans="1:6">
      <c r="A508" s="34">
        <v>36164</v>
      </c>
      <c r="B508" s="31">
        <v>1228.0999999999999</v>
      </c>
      <c r="C508" s="11">
        <f t="shared" si="18"/>
        <v>-9.1969745996695268E-4</v>
      </c>
      <c r="D508" s="44">
        <f t="shared" si="19"/>
        <v>8.4584341786966457E-7</v>
      </c>
      <c r="E508" s="68"/>
      <c r="F508" s="71"/>
    </row>
    <row r="509" spans="1:6">
      <c r="A509" s="34">
        <v>36165</v>
      </c>
      <c r="B509" s="31">
        <v>1244.78</v>
      </c>
      <c r="C509" s="11">
        <f t="shared" si="18"/>
        <v>1.3490547840669578E-2</v>
      </c>
      <c r="D509" s="44">
        <f t="shared" si="19"/>
        <v>1.8199488104139459E-4</v>
      </c>
      <c r="E509" s="68"/>
      <c r="F509" s="71"/>
    </row>
    <row r="510" spans="1:6">
      <c r="A510" s="34">
        <v>36166</v>
      </c>
      <c r="B510" s="31">
        <v>1272.3399999999999</v>
      </c>
      <c r="C510" s="11">
        <f t="shared" si="18"/>
        <v>2.189891732344024E-2</v>
      </c>
      <c r="D510" s="44">
        <f t="shared" si="19"/>
        <v>4.7956257993887107E-4</v>
      </c>
      <c r="E510" s="68"/>
      <c r="F510" s="71"/>
    </row>
    <row r="511" spans="1:6">
      <c r="A511" s="34">
        <v>36167</v>
      </c>
      <c r="B511" s="31">
        <v>1269.73</v>
      </c>
      <c r="C511" s="11">
        <f t="shared" si="18"/>
        <v>-2.0534453552565695E-3</v>
      </c>
      <c r="D511" s="44">
        <f t="shared" si="19"/>
        <v>4.2166378270247788E-6</v>
      </c>
      <c r="E511" s="68"/>
      <c r="F511" s="71"/>
    </row>
    <row r="512" spans="1:6">
      <c r="A512" s="34">
        <v>36168</v>
      </c>
      <c r="B512" s="31">
        <v>1275.0899999999999</v>
      </c>
      <c r="C512" s="11">
        <f t="shared" si="18"/>
        <v>4.2124849113970332E-3</v>
      </c>
      <c r="D512" s="44">
        <f t="shared" si="19"/>
        <v>1.7745029128747669E-5</v>
      </c>
      <c r="E512" s="68"/>
      <c r="F512" s="71"/>
    </row>
    <row r="513" spans="1:6">
      <c r="A513" s="34">
        <v>36171</v>
      </c>
      <c r="B513" s="31">
        <v>1263.8800000000001</v>
      </c>
      <c r="C513" s="11">
        <f t="shared" si="18"/>
        <v>-8.830409845420906E-3</v>
      </c>
      <c r="D513" s="44">
        <f t="shared" si="19"/>
        <v>7.7976138038106472E-5</v>
      </c>
      <c r="E513" s="68"/>
      <c r="F513" s="71"/>
    </row>
    <row r="514" spans="1:6">
      <c r="A514" s="34">
        <v>36172</v>
      </c>
      <c r="B514" s="31">
        <v>1239.51</v>
      </c>
      <c r="C514" s="11">
        <f t="shared" si="18"/>
        <v>-1.9470214279204773E-2</v>
      </c>
      <c r="D514" s="44">
        <f t="shared" si="19"/>
        <v>3.7908924407814944E-4</v>
      </c>
      <c r="E514" s="68"/>
      <c r="F514" s="71"/>
    </row>
    <row r="515" spans="1:6">
      <c r="A515" s="34">
        <v>36173</v>
      </c>
      <c r="B515" s="31">
        <v>1234.4000000000001</v>
      </c>
      <c r="C515" s="11">
        <f t="shared" si="18"/>
        <v>-4.1311181630115778E-3</v>
      </c>
      <c r="D515" s="44">
        <f t="shared" si="19"/>
        <v>1.7066137276764153E-5</v>
      </c>
      <c r="E515" s="68"/>
      <c r="F515" s="71"/>
    </row>
    <row r="516" spans="1:6">
      <c r="A516" s="34">
        <v>36174</v>
      </c>
      <c r="B516" s="31">
        <v>1212.19</v>
      </c>
      <c r="C516" s="11">
        <f t="shared" si="18"/>
        <v>-1.8156381029578336E-2</v>
      </c>
      <c r="D516" s="44">
        <f t="shared" si="19"/>
        <v>3.2965417209123208E-4</v>
      </c>
      <c r="E516" s="68"/>
      <c r="F516" s="71"/>
    </row>
    <row r="517" spans="1:6">
      <c r="A517" s="34">
        <v>36175</v>
      </c>
      <c r="B517" s="31">
        <v>1243.26</v>
      </c>
      <c r="C517" s="11">
        <f t="shared" si="18"/>
        <v>2.5308320977673323E-2</v>
      </c>
      <c r="D517" s="44">
        <f t="shared" si="19"/>
        <v>6.405111107089396E-4</v>
      </c>
      <c r="E517" s="68"/>
      <c r="F517" s="71"/>
    </row>
    <row r="518" spans="1:6">
      <c r="A518" s="34">
        <v>36179</v>
      </c>
      <c r="B518" s="31">
        <v>1252</v>
      </c>
      <c r="C518" s="11">
        <f t="shared" si="18"/>
        <v>7.0053106629976254E-3</v>
      </c>
      <c r="D518" s="44">
        <f t="shared" si="19"/>
        <v>4.9074377485108226E-5</v>
      </c>
      <c r="E518" s="68"/>
      <c r="F518" s="71"/>
    </row>
    <row r="519" spans="1:6">
      <c r="A519" s="34">
        <v>36180</v>
      </c>
      <c r="B519" s="31">
        <v>1256.6199999999999</v>
      </c>
      <c r="C519" s="11">
        <f t="shared" si="18"/>
        <v>3.683304145856697E-3</v>
      </c>
      <c r="D519" s="44">
        <f t="shared" si="19"/>
        <v>1.3566729430885133E-5</v>
      </c>
      <c r="E519" s="68"/>
      <c r="F519" s="71"/>
    </row>
    <row r="520" spans="1:6">
      <c r="A520" s="34">
        <v>36181</v>
      </c>
      <c r="B520" s="31">
        <v>1235.1600000000001</v>
      </c>
      <c r="C520" s="11">
        <f t="shared" si="18"/>
        <v>-1.7225060479432095E-2</v>
      </c>
      <c r="D520" s="44">
        <f t="shared" si="19"/>
        <v>2.9670270852009343E-4</v>
      </c>
      <c r="E520" s="68"/>
      <c r="F520" s="71"/>
    </row>
    <row r="521" spans="1:6">
      <c r="A521" s="34">
        <v>36182</v>
      </c>
      <c r="B521" s="31">
        <v>1225.19</v>
      </c>
      <c r="C521" s="11">
        <f t="shared" si="18"/>
        <v>-8.1045823339025852E-3</v>
      </c>
      <c r="D521" s="44">
        <f t="shared" si="19"/>
        <v>6.5684254807005875E-5</v>
      </c>
      <c r="E521" s="68"/>
      <c r="F521" s="71"/>
    </row>
    <row r="522" spans="1:6">
      <c r="A522" s="34">
        <v>36185</v>
      </c>
      <c r="B522" s="31">
        <v>1233.98</v>
      </c>
      <c r="C522" s="11">
        <f t="shared" si="18"/>
        <v>7.1487838859956984E-3</v>
      </c>
      <c r="D522" s="44">
        <f t="shared" si="19"/>
        <v>5.1105111048671756E-5</v>
      </c>
      <c r="E522" s="68"/>
      <c r="F522" s="71"/>
    </row>
    <row r="523" spans="1:6">
      <c r="A523" s="34">
        <v>36186</v>
      </c>
      <c r="B523" s="31">
        <v>1252.31</v>
      </c>
      <c r="C523" s="11">
        <f t="shared" si="18"/>
        <v>1.4745127966577955E-2</v>
      </c>
      <c r="D523" s="44">
        <f t="shared" si="19"/>
        <v>2.1741879875075934E-4</v>
      </c>
      <c r="E523" s="68"/>
      <c r="F523" s="71"/>
    </row>
    <row r="524" spans="1:6">
      <c r="A524" s="34">
        <v>36187</v>
      </c>
      <c r="B524" s="31">
        <v>1243.17</v>
      </c>
      <c r="C524" s="11">
        <f t="shared" si="18"/>
        <v>-7.3252767970515484E-3</v>
      </c>
      <c r="D524" s="44">
        <f t="shared" si="19"/>
        <v>5.3659680153421793E-5</v>
      </c>
      <c r="E524" s="68"/>
      <c r="F524" s="71"/>
    </row>
    <row r="525" spans="1:6">
      <c r="A525" s="34">
        <v>36188</v>
      </c>
      <c r="B525" s="31">
        <v>1265.3699999999999</v>
      </c>
      <c r="C525" s="11">
        <f t="shared" si="18"/>
        <v>1.7700000465214038E-2</v>
      </c>
      <c r="D525" s="44">
        <f t="shared" si="19"/>
        <v>3.1329001646857718E-4</v>
      </c>
      <c r="E525" s="68"/>
      <c r="F525" s="71"/>
    </row>
    <row r="526" spans="1:6">
      <c r="A526" s="34">
        <v>36189</v>
      </c>
      <c r="B526" s="31">
        <v>1279.6400000000001</v>
      </c>
      <c r="C526" s="11">
        <f t="shared" si="18"/>
        <v>1.1214218842162478E-2</v>
      </c>
      <c r="D526" s="44">
        <f t="shared" si="19"/>
        <v>1.2575870423991195E-4</v>
      </c>
      <c r="E526" s="68"/>
      <c r="F526" s="71"/>
    </row>
    <row r="527" spans="1:6">
      <c r="A527" s="34">
        <v>36192</v>
      </c>
      <c r="B527" s="31">
        <v>1273</v>
      </c>
      <c r="C527" s="11">
        <f t="shared" si="18"/>
        <v>-5.2024687980578325E-3</v>
      </c>
      <c r="D527" s="44">
        <f t="shared" si="19"/>
        <v>2.7065681594765308E-5</v>
      </c>
      <c r="E527" s="68"/>
      <c r="F527" s="71"/>
    </row>
    <row r="528" spans="1:6">
      <c r="A528" s="34">
        <v>36193</v>
      </c>
      <c r="B528" s="31">
        <v>1261.99</v>
      </c>
      <c r="C528" s="11">
        <f t="shared" si="18"/>
        <v>-8.6864794179119364E-3</v>
      </c>
      <c r="D528" s="44">
        <f t="shared" si="19"/>
        <v>7.5454924677807698E-5</v>
      </c>
      <c r="E528" s="68"/>
      <c r="F528" s="71"/>
    </row>
    <row r="529" spans="1:6">
      <c r="A529" s="34">
        <v>36194</v>
      </c>
      <c r="B529" s="31">
        <v>1272.07</v>
      </c>
      <c r="C529" s="11">
        <f t="shared" si="18"/>
        <v>7.9556546929392818E-3</v>
      </c>
      <c r="D529" s="44">
        <f t="shared" si="19"/>
        <v>6.3292441593286816E-5</v>
      </c>
      <c r="E529" s="68"/>
      <c r="F529" s="71"/>
    </row>
    <row r="530" spans="1:6">
      <c r="A530" s="34">
        <v>36195</v>
      </c>
      <c r="B530" s="31">
        <v>1248.49</v>
      </c>
      <c r="C530" s="11">
        <f t="shared" si="18"/>
        <v>-1.8710673756216774E-2</v>
      </c>
      <c r="D530" s="44">
        <f t="shared" si="19"/>
        <v>3.5008931241157913E-4</v>
      </c>
      <c r="E530" s="68"/>
      <c r="F530" s="71"/>
    </row>
    <row r="531" spans="1:6">
      <c r="A531" s="34">
        <v>36196</v>
      </c>
      <c r="B531" s="31">
        <v>1239.4000000000001</v>
      </c>
      <c r="C531" s="11">
        <f t="shared" si="18"/>
        <v>-7.30742954820973E-3</v>
      </c>
      <c r="D531" s="44">
        <f t="shared" si="19"/>
        <v>5.3398526602048662E-5</v>
      </c>
      <c r="E531" s="68"/>
      <c r="F531" s="71"/>
    </row>
    <row r="532" spans="1:6">
      <c r="A532" s="34">
        <v>36199</v>
      </c>
      <c r="B532" s="31">
        <v>1243.77</v>
      </c>
      <c r="C532" s="11">
        <f t="shared" si="18"/>
        <v>3.5196982175170429E-3</v>
      </c>
      <c r="D532" s="44">
        <f t="shared" si="19"/>
        <v>1.238827554239265E-5</v>
      </c>
      <c r="E532" s="68"/>
      <c r="F532" s="71"/>
    </row>
    <row r="533" spans="1:6">
      <c r="A533" s="34">
        <v>36200</v>
      </c>
      <c r="B533" s="31">
        <v>1216.1400000000001</v>
      </c>
      <c r="C533" s="11">
        <f t="shared" si="18"/>
        <v>-2.2465181267596106E-2</v>
      </c>
      <c r="D533" s="44">
        <f t="shared" si="19"/>
        <v>5.0468436938595101E-4</v>
      </c>
      <c r="E533" s="68"/>
      <c r="F533" s="71"/>
    </row>
    <row r="534" spans="1:6">
      <c r="A534" s="34">
        <v>36201</v>
      </c>
      <c r="B534" s="31">
        <v>1223.55</v>
      </c>
      <c r="C534" s="11">
        <f t="shared" si="18"/>
        <v>6.0745609367708966E-3</v>
      </c>
      <c r="D534" s="44">
        <f t="shared" si="19"/>
        <v>3.6900290574542911E-5</v>
      </c>
      <c r="E534" s="68"/>
      <c r="F534" s="71"/>
    </row>
    <row r="535" spans="1:6">
      <c r="A535" s="34">
        <v>36202</v>
      </c>
      <c r="B535" s="31">
        <v>1254.04</v>
      </c>
      <c r="C535" s="11">
        <f t="shared" si="18"/>
        <v>2.4613870196073705E-2</v>
      </c>
      <c r="D535" s="44">
        <f t="shared" si="19"/>
        <v>6.0584260602916543E-4</v>
      </c>
      <c r="E535" s="68"/>
      <c r="F535" s="71"/>
    </row>
    <row r="536" spans="1:6">
      <c r="A536" s="34">
        <v>36203</v>
      </c>
      <c r="B536" s="31">
        <v>1230.1300000000001</v>
      </c>
      <c r="C536" s="11">
        <f t="shared" si="18"/>
        <v>-1.9250484772305072E-2</v>
      </c>
      <c r="D536" s="44">
        <f t="shared" si="19"/>
        <v>3.7058116396874948E-4</v>
      </c>
      <c r="E536" s="68"/>
      <c r="F536" s="71"/>
    </row>
    <row r="537" spans="1:6">
      <c r="A537" s="34">
        <v>36207</v>
      </c>
      <c r="B537" s="31">
        <v>1241.8699999999999</v>
      </c>
      <c r="C537" s="11">
        <f t="shared" si="18"/>
        <v>9.4984532894029586E-3</v>
      </c>
      <c r="D537" s="44">
        <f t="shared" si="19"/>
        <v>9.0220614890969888E-5</v>
      </c>
      <c r="E537" s="68"/>
      <c r="F537" s="71"/>
    </row>
    <row r="538" spans="1:6">
      <c r="A538" s="34">
        <v>36208</v>
      </c>
      <c r="B538" s="31">
        <v>1224.03</v>
      </c>
      <c r="C538" s="11">
        <f t="shared" ref="C538:C601" si="20">LN(B538/B537)</f>
        <v>-1.4469614552037838E-2</v>
      </c>
      <c r="D538" s="44">
        <f t="shared" si="19"/>
        <v>2.0936974528454515E-4</v>
      </c>
      <c r="E538" s="68"/>
      <c r="F538" s="71"/>
    </row>
    <row r="539" spans="1:6">
      <c r="A539" s="34">
        <v>36209</v>
      </c>
      <c r="B539" s="31">
        <v>1237.28</v>
      </c>
      <c r="C539" s="11">
        <f t="shared" si="20"/>
        <v>1.0766728284892731E-2</v>
      </c>
      <c r="D539" s="44">
        <f t="shared" ref="D539:D602" si="21">C539^2</f>
        <v>1.1592243796070917E-4</v>
      </c>
      <c r="E539" s="68"/>
      <c r="F539" s="71"/>
    </row>
    <row r="540" spans="1:6">
      <c r="A540" s="34">
        <v>36210</v>
      </c>
      <c r="B540" s="31">
        <v>1239.22</v>
      </c>
      <c r="C540" s="11">
        <f t="shared" si="20"/>
        <v>1.5667275564973525E-3</v>
      </c>
      <c r="D540" s="44">
        <f t="shared" si="21"/>
        <v>2.4546352362881649E-6</v>
      </c>
      <c r="E540" s="68"/>
      <c r="F540" s="71"/>
    </row>
    <row r="541" spans="1:6">
      <c r="A541" s="34">
        <v>36213</v>
      </c>
      <c r="B541" s="31">
        <v>1272.1400000000001</v>
      </c>
      <c r="C541" s="11">
        <f t="shared" si="20"/>
        <v>2.6218372319450817E-2</v>
      </c>
      <c r="D541" s="44">
        <f t="shared" si="21"/>
        <v>6.8740304708134485E-4</v>
      </c>
      <c r="E541" s="68"/>
      <c r="F541" s="71"/>
    </row>
    <row r="542" spans="1:6">
      <c r="A542" s="34">
        <v>36214</v>
      </c>
      <c r="B542" s="31">
        <v>1271.18</v>
      </c>
      <c r="C542" s="11">
        <f t="shared" si="20"/>
        <v>-7.54918803447687E-4</v>
      </c>
      <c r="D542" s="44">
        <f t="shared" si="21"/>
        <v>5.6990239979888744E-7</v>
      </c>
      <c r="E542" s="68"/>
      <c r="F542" s="71"/>
    </row>
    <row r="543" spans="1:6">
      <c r="A543" s="34">
        <v>36215</v>
      </c>
      <c r="B543" s="31">
        <v>1253.4100000000001</v>
      </c>
      <c r="C543" s="11">
        <f t="shared" si="20"/>
        <v>-1.4077765875450425E-2</v>
      </c>
      <c r="D543" s="44">
        <f t="shared" si="21"/>
        <v>1.9818349204399647E-4</v>
      </c>
      <c r="E543" s="68"/>
      <c r="F543" s="71"/>
    </row>
    <row r="544" spans="1:6">
      <c r="A544" s="34">
        <v>36216</v>
      </c>
      <c r="B544" s="31">
        <v>1245.02</v>
      </c>
      <c r="C544" s="11">
        <f t="shared" si="20"/>
        <v>-6.7162430309681068E-3</v>
      </c>
      <c r="D544" s="44">
        <f t="shared" si="21"/>
        <v>4.510792045102766E-5</v>
      </c>
      <c r="E544" s="68"/>
      <c r="F544" s="71"/>
    </row>
    <row r="545" spans="1:6">
      <c r="A545" s="34">
        <v>36217</v>
      </c>
      <c r="B545" s="31">
        <v>1238.33</v>
      </c>
      <c r="C545" s="11">
        <f t="shared" si="20"/>
        <v>-5.3878963367207464E-3</v>
      </c>
      <c r="D545" s="44">
        <f t="shared" si="21"/>
        <v>2.9029426935248838E-5</v>
      </c>
      <c r="E545" s="68"/>
      <c r="F545" s="71"/>
    </row>
    <row r="546" spans="1:6">
      <c r="A546" s="34">
        <v>36220</v>
      </c>
      <c r="B546" s="31">
        <v>1236.1600000000001</v>
      </c>
      <c r="C546" s="11">
        <f t="shared" si="20"/>
        <v>-1.7538972121700046E-3</v>
      </c>
      <c r="D546" s="44">
        <f t="shared" si="21"/>
        <v>3.0761554308577142E-6</v>
      </c>
      <c r="E546" s="68"/>
      <c r="F546" s="71"/>
    </row>
    <row r="547" spans="1:6">
      <c r="A547" s="34">
        <v>36221</v>
      </c>
      <c r="B547" s="31">
        <v>1225.5</v>
      </c>
      <c r="C547" s="11">
        <f t="shared" si="20"/>
        <v>-8.6608765097493049E-3</v>
      </c>
      <c r="D547" s="44">
        <f t="shared" si="21"/>
        <v>7.5010781917127307E-5</v>
      </c>
      <c r="E547" s="68"/>
      <c r="F547" s="71"/>
    </row>
    <row r="548" spans="1:6">
      <c r="A548" s="34">
        <v>36222</v>
      </c>
      <c r="B548" s="31">
        <v>1227.7</v>
      </c>
      <c r="C548" s="11">
        <f t="shared" si="20"/>
        <v>1.7935762186270707E-3</v>
      </c>
      <c r="D548" s="44">
        <f t="shared" si="21"/>
        <v>3.2169156520245818E-6</v>
      </c>
      <c r="E548" s="68"/>
      <c r="F548" s="71"/>
    </row>
    <row r="549" spans="1:6">
      <c r="A549" s="34">
        <v>36223</v>
      </c>
      <c r="B549" s="31">
        <v>1246.6400000000001</v>
      </c>
      <c r="C549" s="11">
        <f t="shared" si="20"/>
        <v>1.5309431950564877E-2</v>
      </c>
      <c r="D549" s="44">
        <f t="shared" si="21"/>
        <v>2.343787066489767E-4</v>
      </c>
      <c r="E549" s="68"/>
      <c r="F549" s="71"/>
    </row>
    <row r="550" spans="1:6">
      <c r="A550" s="34">
        <v>36224</v>
      </c>
      <c r="B550" s="31">
        <v>1275.47</v>
      </c>
      <c r="C550" s="11">
        <f t="shared" si="20"/>
        <v>2.286280597974143E-2</v>
      </c>
      <c r="D550" s="44">
        <f t="shared" si="21"/>
        <v>5.2270789726730047E-4</v>
      </c>
      <c r="E550" s="68"/>
      <c r="F550" s="71"/>
    </row>
    <row r="551" spans="1:6">
      <c r="A551" s="34">
        <v>36227</v>
      </c>
      <c r="B551" s="31">
        <v>1282.73</v>
      </c>
      <c r="C551" s="11">
        <f t="shared" si="20"/>
        <v>5.6758810807937725E-3</v>
      </c>
      <c r="D551" s="44">
        <f t="shared" si="21"/>
        <v>3.2215626043312686E-5</v>
      </c>
      <c r="E551" s="68"/>
      <c r="F551" s="71"/>
    </row>
    <row r="552" spans="1:6">
      <c r="A552" s="34">
        <v>36228</v>
      </c>
      <c r="B552" s="31">
        <v>1279.8399999999999</v>
      </c>
      <c r="C552" s="11">
        <f t="shared" si="20"/>
        <v>-2.2555490973827277E-3</v>
      </c>
      <c r="D552" s="44">
        <f t="shared" si="21"/>
        <v>5.0875017307040378E-6</v>
      </c>
      <c r="E552" s="68"/>
      <c r="F552" s="71"/>
    </row>
    <row r="553" spans="1:6">
      <c r="A553" s="34">
        <v>36229</v>
      </c>
      <c r="B553" s="31">
        <v>1286.8399999999999</v>
      </c>
      <c r="C553" s="11">
        <f t="shared" si="20"/>
        <v>5.4545306429075223E-3</v>
      </c>
      <c r="D553" s="44">
        <f t="shared" si="21"/>
        <v>2.9751904534417149E-5</v>
      </c>
      <c r="E553" s="68"/>
      <c r="F553" s="71"/>
    </row>
    <row r="554" spans="1:6">
      <c r="A554" s="34">
        <v>36230</v>
      </c>
      <c r="B554" s="31">
        <v>1297.68</v>
      </c>
      <c r="C554" s="11">
        <f t="shared" si="20"/>
        <v>8.3884539984399112E-3</v>
      </c>
      <c r="D554" s="44">
        <f t="shared" si="21"/>
        <v>7.0366160483942538E-5</v>
      </c>
      <c r="E554" s="68"/>
      <c r="F554" s="71"/>
    </row>
    <row r="555" spans="1:6">
      <c r="A555" s="34">
        <v>36231</v>
      </c>
      <c r="B555" s="31">
        <v>1294.5899999999999</v>
      </c>
      <c r="C555" s="11">
        <f t="shared" si="20"/>
        <v>-2.3840120539177743E-3</v>
      </c>
      <c r="D555" s="44">
        <f t="shared" si="21"/>
        <v>5.6835134732252446E-6</v>
      </c>
      <c r="E555" s="68"/>
      <c r="F555" s="71"/>
    </row>
    <row r="556" spans="1:6">
      <c r="A556" s="34">
        <v>36234</v>
      </c>
      <c r="B556" s="31">
        <v>1307.26</v>
      </c>
      <c r="C556" s="11">
        <f t="shared" si="20"/>
        <v>9.739300997244035E-3</v>
      </c>
      <c r="D556" s="44">
        <f t="shared" si="21"/>
        <v>9.4853983914918651E-5</v>
      </c>
      <c r="E556" s="68"/>
      <c r="F556" s="71"/>
    </row>
    <row r="557" spans="1:6">
      <c r="A557" s="34">
        <v>36235</v>
      </c>
      <c r="B557" s="31">
        <v>1306.3800000000001</v>
      </c>
      <c r="C557" s="11">
        <f t="shared" si="20"/>
        <v>-6.7339039290282893E-4</v>
      </c>
      <c r="D557" s="44">
        <f t="shared" si="21"/>
        <v>4.5345462125382629E-7</v>
      </c>
      <c r="E557" s="68"/>
      <c r="F557" s="71"/>
    </row>
    <row r="558" spans="1:6">
      <c r="A558" s="34">
        <v>36236</v>
      </c>
      <c r="B558" s="31">
        <v>1297.82</v>
      </c>
      <c r="C558" s="11">
        <f t="shared" si="20"/>
        <v>-6.5740195289357931E-3</v>
      </c>
      <c r="D558" s="44">
        <f t="shared" si="21"/>
        <v>4.3217732766829185E-5</v>
      </c>
      <c r="E558" s="68"/>
      <c r="F558" s="71"/>
    </row>
    <row r="559" spans="1:6">
      <c r="A559" s="34">
        <v>36237</v>
      </c>
      <c r="B559" s="31">
        <v>1316.55</v>
      </c>
      <c r="C559" s="11">
        <f t="shared" si="20"/>
        <v>1.4328744942889418E-2</v>
      </c>
      <c r="D559" s="44">
        <f t="shared" si="21"/>
        <v>2.0531293163837907E-4</v>
      </c>
      <c r="E559" s="68"/>
      <c r="F559" s="71"/>
    </row>
    <row r="560" spans="1:6">
      <c r="A560" s="34">
        <v>36238</v>
      </c>
      <c r="B560" s="31">
        <v>1299.29</v>
      </c>
      <c r="C560" s="11">
        <f t="shared" si="20"/>
        <v>-1.3196717299099121E-2</v>
      </c>
      <c r="D560" s="44">
        <f t="shared" si="21"/>
        <v>1.7415334747234199E-4</v>
      </c>
      <c r="E560" s="68"/>
      <c r="F560" s="71"/>
    </row>
    <row r="561" spans="1:6">
      <c r="A561" s="34">
        <v>36241</v>
      </c>
      <c r="B561" s="31">
        <v>1297.01</v>
      </c>
      <c r="C561" s="11">
        <f t="shared" si="20"/>
        <v>-1.7563460201846202E-3</v>
      </c>
      <c r="D561" s="44">
        <f t="shared" si="21"/>
        <v>3.0847513426183544E-6</v>
      </c>
      <c r="E561" s="68"/>
      <c r="F561" s="71"/>
    </row>
    <row r="562" spans="1:6">
      <c r="A562" s="34">
        <v>36242</v>
      </c>
      <c r="B562" s="31">
        <v>1262.1400000000001</v>
      </c>
      <c r="C562" s="11">
        <f t="shared" si="20"/>
        <v>-2.7252922414856925E-2</v>
      </c>
      <c r="D562" s="44">
        <f t="shared" si="21"/>
        <v>7.4272178015021104E-4</v>
      </c>
      <c r="E562" s="68"/>
      <c r="F562" s="71"/>
    </row>
    <row r="563" spans="1:6">
      <c r="A563" s="34">
        <v>36243</v>
      </c>
      <c r="B563" s="31">
        <v>1268.5899999999999</v>
      </c>
      <c r="C563" s="11">
        <f t="shared" si="20"/>
        <v>5.0973544912879315E-3</v>
      </c>
      <c r="D563" s="44">
        <f t="shared" si="21"/>
        <v>2.5983022809853248E-5</v>
      </c>
      <c r="E563" s="68"/>
      <c r="F563" s="71"/>
    </row>
    <row r="564" spans="1:6">
      <c r="A564" s="34">
        <v>36244</v>
      </c>
      <c r="B564" s="31">
        <v>1289.99</v>
      </c>
      <c r="C564" s="11">
        <f t="shared" si="20"/>
        <v>1.6728418924303337E-2</v>
      </c>
      <c r="D564" s="44">
        <f t="shared" si="21"/>
        <v>2.7983999970699003E-4</v>
      </c>
      <c r="E564" s="68"/>
      <c r="F564" s="71"/>
    </row>
    <row r="565" spans="1:6">
      <c r="A565" s="34">
        <v>36245</v>
      </c>
      <c r="B565" s="31">
        <v>1282.8</v>
      </c>
      <c r="C565" s="11">
        <f t="shared" si="20"/>
        <v>-5.5892775686870316E-3</v>
      </c>
      <c r="D565" s="44">
        <f t="shared" si="21"/>
        <v>3.1240023739828014E-5</v>
      </c>
      <c r="E565" s="68"/>
      <c r="F565" s="71"/>
    </row>
    <row r="566" spans="1:6">
      <c r="A566" s="34">
        <v>36248</v>
      </c>
      <c r="B566" s="31">
        <v>1310.17</v>
      </c>
      <c r="C566" s="11">
        <f t="shared" si="20"/>
        <v>2.1111710949036997E-2</v>
      </c>
      <c r="D566" s="44">
        <f t="shared" si="21"/>
        <v>4.4570433919568863E-4</v>
      </c>
      <c r="E566" s="68"/>
      <c r="F566" s="71"/>
    </row>
    <row r="567" spans="1:6">
      <c r="A567" s="34">
        <v>36249</v>
      </c>
      <c r="B567" s="31">
        <v>1300.75</v>
      </c>
      <c r="C567" s="11">
        <f t="shared" si="20"/>
        <v>-7.2158785976239297E-3</v>
      </c>
      <c r="D567" s="44">
        <f t="shared" si="21"/>
        <v>5.2068903935647088E-5</v>
      </c>
      <c r="E567" s="68"/>
      <c r="F567" s="71"/>
    </row>
    <row r="568" spans="1:6">
      <c r="A568" s="34">
        <v>36250</v>
      </c>
      <c r="B568" s="31">
        <v>1286.3699999999999</v>
      </c>
      <c r="C568" s="11">
        <f t="shared" si="20"/>
        <v>-1.1116722913169791E-2</v>
      </c>
      <c r="D568" s="44">
        <f t="shared" si="21"/>
        <v>1.2358152832819423E-4</v>
      </c>
      <c r="E568" s="68"/>
      <c r="F568" s="71"/>
    </row>
    <row r="569" spans="1:6">
      <c r="A569" s="34">
        <v>36251</v>
      </c>
      <c r="B569" s="31">
        <v>1293.72</v>
      </c>
      <c r="C569" s="11">
        <f t="shared" si="20"/>
        <v>5.6974910817838382E-3</v>
      </c>
      <c r="D569" s="44">
        <f t="shared" si="21"/>
        <v>3.2461404627006373E-5</v>
      </c>
      <c r="E569" s="68"/>
      <c r="F569" s="71"/>
    </row>
    <row r="570" spans="1:6">
      <c r="A570" s="34">
        <v>36255</v>
      </c>
      <c r="B570" s="31">
        <v>1321.12</v>
      </c>
      <c r="C570" s="11">
        <f t="shared" si="20"/>
        <v>2.0958072330091386E-2</v>
      </c>
      <c r="D570" s="44">
        <f t="shared" si="21"/>
        <v>4.3924079579334217E-4</v>
      </c>
      <c r="E570" s="68"/>
      <c r="F570" s="71"/>
    </row>
    <row r="571" spans="1:6">
      <c r="A571" s="34">
        <v>36256</v>
      </c>
      <c r="B571" s="31">
        <v>1317.89</v>
      </c>
      <c r="C571" s="11">
        <f t="shared" si="20"/>
        <v>-2.4478888771845113E-3</v>
      </c>
      <c r="D571" s="44">
        <f t="shared" si="21"/>
        <v>5.9921599550436473E-6</v>
      </c>
      <c r="E571" s="68"/>
      <c r="F571" s="71"/>
    </row>
    <row r="572" spans="1:6">
      <c r="A572" s="34">
        <v>36257</v>
      </c>
      <c r="B572" s="31">
        <v>1326.89</v>
      </c>
      <c r="C572" s="11">
        <f t="shared" si="20"/>
        <v>6.8058853591072008E-3</v>
      </c>
      <c r="D572" s="44">
        <f t="shared" si="21"/>
        <v>4.632007552130975E-5</v>
      </c>
      <c r="E572" s="68"/>
      <c r="F572" s="71"/>
    </row>
    <row r="573" spans="1:6">
      <c r="A573" s="34">
        <v>36258</v>
      </c>
      <c r="B573" s="31">
        <v>1343.98</v>
      </c>
      <c r="C573" s="11">
        <f t="shared" si="20"/>
        <v>1.2797502868950279E-2</v>
      </c>
      <c r="D573" s="44">
        <f t="shared" si="21"/>
        <v>1.6377607968079061E-4</v>
      </c>
      <c r="E573" s="68"/>
      <c r="F573" s="71"/>
    </row>
    <row r="574" spans="1:6">
      <c r="A574" s="34">
        <v>36259</v>
      </c>
      <c r="B574" s="31">
        <v>1348.35</v>
      </c>
      <c r="C574" s="11">
        <f t="shared" si="20"/>
        <v>3.2462616675265014E-3</v>
      </c>
      <c r="D574" s="44">
        <f t="shared" si="21"/>
        <v>1.0538214814051941E-5</v>
      </c>
      <c r="E574" s="68"/>
      <c r="F574" s="71"/>
    </row>
    <row r="575" spans="1:6">
      <c r="A575" s="34">
        <v>36262</v>
      </c>
      <c r="B575" s="31">
        <v>1358.63</v>
      </c>
      <c r="C575" s="11">
        <f t="shared" si="20"/>
        <v>7.5952163804312457E-3</v>
      </c>
      <c r="D575" s="44">
        <f t="shared" si="21"/>
        <v>5.7687311865571113E-5</v>
      </c>
      <c r="E575" s="68"/>
      <c r="F575" s="71"/>
    </row>
    <row r="576" spans="1:6">
      <c r="A576" s="34">
        <v>36263</v>
      </c>
      <c r="B576" s="31">
        <v>1349.82</v>
      </c>
      <c r="C576" s="11">
        <f t="shared" si="20"/>
        <v>-6.5055888584864968E-3</v>
      </c>
      <c r="D576" s="44">
        <f t="shared" si="21"/>
        <v>4.2322686395663641E-5</v>
      </c>
      <c r="E576" s="68"/>
      <c r="F576" s="71"/>
    </row>
    <row r="577" spans="1:6">
      <c r="A577" s="34">
        <v>36264</v>
      </c>
      <c r="B577" s="31">
        <v>1328.44</v>
      </c>
      <c r="C577" s="11">
        <f t="shared" si="20"/>
        <v>-1.5965928747985351E-2</v>
      </c>
      <c r="D577" s="44">
        <f t="shared" si="21"/>
        <v>2.5491088078574508E-4</v>
      </c>
      <c r="E577" s="68"/>
      <c r="F577" s="71"/>
    </row>
    <row r="578" spans="1:6">
      <c r="A578" s="34">
        <v>36265</v>
      </c>
      <c r="B578" s="31">
        <v>1322.85</v>
      </c>
      <c r="C578" s="11">
        <f t="shared" si="20"/>
        <v>-4.2168214591779031E-3</v>
      </c>
      <c r="D578" s="44">
        <f t="shared" si="21"/>
        <v>1.7781583218583258E-5</v>
      </c>
      <c r="E578" s="68"/>
      <c r="F578" s="71"/>
    </row>
    <row r="579" spans="1:6">
      <c r="A579" s="34">
        <v>36266</v>
      </c>
      <c r="B579" s="31">
        <v>1319</v>
      </c>
      <c r="C579" s="11">
        <f t="shared" si="20"/>
        <v>-2.9146262849847975E-3</v>
      </c>
      <c r="D579" s="44">
        <f t="shared" si="21"/>
        <v>8.4950463811242822E-6</v>
      </c>
      <c r="E579" s="68"/>
      <c r="F579" s="71"/>
    </row>
    <row r="580" spans="1:6">
      <c r="A580" s="34">
        <v>36269</v>
      </c>
      <c r="B580" s="31">
        <v>1289.48</v>
      </c>
      <c r="C580" s="11">
        <f t="shared" si="20"/>
        <v>-2.2634837403747988E-2</v>
      </c>
      <c r="D580" s="44">
        <f t="shared" si="21"/>
        <v>5.1233586429410899E-4</v>
      </c>
      <c r="E580" s="68"/>
      <c r="F580" s="71"/>
    </row>
    <row r="581" spans="1:6">
      <c r="A581" s="34">
        <v>36270</v>
      </c>
      <c r="B581" s="31">
        <v>1306.17</v>
      </c>
      <c r="C581" s="11">
        <f t="shared" si="20"/>
        <v>1.2860154504924223E-2</v>
      </c>
      <c r="D581" s="44">
        <f t="shared" si="21"/>
        <v>1.6538357389052279E-4</v>
      </c>
      <c r="E581" s="68"/>
      <c r="F581" s="71"/>
    </row>
    <row r="582" spans="1:6">
      <c r="A582" s="34">
        <v>36271</v>
      </c>
      <c r="B582" s="31">
        <v>1336.12</v>
      </c>
      <c r="C582" s="11">
        <f t="shared" si="20"/>
        <v>2.2670700603774498E-2</v>
      </c>
      <c r="D582" s="44">
        <f t="shared" si="21"/>
        <v>5.1396066586598132E-4</v>
      </c>
      <c r="E582" s="68"/>
      <c r="F582" s="71"/>
    </row>
    <row r="583" spans="1:6">
      <c r="A583" s="34">
        <v>36272</v>
      </c>
      <c r="B583" s="31">
        <v>1358.82</v>
      </c>
      <c r="C583" s="11">
        <f t="shared" si="20"/>
        <v>1.6846784625432681E-2</v>
      </c>
      <c r="D583" s="44">
        <f t="shared" si="21"/>
        <v>2.8381415221571498E-4</v>
      </c>
      <c r="E583" s="68"/>
      <c r="F583" s="71"/>
    </row>
    <row r="584" spans="1:6">
      <c r="A584" s="34">
        <v>36273</v>
      </c>
      <c r="B584" s="31">
        <v>1356.85</v>
      </c>
      <c r="C584" s="11">
        <f t="shared" si="20"/>
        <v>-1.4508392739618885E-3</v>
      </c>
      <c r="D584" s="44">
        <f t="shared" si="21"/>
        <v>2.1049345988702597E-6</v>
      </c>
      <c r="E584" s="68"/>
      <c r="F584" s="71"/>
    </row>
    <row r="585" spans="1:6">
      <c r="A585" s="34">
        <v>36276</v>
      </c>
      <c r="B585" s="31">
        <v>1360.04</v>
      </c>
      <c r="C585" s="11">
        <f t="shared" si="20"/>
        <v>2.3482742885498693E-3</v>
      </c>
      <c r="D585" s="44">
        <f t="shared" si="21"/>
        <v>5.5143921342643951E-6</v>
      </c>
      <c r="E585" s="68"/>
      <c r="F585" s="71"/>
    </row>
    <row r="586" spans="1:6">
      <c r="A586" s="34">
        <v>36277</v>
      </c>
      <c r="B586" s="31">
        <v>1362.8</v>
      </c>
      <c r="C586" s="11">
        <f t="shared" si="20"/>
        <v>2.0272957245253539E-3</v>
      </c>
      <c r="D586" s="44">
        <f t="shared" si="21"/>
        <v>4.1099279546787798E-6</v>
      </c>
      <c r="E586" s="68"/>
      <c r="F586" s="71"/>
    </row>
    <row r="587" spans="1:6">
      <c r="A587" s="34">
        <v>36278</v>
      </c>
      <c r="B587" s="31">
        <v>1350.91</v>
      </c>
      <c r="C587" s="11">
        <f t="shared" si="20"/>
        <v>-8.762967366148143E-3</v>
      </c>
      <c r="D587" s="44">
        <f t="shared" si="21"/>
        <v>7.6789597060177326E-5</v>
      </c>
      <c r="E587" s="68"/>
      <c r="F587" s="71"/>
    </row>
    <row r="588" spans="1:6">
      <c r="A588" s="34">
        <v>36279</v>
      </c>
      <c r="B588" s="31">
        <v>1342.83</v>
      </c>
      <c r="C588" s="11">
        <f t="shared" si="20"/>
        <v>-5.9991121881196006E-3</v>
      </c>
      <c r="D588" s="44">
        <f t="shared" si="21"/>
        <v>3.5989347045645142E-5</v>
      </c>
      <c r="E588" s="68"/>
      <c r="F588" s="71"/>
    </row>
    <row r="589" spans="1:6">
      <c r="A589" s="34">
        <v>36280</v>
      </c>
      <c r="B589" s="31">
        <v>1335.18</v>
      </c>
      <c r="C589" s="11">
        <f t="shared" si="20"/>
        <v>-5.7132130264640982E-3</v>
      </c>
      <c r="D589" s="44">
        <f t="shared" si="21"/>
        <v>3.2640803085759059E-5</v>
      </c>
      <c r="E589" s="68"/>
      <c r="F589" s="71"/>
    </row>
    <row r="590" spans="1:6">
      <c r="A590" s="34">
        <v>36283</v>
      </c>
      <c r="B590" s="31">
        <v>1354.63</v>
      </c>
      <c r="C590" s="11">
        <f t="shared" si="20"/>
        <v>1.4462240088678798E-2</v>
      </c>
      <c r="D590" s="44">
        <f t="shared" si="21"/>
        <v>2.0915638838258814E-4</v>
      </c>
      <c r="E590" s="68"/>
      <c r="F590" s="71"/>
    </row>
    <row r="591" spans="1:6">
      <c r="A591" s="34">
        <v>36284</v>
      </c>
      <c r="B591" s="31">
        <v>1332</v>
      </c>
      <c r="C591" s="11">
        <f t="shared" si="20"/>
        <v>-1.6846782194423992E-2</v>
      </c>
      <c r="D591" s="44">
        <f t="shared" si="21"/>
        <v>2.8381407030636123E-4</v>
      </c>
      <c r="E591" s="68"/>
      <c r="F591" s="71"/>
    </row>
    <row r="592" spans="1:6">
      <c r="A592" s="34">
        <v>36285</v>
      </c>
      <c r="B592" s="31">
        <v>1347.31</v>
      </c>
      <c r="C592" s="11">
        <f t="shared" si="20"/>
        <v>1.1428439885834049E-2</v>
      </c>
      <c r="D592" s="44">
        <f t="shared" si="21"/>
        <v>1.3060923822412257E-4</v>
      </c>
      <c r="E592" s="68"/>
      <c r="F592" s="71"/>
    </row>
    <row r="593" spans="1:6">
      <c r="A593" s="34">
        <v>36286</v>
      </c>
      <c r="B593" s="31">
        <v>1332.05</v>
      </c>
      <c r="C593" s="11">
        <f t="shared" si="20"/>
        <v>-1.1390903052812283E-2</v>
      </c>
      <c r="D593" s="44">
        <f t="shared" si="21"/>
        <v>1.2975267235856819E-4</v>
      </c>
      <c r="E593" s="68"/>
      <c r="F593" s="71"/>
    </row>
    <row r="594" spans="1:6">
      <c r="A594" s="34">
        <v>36287</v>
      </c>
      <c r="B594" s="31">
        <v>1345</v>
      </c>
      <c r="C594" s="11">
        <f t="shared" si="20"/>
        <v>9.6749041025832889E-3</v>
      </c>
      <c r="D594" s="44">
        <f t="shared" si="21"/>
        <v>9.3603769394182959E-5</v>
      </c>
      <c r="E594" s="68"/>
      <c r="F594" s="71"/>
    </row>
    <row r="595" spans="1:6">
      <c r="A595" s="34">
        <v>36290</v>
      </c>
      <c r="B595" s="31">
        <v>1340.3</v>
      </c>
      <c r="C595" s="11">
        <f t="shared" si="20"/>
        <v>-3.5005435514885749E-3</v>
      </c>
      <c r="D595" s="44">
        <f t="shared" si="21"/>
        <v>1.2253805155868245E-5</v>
      </c>
      <c r="E595" s="68"/>
      <c r="F595" s="71"/>
    </row>
    <row r="596" spans="1:6">
      <c r="A596" s="34">
        <v>36291</v>
      </c>
      <c r="B596" s="31">
        <v>1355.61</v>
      </c>
      <c r="C596" s="11">
        <f t="shared" si="20"/>
        <v>1.1358068028554573E-2</v>
      </c>
      <c r="D596" s="44">
        <f t="shared" si="21"/>
        <v>1.2900570934127356E-4</v>
      </c>
      <c r="E596" s="68"/>
      <c r="F596" s="71"/>
    </row>
    <row r="597" spans="1:6">
      <c r="A597" s="34">
        <v>36292</v>
      </c>
      <c r="B597" s="31">
        <v>1364</v>
      </c>
      <c r="C597" s="11">
        <f t="shared" si="20"/>
        <v>6.170021890401921E-3</v>
      </c>
      <c r="D597" s="44">
        <f t="shared" si="21"/>
        <v>3.8069170128038892E-5</v>
      </c>
      <c r="E597" s="68"/>
      <c r="F597" s="71"/>
    </row>
    <row r="598" spans="1:6">
      <c r="A598" s="34">
        <v>36293</v>
      </c>
      <c r="B598" s="31">
        <v>1367.56</v>
      </c>
      <c r="C598" s="11">
        <f t="shared" si="20"/>
        <v>2.6065706157767797E-3</v>
      </c>
      <c r="D598" s="44">
        <f t="shared" si="21"/>
        <v>6.7942103750309406E-6</v>
      </c>
      <c r="E598" s="68"/>
      <c r="F598" s="71"/>
    </row>
    <row r="599" spans="1:6">
      <c r="A599" s="34">
        <v>36294</v>
      </c>
      <c r="B599" s="31">
        <v>1337.8</v>
      </c>
      <c r="C599" s="11">
        <f t="shared" si="20"/>
        <v>-2.2001656334876409E-2</v>
      </c>
      <c r="D599" s="44">
        <f t="shared" si="21"/>
        <v>4.8407288147800723E-4</v>
      </c>
      <c r="E599" s="68"/>
      <c r="F599" s="71"/>
    </row>
    <row r="600" spans="1:6">
      <c r="A600" s="34">
        <v>36297</v>
      </c>
      <c r="B600" s="31">
        <v>1339.49</v>
      </c>
      <c r="C600" s="11">
        <f t="shared" si="20"/>
        <v>1.2624708002978563E-3</v>
      </c>
      <c r="D600" s="44">
        <f t="shared" si="21"/>
        <v>1.5938325216047097E-6</v>
      </c>
      <c r="E600" s="68"/>
      <c r="F600" s="71"/>
    </row>
    <row r="601" spans="1:6">
      <c r="A601" s="34">
        <v>36298</v>
      </c>
      <c r="B601" s="31">
        <v>1333.32</v>
      </c>
      <c r="C601" s="11">
        <f t="shared" si="20"/>
        <v>-4.616872100687933E-3</v>
      </c>
      <c r="D601" s="44">
        <f t="shared" si="21"/>
        <v>2.1315507994110608E-5</v>
      </c>
      <c r="E601" s="68"/>
      <c r="F601" s="71"/>
    </row>
    <row r="602" spans="1:6">
      <c r="A602" s="34">
        <v>36299</v>
      </c>
      <c r="B602" s="31">
        <v>1344.23</v>
      </c>
      <c r="C602" s="11">
        <f t="shared" ref="C602:C665" si="22">LN(B602/B601)</f>
        <v>8.1492860103271492E-3</v>
      </c>
      <c r="D602" s="44">
        <f t="shared" si="21"/>
        <v>6.6410862478113786E-5</v>
      </c>
      <c r="E602" s="68"/>
      <c r="F602" s="71"/>
    </row>
    <row r="603" spans="1:6">
      <c r="A603" s="34">
        <v>36300</v>
      </c>
      <c r="B603" s="31">
        <v>1338.83</v>
      </c>
      <c r="C603" s="11">
        <f t="shared" si="22"/>
        <v>-4.0252601814510175E-3</v>
      </c>
      <c r="D603" s="44">
        <f t="shared" ref="D603:D666" si="23">C603^2</f>
        <v>1.6202719528375078E-5</v>
      </c>
      <c r="E603" s="68"/>
      <c r="F603" s="71"/>
    </row>
    <row r="604" spans="1:6">
      <c r="A604" s="34">
        <v>36301</v>
      </c>
      <c r="B604" s="31">
        <v>1330.29</v>
      </c>
      <c r="C604" s="11">
        <f t="shared" si="22"/>
        <v>-6.3991346525930342E-3</v>
      </c>
      <c r="D604" s="44">
        <f t="shared" si="23"/>
        <v>4.0948924302016973E-5</v>
      </c>
      <c r="E604" s="68"/>
      <c r="F604" s="71"/>
    </row>
    <row r="605" spans="1:6">
      <c r="A605" s="34">
        <v>36304</v>
      </c>
      <c r="B605" s="31">
        <v>1306.6500000000001</v>
      </c>
      <c r="C605" s="11">
        <f t="shared" si="22"/>
        <v>-1.7930353627189987E-2</v>
      </c>
      <c r="D605" s="44">
        <f t="shared" si="23"/>
        <v>3.2149758119608514E-4</v>
      </c>
      <c r="E605" s="68"/>
      <c r="F605" s="71"/>
    </row>
    <row r="606" spans="1:6">
      <c r="A606" s="34">
        <v>36305</v>
      </c>
      <c r="B606" s="31">
        <v>1284.4000000000001</v>
      </c>
      <c r="C606" s="11">
        <f t="shared" si="22"/>
        <v>-1.7174926717651869E-2</v>
      </c>
      <c r="D606" s="44">
        <f t="shared" si="23"/>
        <v>2.9497810775671197E-4</v>
      </c>
      <c r="E606" s="68"/>
      <c r="F606" s="71"/>
    </row>
    <row r="607" spans="1:6">
      <c r="A607" s="34">
        <v>36306</v>
      </c>
      <c r="B607" s="31">
        <v>1304.76</v>
      </c>
      <c r="C607" s="11">
        <f t="shared" si="22"/>
        <v>1.5727432582299406E-2</v>
      </c>
      <c r="D607" s="44">
        <f t="shared" si="23"/>
        <v>2.4735213563077294E-4</v>
      </c>
      <c r="E607" s="68"/>
      <c r="F607" s="71"/>
    </row>
    <row r="608" spans="1:6">
      <c r="A608" s="34">
        <v>36307</v>
      </c>
      <c r="B608" s="31">
        <v>1281.4100000000001</v>
      </c>
      <c r="C608" s="11">
        <f t="shared" si="22"/>
        <v>-1.8058081658773966E-2</v>
      </c>
      <c r="D608" s="44">
        <f t="shared" si="23"/>
        <v>3.2609431319494873E-4</v>
      </c>
      <c r="E608" s="68"/>
      <c r="F608" s="71"/>
    </row>
    <row r="609" spans="1:6">
      <c r="A609" s="34">
        <v>36308</v>
      </c>
      <c r="B609" s="31">
        <v>1301.8399999999999</v>
      </c>
      <c r="C609" s="11">
        <f t="shared" si="22"/>
        <v>1.5817614213474381E-2</v>
      </c>
      <c r="D609" s="44">
        <f t="shared" si="23"/>
        <v>2.5019691940630679E-4</v>
      </c>
      <c r="E609" s="68"/>
      <c r="F609" s="71"/>
    </row>
    <row r="610" spans="1:6">
      <c r="A610" s="34">
        <v>36312</v>
      </c>
      <c r="B610" s="31">
        <v>1294.26</v>
      </c>
      <c r="C610" s="11">
        <f t="shared" si="22"/>
        <v>-5.8395451176784085E-3</v>
      </c>
      <c r="D610" s="44">
        <f t="shared" si="23"/>
        <v>3.4100287181401735E-5</v>
      </c>
      <c r="E610" s="68"/>
      <c r="F610" s="71"/>
    </row>
    <row r="611" spans="1:6">
      <c r="A611" s="34">
        <v>36313</v>
      </c>
      <c r="B611" s="31">
        <v>1294.81</v>
      </c>
      <c r="C611" s="11">
        <f t="shared" si="22"/>
        <v>4.2486298807933474E-4</v>
      </c>
      <c r="D611" s="44">
        <f t="shared" si="23"/>
        <v>1.8050855863970094E-7</v>
      </c>
      <c r="E611" s="68"/>
      <c r="F611" s="71"/>
    </row>
    <row r="612" spans="1:6">
      <c r="A612" s="34">
        <v>36314</v>
      </c>
      <c r="B612" s="31">
        <v>1299.54</v>
      </c>
      <c r="C612" s="11">
        <f t="shared" si="22"/>
        <v>3.6463894546999104E-3</v>
      </c>
      <c r="D612" s="44">
        <f t="shared" si="23"/>
        <v>1.3296156055346709E-5</v>
      </c>
      <c r="E612" s="68"/>
      <c r="F612" s="71"/>
    </row>
    <row r="613" spans="1:6">
      <c r="A613" s="34">
        <v>36315</v>
      </c>
      <c r="B613" s="31">
        <v>1327.75</v>
      </c>
      <c r="C613" s="11">
        <f t="shared" si="22"/>
        <v>2.1475424625048825E-2</v>
      </c>
      <c r="D613" s="44">
        <f t="shared" si="23"/>
        <v>4.6119386282615345E-4</v>
      </c>
      <c r="E613" s="68"/>
      <c r="F613" s="71"/>
    </row>
    <row r="614" spans="1:6">
      <c r="A614" s="34">
        <v>36318</v>
      </c>
      <c r="B614" s="31">
        <v>1334.52</v>
      </c>
      <c r="C614" s="11">
        <f t="shared" si="22"/>
        <v>5.0858963162423339E-3</v>
      </c>
      <c r="D614" s="44">
        <f t="shared" si="23"/>
        <v>2.5866341339567342E-5</v>
      </c>
      <c r="E614" s="68"/>
      <c r="F614" s="71"/>
    </row>
    <row r="615" spans="1:6">
      <c r="A615" s="34">
        <v>36319</v>
      </c>
      <c r="B615" s="31">
        <v>1317.33</v>
      </c>
      <c r="C615" s="11">
        <f t="shared" si="22"/>
        <v>-1.2964715786676035E-2</v>
      </c>
      <c r="D615" s="44">
        <f t="shared" si="23"/>
        <v>1.6808385542928681E-4</v>
      </c>
      <c r="E615" s="68"/>
      <c r="F615" s="71"/>
    </row>
    <row r="616" spans="1:6">
      <c r="A616" s="34">
        <v>36320</v>
      </c>
      <c r="B616" s="31">
        <v>1318.64</v>
      </c>
      <c r="C616" s="11">
        <f t="shared" si="22"/>
        <v>9.9394159102576124E-4</v>
      </c>
      <c r="D616" s="44">
        <f t="shared" si="23"/>
        <v>9.8791988637082153E-7</v>
      </c>
      <c r="E616" s="68"/>
      <c r="F616" s="71"/>
    </row>
    <row r="617" spans="1:6">
      <c r="A617" s="34">
        <v>36321</v>
      </c>
      <c r="B617" s="31">
        <v>1302.82</v>
      </c>
      <c r="C617" s="11">
        <f t="shared" si="22"/>
        <v>-1.2069756588349518E-2</v>
      </c>
      <c r="D617" s="44">
        <f t="shared" si="23"/>
        <v>1.4567902410200659E-4</v>
      </c>
      <c r="E617" s="68"/>
      <c r="F617" s="71"/>
    </row>
    <row r="618" spans="1:6">
      <c r="A618" s="34">
        <v>36322</v>
      </c>
      <c r="B618" s="31">
        <v>1293.6400000000001</v>
      </c>
      <c r="C618" s="11">
        <f t="shared" si="22"/>
        <v>-7.0711955904195498E-3</v>
      </c>
      <c r="D618" s="44">
        <f t="shared" si="23"/>
        <v>5.0001807077968887E-5</v>
      </c>
      <c r="E618" s="68"/>
      <c r="F618" s="71"/>
    </row>
    <row r="619" spans="1:6">
      <c r="A619" s="34">
        <v>36325</v>
      </c>
      <c r="B619" s="31">
        <v>1294</v>
      </c>
      <c r="C619" s="11">
        <f t="shared" si="22"/>
        <v>2.7824581651428651E-4</v>
      </c>
      <c r="D619" s="44">
        <f t="shared" si="23"/>
        <v>7.7420734407702001E-8</v>
      </c>
      <c r="E619" s="68"/>
      <c r="F619" s="71"/>
    </row>
    <row r="620" spans="1:6">
      <c r="A620" s="34">
        <v>36326</v>
      </c>
      <c r="B620" s="31">
        <v>1301.1600000000001</v>
      </c>
      <c r="C620" s="11">
        <f t="shared" si="22"/>
        <v>5.5179782112449822E-3</v>
      </c>
      <c r="D620" s="44">
        <f t="shared" si="23"/>
        <v>3.0448083539774372E-5</v>
      </c>
      <c r="E620" s="68"/>
      <c r="F620" s="71"/>
    </row>
    <row r="621" spans="1:6">
      <c r="A621" s="34">
        <v>36327</v>
      </c>
      <c r="B621" s="31">
        <v>1330.41</v>
      </c>
      <c r="C621" s="11">
        <f t="shared" si="22"/>
        <v>2.2230991114758132E-2</v>
      </c>
      <c r="D621" s="44">
        <f t="shared" si="23"/>
        <v>4.9421696594445497E-4</v>
      </c>
      <c r="E621" s="68"/>
      <c r="F621" s="71"/>
    </row>
    <row r="622" spans="1:6">
      <c r="A622" s="34">
        <v>36328</v>
      </c>
      <c r="B622" s="31">
        <v>1339.9</v>
      </c>
      <c r="C622" s="11">
        <f t="shared" si="22"/>
        <v>7.1078189077134262E-3</v>
      </c>
      <c r="D622" s="44">
        <f t="shared" si="23"/>
        <v>5.0521089624848483E-5</v>
      </c>
      <c r="E622" s="68"/>
      <c r="F622" s="71"/>
    </row>
    <row r="623" spans="1:6">
      <c r="A623" s="34">
        <v>36329</v>
      </c>
      <c r="B623" s="31">
        <v>1342.84</v>
      </c>
      <c r="C623" s="11">
        <f t="shared" si="22"/>
        <v>2.1917898692870716E-3</v>
      </c>
      <c r="D623" s="44">
        <f t="shared" si="23"/>
        <v>4.8039428311094383E-6</v>
      </c>
      <c r="E623" s="68"/>
      <c r="F623" s="71"/>
    </row>
    <row r="624" spans="1:6">
      <c r="A624" s="34">
        <v>36332</v>
      </c>
      <c r="B624" s="31">
        <v>1349</v>
      </c>
      <c r="C624" s="11">
        <f t="shared" si="22"/>
        <v>4.5768030439062518E-3</v>
      </c>
      <c r="D624" s="44">
        <f t="shared" si="23"/>
        <v>2.0947126102709534E-5</v>
      </c>
      <c r="E624" s="68"/>
      <c r="F624" s="71"/>
    </row>
    <row r="625" spans="1:6">
      <c r="A625" s="34">
        <v>36333</v>
      </c>
      <c r="B625" s="31">
        <v>1335.88</v>
      </c>
      <c r="C625" s="11">
        <f t="shared" si="22"/>
        <v>-9.7733265045361825E-3</v>
      </c>
      <c r="D625" s="44">
        <f t="shared" si="23"/>
        <v>9.5517910964269432E-5</v>
      </c>
      <c r="E625" s="68"/>
      <c r="F625" s="71"/>
    </row>
    <row r="626" spans="1:6">
      <c r="A626" s="34">
        <v>36334</v>
      </c>
      <c r="B626" s="31">
        <v>1333.06</v>
      </c>
      <c r="C626" s="11">
        <f t="shared" si="22"/>
        <v>-2.1131992846738085E-3</v>
      </c>
      <c r="D626" s="44">
        <f t="shared" si="23"/>
        <v>4.4656112167458956E-6</v>
      </c>
      <c r="E626" s="68"/>
      <c r="F626" s="71"/>
    </row>
    <row r="627" spans="1:6">
      <c r="A627" s="34">
        <v>36335</v>
      </c>
      <c r="B627" s="31">
        <v>1315.78</v>
      </c>
      <c r="C627" s="11">
        <f t="shared" si="22"/>
        <v>-1.3047405760568594E-2</v>
      </c>
      <c r="D627" s="44">
        <f t="shared" si="23"/>
        <v>1.7023479708091853E-4</v>
      </c>
      <c r="E627" s="68"/>
      <c r="F627" s="71"/>
    </row>
    <row r="628" spans="1:6">
      <c r="A628" s="34">
        <v>36336</v>
      </c>
      <c r="B628" s="31">
        <v>1315.31</v>
      </c>
      <c r="C628" s="11">
        <f t="shared" si="22"/>
        <v>-3.5726638389356702E-4</v>
      </c>
      <c r="D628" s="44">
        <f t="shared" si="23"/>
        <v>1.2763926906038561E-7</v>
      </c>
      <c r="E628" s="68"/>
      <c r="F628" s="71"/>
    </row>
    <row r="629" spans="1:6">
      <c r="A629" s="34">
        <v>36339</v>
      </c>
      <c r="B629" s="31">
        <v>1331.35</v>
      </c>
      <c r="C629" s="11">
        <f t="shared" si="22"/>
        <v>1.2121085733375074E-2</v>
      </c>
      <c r="D629" s="44">
        <f t="shared" si="23"/>
        <v>1.4692071935582877E-4</v>
      </c>
      <c r="E629" s="68"/>
      <c r="F629" s="71"/>
    </row>
    <row r="630" spans="1:6">
      <c r="A630" s="34">
        <v>36340</v>
      </c>
      <c r="B630" s="31">
        <v>1351.45</v>
      </c>
      <c r="C630" s="11">
        <f t="shared" si="22"/>
        <v>1.4984625094229502E-2</v>
      </c>
      <c r="D630" s="44">
        <f t="shared" si="23"/>
        <v>2.2453898921461252E-4</v>
      </c>
      <c r="E630" s="68"/>
      <c r="F630" s="71"/>
    </row>
    <row r="631" spans="1:6">
      <c r="A631" s="34">
        <v>36341</v>
      </c>
      <c r="B631" s="31">
        <v>1372.71</v>
      </c>
      <c r="C631" s="11">
        <f t="shared" si="22"/>
        <v>1.5608798042336038E-2</v>
      </c>
      <c r="D631" s="44">
        <f t="shared" si="23"/>
        <v>2.4363457632643331E-4</v>
      </c>
      <c r="E631" s="68"/>
      <c r="F631" s="71"/>
    </row>
    <row r="632" spans="1:6">
      <c r="A632" s="34">
        <v>36342</v>
      </c>
      <c r="B632" s="31">
        <v>1380.96</v>
      </c>
      <c r="C632" s="11">
        <f t="shared" si="22"/>
        <v>5.9920213273232104E-3</v>
      </c>
      <c r="D632" s="44">
        <f t="shared" si="23"/>
        <v>3.5904319587096208E-5</v>
      </c>
      <c r="E632" s="68"/>
      <c r="F632" s="71"/>
    </row>
    <row r="633" spans="1:6">
      <c r="A633" s="34">
        <v>36343</v>
      </c>
      <c r="B633" s="31">
        <v>1391.22</v>
      </c>
      <c r="C633" s="11">
        <f t="shared" si="22"/>
        <v>7.4021505435967958E-3</v>
      </c>
      <c r="D633" s="44">
        <f t="shared" si="23"/>
        <v>5.4791832670070336E-5</v>
      </c>
      <c r="E633" s="68"/>
      <c r="F633" s="71"/>
    </row>
    <row r="634" spans="1:6">
      <c r="A634" s="34">
        <v>36347</v>
      </c>
      <c r="B634" s="31">
        <v>1388.12</v>
      </c>
      <c r="C634" s="11">
        <f t="shared" si="22"/>
        <v>-2.230746353829258E-3</v>
      </c>
      <c r="D634" s="44">
        <f t="shared" si="23"/>
        <v>4.9762292951225292E-6</v>
      </c>
      <c r="E634" s="68"/>
      <c r="F634" s="71"/>
    </row>
    <row r="635" spans="1:6">
      <c r="A635" s="34">
        <v>36348</v>
      </c>
      <c r="B635" s="31">
        <v>1395.86</v>
      </c>
      <c r="C635" s="11">
        <f t="shared" si="22"/>
        <v>5.5603990992208075E-3</v>
      </c>
      <c r="D635" s="44">
        <f t="shared" si="23"/>
        <v>3.0918038142615569E-5</v>
      </c>
      <c r="E635" s="68"/>
      <c r="F635" s="71"/>
    </row>
    <row r="636" spans="1:6">
      <c r="A636" s="34">
        <v>36349</v>
      </c>
      <c r="B636" s="31">
        <v>1394.42</v>
      </c>
      <c r="C636" s="11">
        <f t="shared" si="22"/>
        <v>-1.0321545707534655E-3</v>
      </c>
      <c r="D636" s="44">
        <f t="shared" si="23"/>
        <v>1.0653430579272707E-6</v>
      </c>
      <c r="E636" s="68"/>
      <c r="F636" s="71"/>
    </row>
    <row r="637" spans="1:6">
      <c r="A637" s="34">
        <v>36350</v>
      </c>
      <c r="B637" s="31">
        <v>1403.28</v>
      </c>
      <c r="C637" s="11">
        <f t="shared" si="22"/>
        <v>6.33379534594233E-3</v>
      </c>
      <c r="D637" s="44">
        <f t="shared" si="23"/>
        <v>4.0116963484280721E-5</v>
      </c>
      <c r="E637" s="68"/>
      <c r="F637" s="71"/>
    </row>
    <row r="638" spans="1:6">
      <c r="A638" s="34">
        <v>36353</v>
      </c>
      <c r="B638" s="31">
        <v>1399.1</v>
      </c>
      <c r="C638" s="11">
        <f t="shared" si="22"/>
        <v>-2.9831807962845736E-3</v>
      </c>
      <c r="D638" s="44">
        <f t="shared" si="23"/>
        <v>8.8993676633210636E-6</v>
      </c>
      <c r="E638" s="68"/>
      <c r="F638" s="71"/>
    </row>
    <row r="639" spans="1:6">
      <c r="A639" s="34">
        <v>36354</v>
      </c>
      <c r="B639" s="31">
        <v>1393.56</v>
      </c>
      <c r="C639" s="11">
        <f t="shared" si="22"/>
        <v>-3.9675486935734925E-3</v>
      </c>
      <c r="D639" s="44">
        <f t="shared" si="23"/>
        <v>1.5741442635876727E-5</v>
      </c>
      <c r="E639" s="68"/>
      <c r="F639" s="71"/>
    </row>
    <row r="640" spans="1:6">
      <c r="A640" s="34">
        <v>36355</v>
      </c>
      <c r="B640" s="31">
        <v>1398.17</v>
      </c>
      <c r="C640" s="11">
        <f t="shared" si="22"/>
        <v>3.3026146441140717E-3</v>
      </c>
      <c r="D640" s="44">
        <f t="shared" si="23"/>
        <v>1.0907263487516716E-5</v>
      </c>
      <c r="E640" s="68"/>
      <c r="F640" s="71"/>
    </row>
    <row r="641" spans="1:6">
      <c r="A641" s="34">
        <v>36356</v>
      </c>
      <c r="B641" s="31">
        <v>1409.62</v>
      </c>
      <c r="C641" s="11">
        <f t="shared" si="22"/>
        <v>8.15592581372695E-3</v>
      </c>
      <c r="D641" s="44">
        <f t="shared" si="23"/>
        <v>6.6519125879017609E-5</v>
      </c>
      <c r="E641" s="68"/>
      <c r="F641" s="71"/>
    </row>
    <row r="642" spans="1:6">
      <c r="A642" s="34">
        <v>36357</v>
      </c>
      <c r="B642" s="31">
        <v>1418.78</v>
      </c>
      <c r="C642" s="11">
        <f t="shared" si="22"/>
        <v>6.4771828770941358E-3</v>
      </c>
      <c r="D642" s="44">
        <f t="shared" si="23"/>
        <v>4.1953898023321466E-5</v>
      </c>
      <c r="E642" s="68"/>
      <c r="F642" s="71"/>
    </row>
    <row r="643" spans="1:6">
      <c r="A643" s="34">
        <v>36360</v>
      </c>
      <c r="B643" s="31">
        <v>1407.65</v>
      </c>
      <c r="C643" s="11">
        <f t="shared" si="22"/>
        <v>-7.8757001090848638E-3</v>
      </c>
      <c r="D643" s="44">
        <f t="shared" si="23"/>
        <v>6.2026652208239339E-5</v>
      </c>
      <c r="E643" s="68"/>
      <c r="F643" s="71"/>
    </row>
    <row r="644" spans="1:6">
      <c r="A644" s="34">
        <v>36361</v>
      </c>
      <c r="B644" s="31">
        <v>1377.1</v>
      </c>
      <c r="C644" s="11">
        <f t="shared" si="22"/>
        <v>-2.1941808538436872E-2</v>
      </c>
      <c r="D644" s="44">
        <f t="shared" si="23"/>
        <v>4.8144296193742121E-4</v>
      </c>
      <c r="E644" s="68"/>
      <c r="F644" s="71"/>
    </row>
    <row r="645" spans="1:6">
      <c r="A645" s="34">
        <v>36362</v>
      </c>
      <c r="B645" s="31">
        <v>1379.29</v>
      </c>
      <c r="C645" s="11">
        <f t="shared" si="22"/>
        <v>1.5890352677368422E-3</v>
      </c>
      <c r="D645" s="44">
        <f t="shared" si="23"/>
        <v>2.5250330821114978E-6</v>
      </c>
      <c r="E645" s="68"/>
      <c r="F645" s="71"/>
    </row>
    <row r="646" spans="1:6">
      <c r="A646" s="34">
        <v>36363</v>
      </c>
      <c r="B646" s="31">
        <v>1360.97</v>
      </c>
      <c r="C646" s="11">
        <f t="shared" si="22"/>
        <v>-1.3371193208016646E-2</v>
      </c>
      <c r="D646" s="44">
        <f t="shared" si="23"/>
        <v>1.7878880780611048E-4</v>
      </c>
      <c r="E646" s="68"/>
      <c r="F646" s="71"/>
    </row>
    <row r="647" spans="1:6">
      <c r="A647" s="34">
        <v>36364</v>
      </c>
      <c r="B647" s="31">
        <v>1356.94</v>
      </c>
      <c r="C647" s="11">
        <f t="shared" si="22"/>
        <v>-2.9655161159964369E-3</v>
      </c>
      <c r="D647" s="44">
        <f t="shared" si="23"/>
        <v>8.7942858342345933E-6</v>
      </c>
      <c r="E647" s="68"/>
      <c r="F647" s="71"/>
    </row>
    <row r="648" spans="1:6">
      <c r="A648" s="34">
        <v>36367</v>
      </c>
      <c r="B648" s="31">
        <v>1347.76</v>
      </c>
      <c r="C648" s="11">
        <f t="shared" si="22"/>
        <v>-6.7882095988553012E-3</v>
      </c>
      <c r="D648" s="44">
        <f t="shared" si="23"/>
        <v>4.607978955799125E-5</v>
      </c>
      <c r="E648" s="68"/>
      <c r="F648" s="71"/>
    </row>
    <row r="649" spans="1:6">
      <c r="A649" s="34">
        <v>36368</v>
      </c>
      <c r="B649" s="31">
        <v>1362.84</v>
      </c>
      <c r="C649" s="11">
        <f t="shared" si="22"/>
        <v>1.1126802613606629E-2</v>
      </c>
      <c r="D649" s="44">
        <f t="shared" si="23"/>
        <v>1.2380573640216331E-4</v>
      </c>
      <c r="E649" s="68"/>
      <c r="F649" s="71"/>
    </row>
    <row r="650" spans="1:6">
      <c r="A650" s="34">
        <v>36369</v>
      </c>
      <c r="B650" s="31">
        <v>1365.4</v>
      </c>
      <c r="C650" s="11">
        <f t="shared" si="22"/>
        <v>1.8766682926248852E-3</v>
      </c>
      <c r="D650" s="44">
        <f t="shared" si="23"/>
        <v>3.5218838805436017E-6</v>
      </c>
      <c r="E650" s="68"/>
      <c r="F650" s="71"/>
    </row>
    <row r="651" spans="1:6">
      <c r="A651" s="34">
        <v>36370</v>
      </c>
      <c r="B651" s="31">
        <v>1341.03</v>
      </c>
      <c r="C651" s="11">
        <f t="shared" si="22"/>
        <v>-1.8009450588083443E-2</v>
      </c>
      <c r="D651" s="44">
        <f t="shared" si="23"/>
        <v>3.2434031048461908E-4</v>
      </c>
      <c r="E651" s="68"/>
      <c r="F651" s="71"/>
    </row>
    <row r="652" spans="1:6">
      <c r="A652" s="34">
        <v>36371</v>
      </c>
      <c r="B652" s="31">
        <v>1328.72</v>
      </c>
      <c r="C652" s="11">
        <f t="shared" si="22"/>
        <v>-9.2219026053530582E-3</v>
      </c>
      <c r="D652" s="44">
        <f t="shared" si="23"/>
        <v>8.5043487662617528E-5</v>
      </c>
      <c r="E652" s="68"/>
      <c r="F652" s="71"/>
    </row>
    <row r="653" spans="1:6">
      <c r="A653" s="34">
        <v>36374</v>
      </c>
      <c r="B653" s="31">
        <v>1328.05</v>
      </c>
      <c r="C653" s="11">
        <f t="shared" si="22"/>
        <v>-5.0437186072072721E-4</v>
      </c>
      <c r="D653" s="44">
        <f t="shared" si="23"/>
        <v>2.5439097388688863E-7</v>
      </c>
      <c r="E653" s="68"/>
      <c r="F653" s="71"/>
    </row>
    <row r="654" spans="1:6">
      <c r="A654" s="34">
        <v>36375</v>
      </c>
      <c r="B654" s="31">
        <v>1322.18</v>
      </c>
      <c r="C654" s="11">
        <f t="shared" si="22"/>
        <v>-4.4298114495922702E-3</v>
      </c>
      <c r="D654" s="44">
        <f t="shared" si="23"/>
        <v>1.9623229478938769E-5</v>
      </c>
      <c r="E654" s="68"/>
      <c r="F654" s="71"/>
    </row>
    <row r="655" spans="1:6">
      <c r="A655" s="34">
        <v>36376</v>
      </c>
      <c r="B655" s="31">
        <v>1305.33</v>
      </c>
      <c r="C655" s="11">
        <f t="shared" si="22"/>
        <v>-1.2826007127548739E-2</v>
      </c>
      <c r="D655" s="44">
        <f t="shared" si="23"/>
        <v>1.6450645883593106E-4</v>
      </c>
      <c r="E655" s="68"/>
      <c r="F655" s="71"/>
    </row>
    <row r="656" spans="1:6">
      <c r="A656" s="34">
        <v>36377</v>
      </c>
      <c r="B656" s="31">
        <v>1313.71</v>
      </c>
      <c r="C656" s="11">
        <f t="shared" si="22"/>
        <v>6.3993131816047098E-3</v>
      </c>
      <c r="D656" s="44">
        <f t="shared" si="23"/>
        <v>4.095120919625979E-5</v>
      </c>
      <c r="E656" s="68"/>
      <c r="F656" s="71"/>
    </row>
    <row r="657" spans="1:6">
      <c r="A657" s="34">
        <v>36378</v>
      </c>
      <c r="B657" s="31">
        <v>1300.29</v>
      </c>
      <c r="C657" s="11">
        <f t="shared" si="22"/>
        <v>-1.0267879039738392E-2</v>
      </c>
      <c r="D657" s="44">
        <f t="shared" si="23"/>
        <v>1.05429339974699E-4</v>
      </c>
      <c r="E657" s="68"/>
      <c r="F657" s="71"/>
    </row>
    <row r="658" spans="1:6">
      <c r="A658" s="34">
        <v>36381</v>
      </c>
      <c r="B658" s="31">
        <v>1297.8</v>
      </c>
      <c r="C658" s="11">
        <f t="shared" si="22"/>
        <v>-1.916793307679885E-3</v>
      </c>
      <c r="D658" s="44">
        <f t="shared" si="23"/>
        <v>3.6740965843663943E-6</v>
      </c>
      <c r="E658" s="68"/>
      <c r="F658" s="71"/>
    </row>
    <row r="659" spans="1:6">
      <c r="A659" s="34">
        <v>36382</v>
      </c>
      <c r="B659" s="31">
        <v>1281.43</v>
      </c>
      <c r="C659" s="11">
        <f t="shared" si="22"/>
        <v>-1.2693881362959144E-2</v>
      </c>
      <c r="D659" s="44">
        <f t="shared" si="23"/>
        <v>1.6113462405688151E-4</v>
      </c>
      <c r="E659" s="68"/>
      <c r="F659" s="71"/>
    </row>
    <row r="660" spans="1:6">
      <c r="A660" s="34">
        <v>36383</v>
      </c>
      <c r="B660" s="31">
        <v>1301.93</v>
      </c>
      <c r="C660" s="11">
        <f t="shared" si="22"/>
        <v>1.5871137058239889E-2</v>
      </c>
      <c r="D660" s="44">
        <f t="shared" si="23"/>
        <v>2.5189299152143552E-4</v>
      </c>
      <c r="E660" s="68"/>
      <c r="F660" s="71"/>
    </row>
    <row r="661" spans="1:6">
      <c r="A661" s="34">
        <v>36384</v>
      </c>
      <c r="B661" s="31">
        <v>1298.1600000000001</v>
      </c>
      <c r="C661" s="11">
        <f t="shared" si="22"/>
        <v>-2.8999016510675335E-3</v>
      </c>
      <c r="D661" s="44">
        <f t="shared" si="23"/>
        <v>8.4094295858642078E-6</v>
      </c>
      <c r="E661" s="68"/>
      <c r="F661" s="71"/>
    </row>
    <row r="662" spans="1:6">
      <c r="A662" s="34">
        <v>36385</v>
      </c>
      <c r="B662" s="31">
        <v>1327.68</v>
      </c>
      <c r="C662" s="11">
        <f t="shared" si="22"/>
        <v>2.2485180913221846E-2</v>
      </c>
      <c r="D662" s="44">
        <f t="shared" si="23"/>
        <v>5.0558336070031596E-4</v>
      </c>
      <c r="E662" s="68"/>
      <c r="F662" s="71"/>
    </row>
    <row r="663" spans="1:6">
      <c r="A663" s="34">
        <v>36388</v>
      </c>
      <c r="B663" s="31">
        <v>1330.77</v>
      </c>
      <c r="C663" s="11">
        <f t="shared" si="22"/>
        <v>2.3246639143454395E-3</v>
      </c>
      <c r="D663" s="44">
        <f t="shared" si="23"/>
        <v>5.4040623146598606E-6</v>
      </c>
      <c r="E663" s="68"/>
      <c r="F663" s="71"/>
    </row>
    <row r="664" spans="1:6">
      <c r="A664" s="34">
        <v>36389</v>
      </c>
      <c r="B664" s="31">
        <v>1344.16</v>
      </c>
      <c r="C664" s="11">
        <f t="shared" si="22"/>
        <v>1.0011560557688561E-2</v>
      </c>
      <c r="D664" s="44">
        <f t="shared" si="23"/>
        <v>1.0023134480026529E-4</v>
      </c>
      <c r="E664" s="68"/>
      <c r="F664" s="71"/>
    </row>
    <row r="665" spans="1:6">
      <c r="A665" s="34">
        <v>36390</v>
      </c>
      <c r="B665" s="31">
        <v>1332.84</v>
      </c>
      <c r="C665" s="11">
        <f t="shared" si="22"/>
        <v>-8.4572786495081421E-3</v>
      </c>
      <c r="D665" s="44">
        <f t="shared" si="23"/>
        <v>7.1525562155426258E-5</v>
      </c>
      <c r="E665" s="68"/>
      <c r="F665" s="71"/>
    </row>
    <row r="666" spans="1:6">
      <c r="A666" s="34">
        <v>36391</v>
      </c>
      <c r="B666" s="31">
        <v>1323.59</v>
      </c>
      <c r="C666" s="11">
        <f t="shared" ref="C666:C729" si="24">LN(B666/B665)</f>
        <v>-6.9642621007262335E-3</v>
      </c>
      <c r="D666" s="44">
        <f t="shared" si="23"/>
        <v>4.8500946607611774E-5</v>
      </c>
      <c r="E666" s="68"/>
      <c r="F666" s="71"/>
    </row>
    <row r="667" spans="1:6">
      <c r="A667" s="34">
        <v>36392</v>
      </c>
      <c r="B667" s="31">
        <v>1336.61</v>
      </c>
      <c r="C667" s="11">
        <f t="shared" si="24"/>
        <v>9.7888158525881938E-3</v>
      </c>
      <c r="D667" s="44">
        <f t="shared" ref="D667:D730" si="25">C667^2</f>
        <v>9.5820915795881932E-5</v>
      </c>
      <c r="E667" s="68"/>
      <c r="F667" s="71"/>
    </row>
    <row r="668" spans="1:6">
      <c r="A668" s="34">
        <v>36395</v>
      </c>
      <c r="B668" s="31">
        <v>1360.22</v>
      </c>
      <c r="C668" s="11">
        <f t="shared" si="24"/>
        <v>1.7509893634589973E-2</v>
      </c>
      <c r="D668" s="44">
        <f t="shared" si="25"/>
        <v>3.0659637509465446E-4</v>
      </c>
      <c r="E668" s="68"/>
      <c r="F668" s="71"/>
    </row>
    <row r="669" spans="1:6">
      <c r="A669" s="34">
        <v>36396</v>
      </c>
      <c r="B669" s="31">
        <v>1363.5</v>
      </c>
      <c r="C669" s="11">
        <f t="shared" si="24"/>
        <v>2.4084719321624034E-3</v>
      </c>
      <c r="D669" s="44">
        <f t="shared" si="25"/>
        <v>5.8007370480141005E-6</v>
      </c>
      <c r="E669" s="68"/>
      <c r="F669" s="71"/>
    </row>
    <row r="670" spans="1:6">
      <c r="A670" s="34">
        <v>36397</v>
      </c>
      <c r="B670" s="31">
        <v>1381.79</v>
      </c>
      <c r="C670" s="11">
        <f t="shared" si="24"/>
        <v>1.3324836805536398E-2</v>
      </c>
      <c r="D670" s="44">
        <f t="shared" si="25"/>
        <v>1.7755127589417743E-4</v>
      </c>
      <c r="E670" s="68"/>
      <c r="F670" s="71"/>
    </row>
    <row r="671" spans="1:6">
      <c r="A671" s="34">
        <v>36398</v>
      </c>
      <c r="B671" s="31">
        <v>1362.01</v>
      </c>
      <c r="C671" s="11">
        <f t="shared" si="24"/>
        <v>-1.4418210264769324E-2</v>
      </c>
      <c r="D671" s="44">
        <f t="shared" si="25"/>
        <v>2.0788478723909949E-4</v>
      </c>
      <c r="E671" s="68"/>
      <c r="F671" s="71"/>
    </row>
    <row r="672" spans="1:6">
      <c r="A672" s="34">
        <v>36399</v>
      </c>
      <c r="B672" s="31">
        <v>1348.27</v>
      </c>
      <c r="C672" s="11">
        <f t="shared" si="24"/>
        <v>-1.0139260674965992E-2</v>
      </c>
      <c r="D672" s="44">
        <f t="shared" si="25"/>
        <v>1.0280460703491181E-4</v>
      </c>
      <c r="E672" s="68"/>
      <c r="F672" s="71"/>
    </row>
    <row r="673" spans="1:6">
      <c r="A673" s="34">
        <v>36402</v>
      </c>
      <c r="B673" s="31">
        <v>1324.02</v>
      </c>
      <c r="C673" s="11">
        <f t="shared" si="24"/>
        <v>-1.8149726028400134E-2</v>
      </c>
      <c r="D673" s="44">
        <f t="shared" si="25"/>
        <v>3.2941255490598532E-4</v>
      </c>
      <c r="E673" s="68"/>
      <c r="F673" s="71"/>
    </row>
    <row r="674" spans="1:6">
      <c r="A674" s="34">
        <v>36403</v>
      </c>
      <c r="B674" s="31">
        <v>1320.41</v>
      </c>
      <c r="C674" s="11">
        <f t="shared" si="24"/>
        <v>-2.7302687100977034E-3</v>
      </c>
      <c r="D674" s="44">
        <f t="shared" si="25"/>
        <v>7.4543672293385775E-6</v>
      </c>
      <c r="E674" s="68"/>
      <c r="F674" s="71"/>
    </row>
    <row r="675" spans="1:6">
      <c r="A675" s="34">
        <v>36404</v>
      </c>
      <c r="B675" s="31">
        <v>1331.07</v>
      </c>
      <c r="C675" s="11">
        <f t="shared" si="24"/>
        <v>8.0408356353155359E-3</v>
      </c>
      <c r="D675" s="44">
        <f t="shared" si="25"/>
        <v>6.4655037714160201E-5</v>
      </c>
      <c r="E675" s="68"/>
      <c r="F675" s="71"/>
    </row>
    <row r="676" spans="1:6">
      <c r="A676" s="34">
        <v>36405</v>
      </c>
      <c r="B676" s="31">
        <v>1319.11</v>
      </c>
      <c r="C676" s="11">
        <f t="shared" si="24"/>
        <v>-9.025863295733896E-3</v>
      </c>
      <c r="D676" s="44">
        <f t="shared" si="25"/>
        <v>8.1466208233276348E-5</v>
      </c>
      <c r="E676" s="68"/>
      <c r="F676" s="71"/>
    </row>
    <row r="677" spans="1:6">
      <c r="A677" s="34">
        <v>36406</v>
      </c>
      <c r="B677" s="31">
        <v>1357.24</v>
      </c>
      <c r="C677" s="11">
        <f t="shared" si="24"/>
        <v>2.8495959166508541E-2</v>
      </c>
      <c r="D677" s="44">
        <f t="shared" si="25"/>
        <v>8.1201968881932209E-4</v>
      </c>
      <c r="E677" s="68"/>
      <c r="F677" s="71"/>
    </row>
    <row r="678" spans="1:6">
      <c r="A678" s="34">
        <v>36410</v>
      </c>
      <c r="B678" s="31">
        <v>1350.45</v>
      </c>
      <c r="C678" s="11">
        <f t="shared" si="24"/>
        <v>-5.0153556964411912E-3</v>
      </c>
      <c r="D678" s="44">
        <f t="shared" si="25"/>
        <v>2.5153792761825107E-5</v>
      </c>
      <c r="E678" s="68"/>
      <c r="F678" s="71"/>
    </row>
    <row r="679" spans="1:6">
      <c r="A679" s="34">
        <v>36411</v>
      </c>
      <c r="B679" s="31">
        <v>1344.15</v>
      </c>
      <c r="C679" s="11">
        <f t="shared" si="24"/>
        <v>-4.6760272242572882E-3</v>
      </c>
      <c r="D679" s="44">
        <f t="shared" si="25"/>
        <v>2.1865230601995319E-5</v>
      </c>
      <c r="E679" s="68"/>
      <c r="F679" s="71"/>
    </row>
    <row r="680" spans="1:6">
      <c r="A680" s="34">
        <v>36412</v>
      </c>
      <c r="B680" s="31">
        <v>1347.66</v>
      </c>
      <c r="C680" s="11">
        <f t="shared" si="24"/>
        <v>2.607912140420254E-3</v>
      </c>
      <c r="D680" s="44">
        <f t="shared" si="25"/>
        <v>6.8012057321513506E-6</v>
      </c>
      <c r="E680" s="68"/>
      <c r="F680" s="71"/>
    </row>
    <row r="681" spans="1:6">
      <c r="A681" s="34">
        <v>36413</v>
      </c>
      <c r="B681" s="31">
        <v>1351.66</v>
      </c>
      <c r="C681" s="11">
        <f t="shared" si="24"/>
        <v>2.9637115479909672E-3</v>
      </c>
      <c r="D681" s="44">
        <f t="shared" si="25"/>
        <v>8.783586139695015E-6</v>
      </c>
      <c r="E681" s="68"/>
      <c r="F681" s="71"/>
    </row>
    <row r="682" spans="1:6">
      <c r="A682" s="34">
        <v>36416</v>
      </c>
      <c r="B682" s="31">
        <v>1344.13</v>
      </c>
      <c r="C682" s="11">
        <f t="shared" si="24"/>
        <v>-5.5865030908548666E-3</v>
      </c>
      <c r="D682" s="44">
        <f t="shared" si="25"/>
        <v>3.1209016784130975E-5</v>
      </c>
      <c r="E682" s="68"/>
      <c r="F682" s="71"/>
    </row>
    <row r="683" spans="1:6">
      <c r="A683" s="34">
        <v>36417</v>
      </c>
      <c r="B683" s="31">
        <v>1336.29</v>
      </c>
      <c r="C683" s="11">
        <f t="shared" si="24"/>
        <v>-5.8498461864272102E-3</v>
      </c>
      <c r="D683" s="44">
        <f t="shared" si="25"/>
        <v>3.4220700404856977E-5</v>
      </c>
      <c r="E683" s="68"/>
      <c r="F683" s="71"/>
    </row>
    <row r="684" spans="1:6">
      <c r="A684" s="34">
        <v>36418</v>
      </c>
      <c r="B684" s="31">
        <v>1317.97</v>
      </c>
      <c r="C684" s="11">
        <f t="shared" si="24"/>
        <v>-1.3804443366310541E-2</v>
      </c>
      <c r="D684" s="44">
        <f t="shared" si="25"/>
        <v>1.9056265665367509E-4</v>
      </c>
      <c r="E684" s="68"/>
      <c r="F684" s="71"/>
    </row>
    <row r="685" spans="1:6">
      <c r="A685" s="34">
        <v>36419</v>
      </c>
      <c r="B685" s="31">
        <v>1318.48</v>
      </c>
      <c r="C685" s="11">
        <f t="shared" si="24"/>
        <v>3.8688388276763685E-4</v>
      </c>
      <c r="D685" s="44">
        <f t="shared" si="25"/>
        <v>1.4967913874536257E-7</v>
      </c>
      <c r="E685" s="68"/>
      <c r="F685" s="71"/>
    </row>
    <row r="686" spans="1:6">
      <c r="A686" s="34">
        <v>36420</v>
      </c>
      <c r="B686" s="31">
        <v>1335.42</v>
      </c>
      <c r="C686" s="11">
        <f t="shared" si="24"/>
        <v>1.2766291171674649E-2</v>
      </c>
      <c r="D686" s="44">
        <f t="shared" si="25"/>
        <v>1.6297819027997809E-4</v>
      </c>
      <c r="E686" s="68"/>
      <c r="F686" s="71"/>
    </row>
    <row r="687" spans="1:6">
      <c r="A687" s="34">
        <v>36423</v>
      </c>
      <c r="B687" s="31">
        <v>1335.53</v>
      </c>
      <c r="C687" s="11">
        <f t="shared" si="24"/>
        <v>8.2367696933360448E-5</v>
      </c>
      <c r="D687" s="44">
        <f t="shared" si="25"/>
        <v>6.7844374981059163E-9</v>
      </c>
      <c r="E687" s="68"/>
      <c r="F687" s="71"/>
    </row>
    <row r="688" spans="1:6">
      <c r="A688" s="34">
        <v>36424</v>
      </c>
      <c r="B688" s="31">
        <v>1307.58</v>
      </c>
      <c r="C688" s="11">
        <f t="shared" si="24"/>
        <v>-2.115011625875789E-2</v>
      </c>
      <c r="D688" s="44">
        <f t="shared" si="25"/>
        <v>4.4732741775897484E-4</v>
      </c>
      <c r="E688" s="68"/>
      <c r="F688" s="71"/>
    </row>
    <row r="689" spans="1:6">
      <c r="A689" s="34">
        <v>36425</v>
      </c>
      <c r="B689" s="31">
        <v>1310.51</v>
      </c>
      <c r="C689" s="11">
        <f t="shared" si="24"/>
        <v>2.2382738738877138E-3</v>
      </c>
      <c r="D689" s="44">
        <f t="shared" si="25"/>
        <v>5.0098699345283127E-6</v>
      </c>
      <c r="E689" s="68"/>
      <c r="F689" s="71"/>
    </row>
    <row r="690" spans="1:6">
      <c r="A690" s="34">
        <v>36426</v>
      </c>
      <c r="B690" s="31">
        <v>1280.4100000000001</v>
      </c>
      <c r="C690" s="11">
        <f t="shared" si="24"/>
        <v>-2.3236035285096161E-2</v>
      </c>
      <c r="D690" s="44">
        <f t="shared" si="25"/>
        <v>5.3991333577023382E-4</v>
      </c>
      <c r="E690" s="68"/>
      <c r="F690" s="71"/>
    </row>
    <row r="691" spans="1:6">
      <c r="A691" s="34">
        <v>36427</v>
      </c>
      <c r="B691" s="31">
        <v>1277.3599999999999</v>
      </c>
      <c r="C691" s="11">
        <f t="shared" si="24"/>
        <v>-2.3848910931203106E-3</v>
      </c>
      <c r="D691" s="44">
        <f t="shared" si="25"/>
        <v>5.6877055260445901E-6</v>
      </c>
      <c r="E691" s="68"/>
      <c r="F691" s="71"/>
    </row>
    <row r="692" spans="1:6">
      <c r="A692" s="34">
        <v>36430</v>
      </c>
      <c r="B692" s="31">
        <v>1283.31</v>
      </c>
      <c r="C692" s="11">
        <f t="shared" si="24"/>
        <v>4.6472295988012604E-3</v>
      </c>
      <c r="D692" s="44">
        <f t="shared" si="25"/>
        <v>2.1596742943974524E-5</v>
      </c>
      <c r="E692" s="68"/>
      <c r="F692" s="71"/>
    </row>
    <row r="693" spans="1:6">
      <c r="A693" s="34">
        <v>36431</v>
      </c>
      <c r="B693" s="31">
        <v>1282.2</v>
      </c>
      <c r="C693" s="11">
        <f t="shared" si="24"/>
        <v>-8.6532507709010352E-4</v>
      </c>
      <c r="D693" s="44">
        <f t="shared" si="25"/>
        <v>7.4878748904099361E-7</v>
      </c>
      <c r="E693" s="68"/>
      <c r="F693" s="71"/>
    </row>
    <row r="694" spans="1:6">
      <c r="A694" s="34">
        <v>36432</v>
      </c>
      <c r="B694" s="31">
        <v>1268.3699999999999</v>
      </c>
      <c r="C694" s="11">
        <f t="shared" si="24"/>
        <v>-1.0844741013518011E-2</v>
      </c>
      <c r="D694" s="44">
        <f t="shared" si="25"/>
        <v>1.1760840765027966E-4</v>
      </c>
      <c r="E694" s="68"/>
      <c r="F694" s="71"/>
    </row>
    <row r="695" spans="1:6">
      <c r="A695" s="34">
        <v>36433</v>
      </c>
      <c r="B695" s="31">
        <v>1282.71</v>
      </c>
      <c r="C695" s="11">
        <f t="shared" si="24"/>
        <v>1.1242415790972985E-2</v>
      </c>
      <c r="D695" s="44">
        <f t="shared" si="25"/>
        <v>1.2639191281711874E-4</v>
      </c>
      <c r="E695" s="68"/>
      <c r="F695" s="71"/>
    </row>
    <row r="696" spans="1:6">
      <c r="A696" s="34">
        <v>36434</v>
      </c>
      <c r="B696" s="31">
        <v>1282.81</v>
      </c>
      <c r="C696" s="11">
        <f t="shared" si="24"/>
        <v>7.7956905462177266E-5</v>
      </c>
      <c r="D696" s="44">
        <f t="shared" si="25"/>
        <v>6.077279109238844E-9</v>
      </c>
      <c r="E696" s="68"/>
      <c r="F696" s="71"/>
    </row>
    <row r="697" spans="1:6">
      <c r="A697" s="34">
        <v>36437</v>
      </c>
      <c r="B697" s="31">
        <v>1304.5999999999999</v>
      </c>
      <c r="C697" s="11">
        <f t="shared" si="24"/>
        <v>1.6843496125921502E-2</v>
      </c>
      <c r="D697" s="44">
        <f t="shared" si="25"/>
        <v>2.8370336174393266E-4</v>
      </c>
      <c r="E697" s="68"/>
      <c r="F697" s="71"/>
    </row>
    <row r="698" spans="1:6">
      <c r="A698" s="34">
        <v>36438</v>
      </c>
      <c r="B698" s="31">
        <v>1301.3499999999999</v>
      </c>
      <c r="C698" s="11">
        <f t="shared" si="24"/>
        <v>-2.4942932020867829E-3</v>
      </c>
      <c r="D698" s="44">
        <f t="shared" si="25"/>
        <v>6.2214985779763366E-6</v>
      </c>
      <c r="E698" s="68"/>
      <c r="F698" s="71"/>
    </row>
    <row r="699" spans="1:6">
      <c r="A699" s="34">
        <v>36439</v>
      </c>
      <c r="B699" s="31">
        <v>1325.4</v>
      </c>
      <c r="C699" s="11">
        <f t="shared" si="24"/>
        <v>1.8312113494217859E-2</v>
      </c>
      <c r="D699" s="44">
        <f t="shared" si="25"/>
        <v>3.3533350062511579E-4</v>
      </c>
      <c r="E699" s="68"/>
      <c r="F699" s="71"/>
    </row>
    <row r="700" spans="1:6">
      <c r="A700" s="34">
        <v>36440</v>
      </c>
      <c r="B700" s="31">
        <v>1317.64</v>
      </c>
      <c r="C700" s="11">
        <f t="shared" si="24"/>
        <v>-5.8720430244180478E-3</v>
      </c>
      <c r="D700" s="44">
        <f t="shared" si="25"/>
        <v>3.4480889280616656E-5</v>
      </c>
      <c r="E700" s="68"/>
      <c r="F700" s="71"/>
    </row>
    <row r="701" spans="1:6">
      <c r="A701" s="34">
        <v>36441</v>
      </c>
      <c r="B701" s="31">
        <v>1336.02</v>
      </c>
      <c r="C701" s="11">
        <f t="shared" si="24"/>
        <v>1.3852787414712429E-2</v>
      </c>
      <c r="D701" s="44">
        <f t="shared" si="25"/>
        <v>1.9189971915721508E-4</v>
      </c>
      <c r="E701" s="68"/>
      <c r="F701" s="71"/>
    </row>
    <row r="702" spans="1:6">
      <c r="A702" s="34">
        <v>36444</v>
      </c>
      <c r="B702" s="31">
        <v>1335.21</v>
      </c>
      <c r="C702" s="11">
        <f t="shared" si="24"/>
        <v>-6.0646221016256367E-4</v>
      </c>
      <c r="D702" s="44">
        <f t="shared" si="25"/>
        <v>3.6779641235526156E-7</v>
      </c>
      <c r="E702" s="68"/>
      <c r="F702" s="71"/>
    </row>
    <row r="703" spans="1:6">
      <c r="A703" s="34">
        <v>36445</v>
      </c>
      <c r="B703" s="31">
        <v>1313.04</v>
      </c>
      <c r="C703" s="11">
        <f t="shared" si="24"/>
        <v>-1.674352341057837E-2</v>
      </c>
      <c r="D703" s="44">
        <f t="shared" si="25"/>
        <v>2.8034557620058593E-4</v>
      </c>
      <c r="E703" s="68"/>
      <c r="F703" s="71"/>
    </row>
    <row r="704" spans="1:6">
      <c r="A704" s="34">
        <v>36446</v>
      </c>
      <c r="B704" s="31">
        <v>1285.55</v>
      </c>
      <c r="C704" s="11">
        <f t="shared" si="24"/>
        <v>-2.1158417102690528E-2</v>
      </c>
      <c r="D704" s="44">
        <f t="shared" si="25"/>
        <v>4.4767861429142704E-4</v>
      </c>
      <c r="E704" s="68"/>
      <c r="F704" s="71"/>
    </row>
    <row r="705" spans="1:6">
      <c r="A705" s="34">
        <v>36447</v>
      </c>
      <c r="B705" s="31">
        <v>1283.42</v>
      </c>
      <c r="C705" s="11">
        <f t="shared" si="24"/>
        <v>-1.6582525199512197E-3</v>
      </c>
      <c r="D705" s="44">
        <f t="shared" si="25"/>
        <v>2.7498014199245704E-6</v>
      </c>
      <c r="E705" s="68"/>
      <c r="F705" s="71"/>
    </row>
    <row r="706" spans="1:6">
      <c r="A706" s="34">
        <v>36448</v>
      </c>
      <c r="B706" s="31">
        <v>1247.4100000000001</v>
      </c>
      <c r="C706" s="11">
        <f t="shared" si="24"/>
        <v>-2.8458988066466028E-2</v>
      </c>
      <c r="D706" s="44">
        <f t="shared" si="25"/>
        <v>8.0991400176725584E-4</v>
      </c>
      <c r="E706" s="68"/>
      <c r="F706" s="71"/>
    </row>
    <row r="707" spans="1:6">
      <c r="A707" s="34">
        <v>36451</v>
      </c>
      <c r="B707" s="31">
        <v>1254.1300000000001</v>
      </c>
      <c r="C707" s="11">
        <f t="shared" si="24"/>
        <v>5.3727033466738558E-3</v>
      </c>
      <c r="D707" s="44">
        <f t="shared" si="25"/>
        <v>2.8865941251360449E-5</v>
      </c>
      <c r="E707" s="68"/>
      <c r="F707" s="71"/>
    </row>
    <row r="708" spans="1:6">
      <c r="A708" s="34">
        <v>36452</v>
      </c>
      <c r="B708" s="31">
        <v>1261.32</v>
      </c>
      <c r="C708" s="11">
        <f t="shared" si="24"/>
        <v>5.7166865420170184E-3</v>
      </c>
      <c r="D708" s="44">
        <f t="shared" si="25"/>
        <v>3.2680505019678493E-5</v>
      </c>
      <c r="E708" s="68"/>
      <c r="F708" s="71"/>
    </row>
    <row r="709" spans="1:6">
      <c r="A709" s="34">
        <v>36453</v>
      </c>
      <c r="B709" s="31">
        <v>1289.43</v>
      </c>
      <c r="C709" s="11">
        <f t="shared" si="24"/>
        <v>2.2041468618237046E-2</v>
      </c>
      <c r="D709" s="44">
        <f t="shared" si="25"/>
        <v>4.8582633884872856E-4</v>
      </c>
      <c r="E709" s="68"/>
      <c r="F709" s="71"/>
    </row>
    <row r="710" spans="1:6">
      <c r="A710" s="34">
        <v>36454</v>
      </c>
      <c r="B710" s="31">
        <v>1283.6099999999999</v>
      </c>
      <c r="C710" s="11">
        <f t="shared" si="24"/>
        <v>-4.5238394471765857E-3</v>
      </c>
      <c r="D710" s="44">
        <f t="shared" si="25"/>
        <v>2.0465123343830956E-5</v>
      </c>
      <c r="E710" s="68"/>
      <c r="F710" s="71"/>
    </row>
    <row r="711" spans="1:6">
      <c r="A711" s="34">
        <v>36455</v>
      </c>
      <c r="B711" s="31">
        <v>1301.6500000000001</v>
      </c>
      <c r="C711" s="11">
        <f t="shared" si="24"/>
        <v>1.3956269632068736E-2</v>
      </c>
      <c r="D711" s="44">
        <f t="shared" si="25"/>
        <v>1.9477746204300402E-4</v>
      </c>
      <c r="E711" s="68"/>
      <c r="F711" s="71"/>
    </row>
    <row r="712" spans="1:6">
      <c r="A712" s="34">
        <v>36458</v>
      </c>
      <c r="B712" s="31">
        <v>1293.6300000000001</v>
      </c>
      <c r="C712" s="11">
        <f t="shared" si="24"/>
        <v>-6.1804703377848196E-3</v>
      </c>
      <c r="D712" s="44">
        <f t="shared" si="25"/>
        <v>3.8198213596238003E-5</v>
      </c>
      <c r="E712" s="68"/>
      <c r="F712" s="71"/>
    </row>
    <row r="713" spans="1:6">
      <c r="A713" s="34">
        <v>36459</v>
      </c>
      <c r="B713" s="31">
        <v>1281.9100000000001</v>
      </c>
      <c r="C713" s="11">
        <f t="shared" si="24"/>
        <v>-9.1010668804369817E-3</v>
      </c>
      <c r="D713" s="44">
        <f t="shared" si="25"/>
        <v>8.2829418362186937E-5</v>
      </c>
      <c r="E713" s="68"/>
      <c r="F713" s="71"/>
    </row>
    <row r="714" spans="1:6">
      <c r="A714" s="34">
        <v>36460</v>
      </c>
      <c r="B714" s="31">
        <v>1296.71</v>
      </c>
      <c r="C714" s="11">
        <f t="shared" si="24"/>
        <v>1.1479134200944765E-2</v>
      </c>
      <c r="D714" s="44">
        <f t="shared" si="25"/>
        <v>1.3177052200329979E-4</v>
      </c>
      <c r="E714" s="68"/>
      <c r="F714" s="71"/>
    </row>
    <row r="715" spans="1:6">
      <c r="A715" s="34">
        <v>36461</v>
      </c>
      <c r="B715" s="31">
        <v>1342.44</v>
      </c>
      <c r="C715" s="11">
        <f t="shared" si="24"/>
        <v>3.465856623772394E-2</v>
      </c>
      <c r="D715" s="44">
        <f t="shared" si="25"/>
        <v>1.2012162136546978E-3</v>
      </c>
      <c r="E715" s="68"/>
      <c r="F715" s="71"/>
    </row>
    <row r="716" spans="1:6">
      <c r="A716" s="34">
        <v>36462</v>
      </c>
      <c r="B716" s="31">
        <v>1362.93</v>
      </c>
      <c r="C716" s="11">
        <f t="shared" si="24"/>
        <v>1.5147940430788572E-2</v>
      </c>
      <c r="D716" s="44">
        <f t="shared" si="25"/>
        <v>2.2946009929471906E-4</v>
      </c>
      <c r="E716" s="68"/>
      <c r="F716" s="71"/>
    </row>
    <row r="717" spans="1:6">
      <c r="A717" s="34">
        <v>36465</v>
      </c>
      <c r="B717" s="31">
        <v>1354.12</v>
      </c>
      <c r="C717" s="11">
        <f t="shared" si="24"/>
        <v>-6.4849972400187958E-3</v>
      </c>
      <c r="D717" s="44">
        <f t="shared" si="25"/>
        <v>4.2055189203051402E-5</v>
      </c>
      <c r="E717" s="68"/>
      <c r="F717" s="71"/>
    </row>
    <row r="718" spans="1:6">
      <c r="A718" s="34">
        <v>36466</v>
      </c>
      <c r="B718" s="31">
        <v>1347.74</v>
      </c>
      <c r="C718" s="11">
        <f t="shared" si="24"/>
        <v>-4.722681307054573E-3</v>
      </c>
      <c r="D718" s="44">
        <f t="shared" si="25"/>
        <v>2.2303718728002691E-5</v>
      </c>
      <c r="E718" s="68"/>
      <c r="F718" s="71"/>
    </row>
    <row r="719" spans="1:6">
      <c r="A719" s="34">
        <v>36467</v>
      </c>
      <c r="B719" s="31">
        <v>1354.93</v>
      </c>
      <c r="C719" s="11">
        <f t="shared" si="24"/>
        <v>5.3206769321911818E-3</v>
      </c>
      <c r="D719" s="44">
        <f t="shared" si="25"/>
        <v>2.8309603016751366E-5</v>
      </c>
      <c r="E719" s="68"/>
      <c r="F719" s="71"/>
    </row>
    <row r="720" spans="1:6">
      <c r="A720" s="34">
        <v>36468</v>
      </c>
      <c r="B720" s="31">
        <v>1362.64</v>
      </c>
      <c r="C720" s="11">
        <f t="shared" si="24"/>
        <v>5.674202089576124E-3</v>
      </c>
      <c r="D720" s="44">
        <f t="shared" si="25"/>
        <v>3.2196569353350051E-5</v>
      </c>
      <c r="E720" s="68"/>
      <c r="F720" s="71"/>
    </row>
    <row r="721" spans="1:6">
      <c r="A721" s="34">
        <v>36469</v>
      </c>
      <c r="B721" s="31">
        <v>1370.23</v>
      </c>
      <c r="C721" s="11">
        <f t="shared" si="24"/>
        <v>5.5546143907181968E-3</v>
      </c>
      <c r="D721" s="44">
        <f t="shared" si="25"/>
        <v>3.0853741029573686E-5</v>
      </c>
      <c r="E721" s="68"/>
      <c r="F721" s="71"/>
    </row>
    <row r="722" spans="1:6">
      <c r="A722" s="34">
        <v>36472</v>
      </c>
      <c r="B722" s="31">
        <v>1377.01</v>
      </c>
      <c r="C722" s="11">
        <f t="shared" si="24"/>
        <v>4.935872923370139E-3</v>
      </c>
      <c r="D722" s="44">
        <f t="shared" si="25"/>
        <v>2.4362841515658482E-5</v>
      </c>
      <c r="E722" s="68"/>
      <c r="F722" s="71"/>
    </row>
    <row r="723" spans="1:6">
      <c r="A723" s="34">
        <v>36473</v>
      </c>
      <c r="B723" s="31">
        <v>1365.28</v>
      </c>
      <c r="C723" s="11">
        <f t="shared" si="24"/>
        <v>-8.5549460781356688E-3</v>
      </c>
      <c r="D723" s="44">
        <f t="shared" si="25"/>
        <v>7.3187102399808863E-5</v>
      </c>
      <c r="E723" s="68"/>
      <c r="F723" s="71"/>
    </row>
    <row r="724" spans="1:6">
      <c r="A724" s="34">
        <v>36474</v>
      </c>
      <c r="B724" s="31">
        <v>1373.46</v>
      </c>
      <c r="C724" s="11">
        <f t="shared" si="24"/>
        <v>5.9735676436940398E-3</v>
      </c>
      <c r="D724" s="44">
        <f t="shared" si="25"/>
        <v>3.568351039378836E-5</v>
      </c>
      <c r="E724" s="68"/>
      <c r="F724" s="71"/>
    </row>
    <row r="725" spans="1:6">
      <c r="A725" s="34">
        <v>36475</v>
      </c>
      <c r="B725" s="31">
        <v>1381.46</v>
      </c>
      <c r="C725" s="11">
        <f t="shared" si="24"/>
        <v>5.807807476857706E-3</v>
      </c>
      <c r="D725" s="44">
        <f t="shared" si="25"/>
        <v>3.3730627688244274E-5</v>
      </c>
      <c r="E725" s="68"/>
      <c r="F725" s="71"/>
    </row>
    <row r="726" spans="1:6">
      <c r="A726" s="34">
        <v>36476</v>
      </c>
      <c r="B726" s="31">
        <v>1396.06</v>
      </c>
      <c r="C726" s="11">
        <f t="shared" si="24"/>
        <v>1.051307243257339E-2</v>
      </c>
      <c r="D726" s="44">
        <f t="shared" si="25"/>
        <v>1.1052469197253458E-4</v>
      </c>
      <c r="E726" s="68"/>
      <c r="F726" s="71"/>
    </row>
    <row r="727" spans="1:6">
      <c r="A727" s="34">
        <v>36479</v>
      </c>
      <c r="B727" s="31">
        <v>1394.39</v>
      </c>
      <c r="C727" s="11">
        <f t="shared" si="24"/>
        <v>-1.196939704620414E-3</v>
      </c>
      <c r="D727" s="44">
        <f t="shared" si="25"/>
        <v>1.4326646564968041E-6</v>
      </c>
      <c r="E727" s="68"/>
      <c r="F727" s="71"/>
    </row>
    <row r="728" spans="1:6">
      <c r="A728" s="34">
        <v>36480</v>
      </c>
      <c r="B728" s="31">
        <v>1420.07</v>
      </c>
      <c r="C728" s="11">
        <f t="shared" si="24"/>
        <v>1.8249122518178087E-2</v>
      </c>
      <c r="D728" s="44">
        <f t="shared" si="25"/>
        <v>3.330304726834745E-4</v>
      </c>
      <c r="E728" s="68"/>
      <c r="F728" s="71"/>
    </row>
    <row r="729" spans="1:6">
      <c r="A729" s="34">
        <v>36481</v>
      </c>
      <c r="B729" s="31">
        <v>1410.71</v>
      </c>
      <c r="C729" s="11">
        <f t="shared" si="24"/>
        <v>-6.6130424202463026E-3</v>
      </c>
      <c r="D729" s="44">
        <f t="shared" si="25"/>
        <v>4.3732330051977076E-5</v>
      </c>
      <c r="E729" s="68"/>
      <c r="F729" s="71"/>
    </row>
    <row r="730" spans="1:6">
      <c r="A730" s="34">
        <v>36482</v>
      </c>
      <c r="B730" s="31">
        <v>1424.94</v>
      </c>
      <c r="C730" s="11">
        <f t="shared" ref="C730:C793" si="26">LN(B730/B729)</f>
        <v>1.0036583818430344E-2</v>
      </c>
      <c r="D730" s="44">
        <f t="shared" si="25"/>
        <v>1.0073301474437782E-4</v>
      </c>
      <c r="E730" s="68"/>
      <c r="F730" s="71"/>
    </row>
    <row r="731" spans="1:6">
      <c r="A731" s="34">
        <v>36483</v>
      </c>
      <c r="B731" s="31">
        <v>1422</v>
      </c>
      <c r="C731" s="11">
        <f t="shared" si="26"/>
        <v>-2.0653761899554336E-3</v>
      </c>
      <c r="D731" s="44">
        <f t="shared" ref="D731:D794" si="27">C731^2</f>
        <v>4.2657788060348235E-6</v>
      </c>
      <c r="E731" s="68"/>
      <c r="F731" s="71"/>
    </row>
    <row r="732" spans="1:6">
      <c r="A732" s="34">
        <v>36486</v>
      </c>
      <c r="B732" s="31">
        <v>1420.94</v>
      </c>
      <c r="C732" s="11">
        <f t="shared" si="26"/>
        <v>-7.4570694360078047E-4</v>
      </c>
      <c r="D732" s="44">
        <f t="shared" si="27"/>
        <v>5.5607884573441757E-7</v>
      </c>
      <c r="E732" s="68"/>
      <c r="F732" s="71"/>
    </row>
    <row r="733" spans="1:6">
      <c r="A733" s="34">
        <v>36487</v>
      </c>
      <c r="B733" s="31">
        <v>1404.64</v>
      </c>
      <c r="C733" s="11">
        <f t="shared" si="26"/>
        <v>-1.1537582241686654E-2</v>
      </c>
      <c r="D733" s="44">
        <f t="shared" si="27"/>
        <v>1.3311580398368323E-4</v>
      </c>
      <c r="E733" s="68"/>
      <c r="F733" s="71"/>
    </row>
    <row r="734" spans="1:6">
      <c r="A734" s="34">
        <v>36488</v>
      </c>
      <c r="B734" s="31">
        <v>1417.08</v>
      </c>
      <c r="C734" s="11">
        <f t="shared" si="26"/>
        <v>8.8173742232918358E-3</v>
      </c>
      <c r="D734" s="44">
        <f t="shared" si="27"/>
        <v>7.7746088193571299E-5</v>
      </c>
      <c r="E734" s="68"/>
      <c r="F734" s="71"/>
    </row>
    <row r="735" spans="1:6">
      <c r="A735" s="34">
        <v>36490</v>
      </c>
      <c r="B735" s="31">
        <v>1416.62</v>
      </c>
      <c r="C735" s="11">
        <f t="shared" si="26"/>
        <v>-3.2466386988082947E-4</v>
      </c>
      <c r="D735" s="44">
        <f t="shared" si="27"/>
        <v>1.0540662840599617E-7</v>
      </c>
      <c r="E735" s="68"/>
      <c r="F735" s="71"/>
    </row>
    <row r="736" spans="1:6">
      <c r="A736" s="34">
        <v>36493</v>
      </c>
      <c r="B736" s="31">
        <v>1407.83</v>
      </c>
      <c r="C736" s="11">
        <f t="shared" si="26"/>
        <v>-6.2242407391815647E-3</v>
      </c>
      <c r="D736" s="44">
        <f t="shared" si="27"/>
        <v>3.8741172779287473E-5</v>
      </c>
      <c r="E736" s="68"/>
      <c r="F736" s="71"/>
    </row>
    <row r="737" spans="1:6">
      <c r="A737" s="34">
        <v>36494</v>
      </c>
      <c r="B737" s="31">
        <v>1389.07</v>
      </c>
      <c r="C737" s="11">
        <f t="shared" si="26"/>
        <v>-1.3415053339295961E-2</v>
      </c>
      <c r="D737" s="44">
        <f t="shared" si="27"/>
        <v>1.799636560961557E-4</v>
      </c>
      <c r="E737" s="68"/>
      <c r="F737" s="71"/>
    </row>
    <row r="738" spans="1:6">
      <c r="A738" s="34">
        <v>36495</v>
      </c>
      <c r="B738" s="31">
        <v>1397.72</v>
      </c>
      <c r="C738" s="11">
        <f t="shared" si="26"/>
        <v>6.2078791579465815E-3</v>
      </c>
      <c r="D738" s="44">
        <f t="shared" si="27"/>
        <v>3.853776363966756E-5</v>
      </c>
      <c r="E738" s="68"/>
      <c r="F738" s="71"/>
    </row>
    <row r="739" spans="1:6">
      <c r="A739" s="34">
        <v>36496</v>
      </c>
      <c r="B739" s="31">
        <v>1409.04</v>
      </c>
      <c r="C739" s="11">
        <f t="shared" si="26"/>
        <v>8.0662838132616373E-3</v>
      </c>
      <c r="D739" s="44">
        <f t="shared" si="27"/>
        <v>6.5064934556086705E-5</v>
      </c>
      <c r="E739" s="68"/>
      <c r="F739" s="71"/>
    </row>
    <row r="740" spans="1:6">
      <c r="A740" s="34">
        <v>36497</v>
      </c>
      <c r="B740" s="31">
        <v>1433.3</v>
      </c>
      <c r="C740" s="11">
        <f t="shared" si="26"/>
        <v>1.7070856505129819E-2</v>
      </c>
      <c r="D740" s="44">
        <f t="shared" si="27"/>
        <v>2.9141414181873307E-4</v>
      </c>
      <c r="E740" s="68"/>
      <c r="F740" s="71"/>
    </row>
    <row r="741" spans="1:6">
      <c r="A741" s="34">
        <v>36500</v>
      </c>
      <c r="B741" s="31">
        <v>1423.33</v>
      </c>
      <c r="C741" s="11">
        <f t="shared" si="26"/>
        <v>-6.980281297726508E-3</v>
      </c>
      <c r="D741" s="44">
        <f t="shared" si="27"/>
        <v>4.8724326995390465E-5</v>
      </c>
      <c r="E741" s="68"/>
      <c r="F741" s="71"/>
    </row>
    <row r="742" spans="1:6">
      <c r="A742" s="34">
        <v>36501</v>
      </c>
      <c r="B742" s="31">
        <v>1409.17</v>
      </c>
      <c r="C742" s="11">
        <f t="shared" si="26"/>
        <v>-9.9983180653930789E-3</v>
      </c>
      <c r="D742" s="44">
        <f t="shared" si="27"/>
        <v>9.9966364136765606E-5</v>
      </c>
      <c r="E742" s="68"/>
      <c r="F742" s="71"/>
    </row>
    <row r="743" spans="1:6">
      <c r="A743" s="34">
        <v>36502</v>
      </c>
      <c r="B743" s="31">
        <v>1403.88</v>
      </c>
      <c r="C743" s="11">
        <f t="shared" si="26"/>
        <v>-3.7610467185398137E-3</v>
      </c>
      <c r="D743" s="44">
        <f t="shared" si="27"/>
        <v>1.41454724190391E-5</v>
      </c>
      <c r="E743" s="68"/>
      <c r="F743" s="71"/>
    </row>
    <row r="744" spans="1:6">
      <c r="A744" s="34">
        <v>36503</v>
      </c>
      <c r="B744" s="31">
        <v>1408.11</v>
      </c>
      <c r="C744" s="11">
        <f t="shared" si="26"/>
        <v>3.0085478188783417E-3</v>
      </c>
      <c r="D744" s="44">
        <f t="shared" si="27"/>
        <v>9.0513599784776281E-6</v>
      </c>
      <c r="E744" s="68"/>
      <c r="F744" s="71"/>
    </row>
    <row r="745" spans="1:6">
      <c r="A745" s="34">
        <v>36504</v>
      </c>
      <c r="B745" s="31">
        <v>1417.04</v>
      </c>
      <c r="C745" s="11">
        <f t="shared" si="26"/>
        <v>6.3218092779526499E-3</v>
      </c>
      <c r="D745" s="44">
        <f t="shared" si="27"/>
        <v>3.9965272546808203E-5</v>
      </c>
      <c r="E745" s="68"/>
      <c r="F745" s="71"/>
    </row>
    <row r="746" spans="1:6">
      <c r="A746" s="34">
        <v>36507</v>
      </c>
      <c r="B746" s="31">
        <v>1415.22</v>
      </c>
      <c r="C746" s="11">
        <f t="shared" si="26"/>
        <v>-1.2851929205022533E-3</v>
      </c>
      <c r="D746" s="44">
        <f t="shared" si="27"/>
        <v>1.6517208429091112E-6</v>
      </c>
      <c r="E746" s="68"/>
      <c r="F746" s="71"/>
    </row>
    <row r="747" spans="1:6">
      <c r="A747" s="34">
        <v>36508</v>
      </c>
      <c r="B747" s="31">
        <v>1403.17</v>
      </c>
      <c r="C747" s="11">
        <f t="shared" si="26"/>
        <v>-8.5510333380043324E-3</v>
      </c>
      <c r="D747" s="44">
        <f t="shared" si="27"/>
        <v>7.3120171147661518E-5</v>
      </c>
      <c r="E747" s="68"/>
      <c r="F747" s="71"/>
    </row>
    <row r="748" spans="1:6">
      <c r="A748" s="34">
        <v>36509</v>
      </c>
      <c r="B748" s="31">
        <v>1413.33</v>
      </c>
      <c r="C748" s="11">
        <f t="shared" si="26"/>
        <v>7.2146593787116792E-3</v>
      </c>
      <c r="D748" s="44">
        <f t="shared" si="27"/>
        <v>5.2051309950832395E-5</v>
      </c>
      <c r="E748" s="68"/>
      <c r="F748" s="71"/>
    </row>
    <row r="749" spans="1:6">
      <c r="A749" s="34">
        <v>36510</v>
      </c>
      <c r="B749" s="31">
        <v>1418.78</v>
      </c>
      <c r="C749" s="11">
        <f t="shared" si="26"/>
        <v>3.8487253160554452E-3</v>
      </c>
      <c r="D749" s="44">
        <f t="shared" si="27"/>
        <v>1.4812686558446086E-5</v>
      </c>
      <c r="E749" s="68"/>
      <c r="F749" s="71"/>
    </row>
    <row r="750" spans="1:6">
      <c r="A750" s="34">
        <v>36511</v>
      </c>
      <c r="B750" s="31">
        <v>1421.03</v>
      </c>
      <c r="C750" s="11">
        <f t="shared" si="26"/>
        <v>1.5846133866789145E-3</v>
      </c>
      <c r="D750" s="44">
        <f t="shared" si="27"/>
        <v>2.5109995852420192E-6</v>
      </c>
      <c r="E750" s="68"/>
      <c r="F750" s="71"/>
    </row>
    <row r="751" spans="1:6">
      <c r="A751" s="34">
        <v>36514</v>
      </c>
      <c r="B751" s="31">
        <v>1418.09</v>
      </c>
      <c r="C751" s="11">
        <f t="shared" si="26"/>
        <v>-2.0710650137233137E-3</v>
      </c>
      <c r="D751" s="44">
        <f t="shared" si="27"/>
        <v>4.2893102910687493E-6</v>
      </c>
      <c r="E751" s="68"/>
      <c r="F751" s="71"/>
    </row>
    <row r="752" spans="1:6">
      <c r="A752" s="34">
        <v>36515</v>
      </c>
      <c r="B752" s="31">
        <v>1433.43</v>
      </c>
      <c r="C752" s="11">
        <f t="shared" si="26"/>
        <v>1.0759277846351788E-2</v>
      </c>
      <c r="D752" s="44">
        <f t="shared" si="27"/>
        <v>1.1576205977499637E-4</v>
      </c>
      <c r="E752" s="68"/>
      <c r="F752" s="71"/>
    </row>
    <row r="753" spans="1:6">
      <c r="A753" s="34">
        <v>36516</v>
      </c>
      <c r="B753" s="31">
        <v>1435.99</v>
      </c>
      <c r="C753" s="11">
        <f t="shared" si="26"/>
        <v>1.7843331957121393E-3</v>
      </c>
      <c r="D753" s="44">
        <f t="shared" si="27"/>
        <v>3.1838449533202956E-6</v>
      </c>
      <c r="E753" s="68"/>
      <c r="F753" s="71"/>
    </row>
    <row r="754" spans="1:6">
      <c r="A754" s="34">
        <v>36517</v>
      </c>
      <c r="B754" s="31">
        <v>1458.34</v>
      </c>
      <c r="C754" s="11">
        <f t="shared" si="26"/>
        <v>1.5444295746106241E-2</v>
      </c>
      <c r="D754" s="44">
        <f t="shared" si="27"/>
        <v>2.3852627109319534E-4</v>
      </c>
      <c r="E754" s="68"/>
      <c r="F754" s="71"/>
    </row>
    <row r="755" spans="1:6">
      <c r="A755" s="34">
        <v>36521</v>
      </c>
      <c r="B755" s="31">
        <v>1457.1</v>
      </c>
      <c r="C755" s="11">
        <f t="shared" si="26"/>
        <v>-8.506435219187723E-4</v>
      </c>
      <c r="D755" s="44">
        <f t="shared" si="27"/>
        <v>7.2359440138237287E-7</v>
      </c>
      <c r="E755" s="68"/>
      <c r="F755" s="71"/>
    </row>
    <row r="756" spans="1:6">
      <c r="A756" s="34">
        <v>36522</v>
      </c>
      <c r="B756" s="31">
        <v>1457.66</v>
      </c>
      <c r="C756" s="11">
        <f t="shared" si="26"/>
        <v>3.8425119522060358E-4</v>
      </c>
      <c r="D756" s="44">
        <f t="shared" si="27"/>
        <v>1.4764898102846241E-7</v>
      </c>
      <c r="E756" s="68"/>
      <c r="F756" s="71"/>
    </row>
    <row r="757" spans="1:6">
      <c r="A757" s="34">
        <v>36523</v>
      </c>
      <c r="B757" s="31">
        <v>1463.46</v>
      </c>
      <c r="C757" s="11">
        <f t="shared" si="26"/>
        <v>3.9710848044105388E-3</v>
      </c>
      <c r="D757" s="44">
        <f t="shared" si="27"/>
        <v>1.5769514523820286E-5</v>
      </c>
      <c r="E757" s="68"/>
      <c r="F757" s="71"/>
    </row>
    <row r="758" spans="1:6">
      <c r="A758" s="34">
        <v>36524</v>
      </c>
      <c r="B758" s="31">
        <v>1464.47</v>
      </c>
      <c r="C758" s="11">
        <f t="shared" si="26"/>
        <v>6.8990723143041695E-4</v>
      </c>
      <c r="D758" s="44">
        <f t="shared" si="27"/>
        <v>4.7597198797998287E-7</v>
      </c>
      <c r="E758" s="68"/>
      <c r="F758" s="71"/>
    </row>
    <row r="759" spans="1:6">
      <c r="A759" s="34">
        <v>36525</v>
      </c>
      <c r="B759" s="31">
        <v>1469.25</v>
      </c>
      <c r="C759" s="11">
        <f t="shared" si="26"/>
        <v>3.2586642418894855E-3</v>
      </c>
      <c r="D759" s="44">
        <f t="shared" si="27"/>
        <v>1.0618892641369176E-5</v>
      </c>
      <c r="E759" s="68"/>
      <c r="F759" s="71"/>
    </row>
    <row r="760" spans="1:6">
      <c r="A760" s="34">
        <v>36528</v>
      </c>
      <c r="B760" s="31">
        <v>1455.22</v>
      </c>
      <c r="C760" s="11">
        <f t="shared" si="26"/>
        <v>-9.5949745680095865E-3</v>
      </c>
      <c r="D760" s="44">
        <f t="shared" si="27"/>
        <v>9.2063536960750755E-5</v>
      </c>
      <c r="E760" s="68"/>
      <c r="F760" s="71"/>
    </row>
    <row r="761" spans="1:6">
      <c r="A761" s="34">
        <v>36529</v>
      </c>
      <c r="B761" s="31">
        <v>1399.42</v>
      </c>
      <c r="C761" s="11">
        <f t="shared" si="26"/>
        <v>-3.9099226875721496E-2</v>
      </c>
      <c r="D761" s="44">
        <f t="shared" si="27"/>
        <v>1.5287495422791422E-3</v>
      </c>
      <c r="E761" s="68"/>
      <c r="F761" s="71"/>
    </row>
    <row r="762" spans="1:6">
      <c r="A762" s="34">
        <v>36530</v>
      </c>
      <c r="B762" s="31">
        <v>1402.11</v>
      </c>
      <c r="C762" s="11">
        <f t="shared" si="26"/>
        <v>1.9203798115278359E-3</v>
      </c>
      <c r="D762" s="44">
        <f t="shared" si="27"/>
        <v>3.6878586205236863E-6</v>
      </c>
      <c r="E762" s="68"/>
      <c r="F762" s="71"/>
    </row>
    <row r="763" spans="1:6">
      <c r="A763" s="34">
        <v>36531</v>
      </c>
      <c r="B763" s="31">
        <v>1403.45</v>
      </c>
      <c r="C763" s="11">
        <f t="shared" si="26"/>
        <v>9.5524608412974211E-4</v>
      </c>
      <c r="D763" s="44">
        <f t="shared" si="27"/>
        <v>9.1249508124520629E-7</v>
      </c>
      <c r="E763" s="68"/>
      <c r="F763" s="71"/>
    </row>
    <row r="764" spans="1:6">
      <c r="A764" s="34">
        <v>36532</v>
      </c>
      <c r="B764" s="31">
        <v>1441.47</v>
      </c>
      <c r="C764" s="11">
        <f t="shared" si="26"/>
        <v>2.672993526267859E-2</v>
      </c>
      <c r="D764" s="44">
        <f t="shared" si="27"/>
        <v>7.1448943914698831E-4</v>
      </c>
      <c r="E764" s="68"/>
      <c r="F764" s="71"/>
    </row>
    <row r="765" spans="1:6">
      <c r="A765" s="34">
        <v>36535</v>
      </c>
      <c r="B765" s="31">
        <v>1457.6</v>
      </c>
      <c r="C765" s="11">
        <f t="shared" si="26"/>
        <v>1.1127821298329016E-2</v>
      </c>
      <c r="D765" s="44">
        <f t="shared" si="27"/>
        <v>1.2382840684754487E-4</v>
      </c>
      <c r="E765" s="68"/>
      <c r="F765" s="71"/>
    </row>
    <row r="766" spans="1:6">
      <c r="A766" s="34">
        <v>36536</v>
      </c>
      <c r="B766" s="31">
        <v>1438.56</v>
      </c>
      <c r="C766" s="11">
        <f t="shared" si="26"/>
        <v>-1.3148634269231135E-2</v>
      </c>
      <c r="D766" s="44">
        <f t="shared" si="27"/>
        <v>1.728865831459994E-4</v>
      </c>
      <c r="E766" s="68"/>
      <c r="F766" s="71"/>
    </row>
    <row r="767" spans="1:6">
      <c r="A767" s="34">
        <v>36537</v>
      </c>
      <c r="B767" s="31">
        <v>1432.25</v>
      </c>
      <c r="C767" s="11">
        <f t="shared" si="26"/>
        <v>-4.3959789477755811E-3</v>
      </c>
      <c r="D767" s="44">
        <f t="shared" si="27"/>
        <v>1.9324630909286105E-5</v>
      </c>
      <c r="E767" s="68"/>
      <c r="F767" s="71"/>
    </row>
    <row r="768" spans="1:6">
      <c r="A768" s="34">
        <v>36538</v>
      </c>
      <c r="B768" s="31">
        <v>1449.68</v>
      </c>
      <c r="C768" s="11">
        <f t="shared" si="26"/>
        <v>1.2096208115215201E-2</v>
      </c>
      <c r="D768" s="44">
        <f t="shared" si="27"/>
        <v>1.4631825076659807E-4</v>
      </c>
      <c r="E768" s="68"/>
      <c r="F768" s="71"/>
    </row>
    <row r="769" spans="1:6">
      <c r="A769" s="34">
        <v>36539</v>
      </c>
      <c r="B769" s="31">
        <v>1465.15</v>
      </c>
      <c r="C769" s="11">
        <f t="shared" si="26"/>
        <v>1.0614783884359819E-2</v>
      </c>
      <c r="D769" s="44">
        <f t="shared" si="27"/>
        <v>1.1267363691166493E-4</v>
      </c>
      <c r="E769" s="68"/>
      <c r="F769" s="71"/>
    </row>
    <row r="770" spans="1:6">
      <c r="A770" s="34">
        <v>36543</v>
      </c>
      <c r="B770" s="31">
        <v>1455.14</v>
      </c>
      <c r="C770" s="11">
        <f t="shared" si="26"/>
        <v>-6.8555103802383595E-3</v>
      </c>
      <c r="D770" s="44">
        <f t="shared" si="27"/>
        <v>4.6998022573555898E-5</v>
      </c>
      <c r="E770" s="68"/>
      <c r="F770" s="71"/>
    </row>
    <row r="771" spans="1:6">
      <c r="A771" s="34">
        <v>36544</v>
      </c>
      <c r="B771" s="31">
        <v>1455.9</v>
      </c>
      <c r="C771" s="11">
        <f t="shared" si="26"/>
        <v>5.2215017125654007E-4</v>
      </c>
      <c r="D771" s="44">
        <f t="shared" si="27"/>
        <v>2.7264080134323414E-7</v>
      </c>
      <c r="E771" s="68"/>
      <c r="F771" s="71"/>
    </row>
    <row r="772" spans="1:6">
      <c r="A772" s="34">
        <v>36545</v>
      </c>
      <c r="B772" s="31">
        <v>1445.57</v>
      </c>
      <c r="C772" s="11">
        <f t="shared" si="26"/>
        <v>-7.120558645266682E-3</v>
      </c>
      <c r="D772" s="44">
        <f t="shared" si="27"/>
        <v>5.0702355420682086E-5</v>
      </c>
      <c r="E772" s="68"/>
      <c r="F772" s="71"/>
    </row>
    <row r="773" spans="1:6">
      <c r="A773" s="34">
        <v>36546</v>
      </c>
      <c r="B773" s="31">
        <v>1441.36</v>
      </c>
      <c r="C773" s="11">
        <f t="shared" si="26"/>
        <v>-2.9165951265689668E-3</v>
      </c>
      <c r="D773" s="44">
        <f t="shared" si="27"/>
        <v>8.506527132325848E-6</v>
      </c>
      <c r="E773" s="68"/>
      <c r="F773" s="71"/>
    </row>
    <row r="774" spans="1:6">
      <c r="A774" s="34">
        <v>36549</v>
      </c>
      <c r="B774" s="31">
        <v>1401.53</v>
      </c>
      <c r="C774" s="11">
        <f t="shared" si="26"/>
        <v>-2.8022615294881394E-2</v>
      </c>
      <c r="D774" s="44">
        <f t="shared" si="27"/>
        <v>7.8526696796492063E-4</v>
      </c>
      <c r="E774" s="68"/>
      <c r="F774" s="71"/>
    </row>
    <row r="775" spans="1:6">
      <c r="A775" s="34">
        <v>36550</v>
      </c>
      <c r="B775" s="31">
        <v>1410.03</v>
      </c>
      <c r="C775" s="11">
        <f t="shared" si="26"/>
        <v>6.046483729051793E-3</v>
      </c>
      <c r="D775" s="44">
        <f t="shared" si="27"/>
        <v>3.6559965485688075E-5</v>
      </c>
      <c r="E775" s="68"/>
      <c r="F775" s="71"/>
    </row>
    <row r="776" spans="1:6">
      <c r="A776" s="34">
        <v>36551</v>
      </c>
      <c r="B776" s="31">
        <v>1404.09</v>
      </c>
      <c r="C776" s="11">
        <f t="shared" si="26"/>
        <v>-4.2215746462376594E-3</v>
      </c>
      <c r="D776" s="44">
        <f t="shared" si="27"/>
        <v>1.782169249375662E-5</v>
      </c>
      <c r="E776" s="68"/>
      <c r="F776" s="71"/>
    </row>
    <row r="777" spans="1:6">
      <c r="A777" s="34">
        <v>36552</v>
      </c>
      <c r="B777" s="31">
        <v>1398.56</v>
      </c>
      <c r="C777" s="11">
        <f t="shared" si="26"/>
        <v>-3.9462702631996166E-3</v>
      </c>
      <c r="D777" s="44">
        <f t="shared" si="27"/>
        <v>1.557304899021357E-5</v>
      </c>
      <c r="E777" s="68"/>
      <c r="F777" s="71"/>
    </row>
    <row r="778" spans="1:6">
      <c r="A778" s="34">
        <v>36553</v>
      </c>
      <c r="B778" s="31">
        <v>1360.16</v>
      </c>
      <c r="C778" s="11">
        <f t="shared" si="26"/>
        <v>-2.7840795963128967E-2</v>
      </c>
      <c r="D778" s="44">
        <f t="shared" si="27"/>
        <v>7.7510991986057818E-4</v>
      </c>
      <c r="E778" s="68"/>
      <c r="F778" s="71"/>
    </row>
    <row r="779" spans="1:6">
      <c r="A779" s="34">
        <v>36556</v>
      </c>
      <c r="B779" s="31">
        <v>1394.46</v>
      </c>
      <c r="C779" s="11">
        <f t="shared" si="26"/>
        <v>2.4904903670926997E-2</v>
      </c>
      <c r="D779" s="44">
        <f t="shared" si="27"/>
        <v>6.2025422685815302E-4</v>
      </c>
      <c r="E779" s="68"/>
      <c r="F779" s="71"/>
    </row>
    <row r="780" spans="1:6">
      <c r="A780" s="34">
        <v>36557</v>
      </c>
      <c r="B780" s="31">
        <v>1409.28</v>
      </c>
      <c r="C780" s="11">
        <f t="shared" si="26"/>
        <v>1.0571692114229847E-2</v>
      </c>
      <c r="D780" s="44">
        <f t="shared" si="27"/>
        <v>1.1176067415806953E-4</v>
      </c>
      <c r="E780" s="68"/>
      <c r="F780" s="71"/>
    </row>
    <row r="781" spans="1:6">
      <c r="A781" s="34">
        <v>36558</v>
      </c>
      <c r="B781" s="31">
        <v>1409.12</v>
      </c>
      <c r="C781" s="11">
        <f t="shared" si="26"/>
        <v>-1.1353959705650189E-4</v>
      </c>
      <c r="D781" s="44">
        <f t="shared" si="27"/>
        <v>1.2891240099752813E-8</v>
      </c>
      <c r="E781" s="68"/>
      <c r="F781" s="71"/>
    </row>
    <row r="782" spans="1:6">
      <c r="A782" s="34">
        <v>36559</v>
      </c>
      <c r="B782" s="31">
        <v>1424.97</v>
      </c>
      <c r="C782" s="11">
        <f t="shared" si="26"/>
        <v>1.1185364792412934E-2</v>
      </c>
      <c r="D782" s="44">
        <f t="shared" si="27"/>
        <v>1.2511238553935083E-4</v>
      </c>
      <c r="E782" s="68"/>
      <c r="F782" s="71"/>
    </row>
    <row r="783" spans="1:6">
      <c r="A783" s="34">
        <v>36560</v>
      </c>
      <c r="B783" s="31">
        <v>1424.37</v>
      </c>
      <c r="C783" s="11">
        <f t="shared" si="26"/>
        <v>-4.2115016731490761E-4</v>
      </c>
      <c r="D783" s="44">
        <f t="shared" si="27"/>
        <v>1.7736746342937467E-7</v>
      </c>
      <c r="E783" s="68"/>
      <c r="F783" s="71"/>
    </row>
    <row r="784" spans="1:6">
      <c r="A784" s="34">
        <v>36563</v>
      </c>
      <c r="B784" s="31">
        <v>1424.24</v>
      </c>
      <c r="C784" s="11">
        <f t="shared" si="26"/>
        <v>-9.1272585640115615E-5</v>
      </c>
      <c r="D784" s="44">
        <f t="shared" si="27"/>
        <v>8.330684889432239E-9</v>
      </c>
      <c r="E784" s="68"/>
      <c r="F784" s="71"/>
    </row>
    <row r="785" spans="1:6">
      <c r="A785" s="34">
        <v>36564</v>
      </c>
      <c r="B785" s="31">
        <v>1441.72</v>
      </c>
      <c r="C785" s="11">
        <f t="shared" si="26"/>
        <v>1.2198507136646801E-2</v>
      </c>
      <c r="D785" s="44">
        <f t="shared" si="27"/>
        <v>1.4880357636282292E-4</v>
      </c>
      <c r="E785" s="68"/>
      <c r="F785" s="71"/>
    </row>
    <row r="786" spans="1:6">
      <c r="A786" s="34">
        <v>36565</v>
      </c>
      <c r="B786" s="31">
        <v>1411.71</v>
      </c>
      <c r="C786" s="11">
        <f t="shared" si="26"/>
        <v>-2.1035109710187998E-2</v>
      </c>
      <c r="D786" s="44">
        <f t="shared" si="27"/>
        <v>4.4247584051964543E-4</v>
      </c>
      <c r="E786" s="68"/>
      <c r="F786" s="71"/>
    </row>
    <row r="787" spans="1:6">
      <c r="A787" s="34">
        <v>36566</v>
      </c>
      <c r="B787" s="31">
        <v>1416.83</v>
      </c>
      <c r="C787" s="11">
        <f t="shared" si="26"/>
        <v>3.6202461990778156E-3</v>
      </c>
      <c r="D787" s="44">
        <f t="shared" si="27"/>
        <v>1.3106182541937371E-5</v>
      </c>
      <c r="E787" s="68"/>
      <c r="F787" s="71"/>
    </row>
    <row r="788" spans="1:6">
      <c r="A788" s="34">
        <v>36567</v>
      </c>
      <c r="B788" s="31">
        <v>1387.12</v>
      </c>
      <c r="C788" s="11">
        <f t="shared" si="26"/>
        <v>-2.1192326485726515E-2</v>
      </c>
      <c r="D788" s="44">
        <f t="shared" si="27"/>
        <v>4.4911470187762554E-4</v>
      </c>
      <c r="E788" s="68"/>
      <c r="F788" s="71"/>
    </row>
    <row r="789" spans="1:6">
      <c r="A789" s="34">
        <v>36570</v>
      </c>
      <c r="B789" s="31">
        <v>1389.94</v>
      </c>
      <c r="C789" s="11">
        <f t="shared" si="26"/>
        <v>2.0309254890385452E-3</v>
      </c>
      <c r="D789" s="44">
        <f t="shared" si="27"/>
        <v>4.1246583420264541E-6</v>
      </c>
      <c r="E789" s="68"/>
      <c r="F789" s="71"/>
    </row>
    <row r="790" spans="1:6">
      <c r="A790" s="34">
        <v>36571</v>
      </c>
      <c r="B790" s="31">
        <v>1402.05</v>
      </c>
      <c r="C790" s="11">
        <f t="shared" si="26"/>
        <v>8.6748705712460846E-3</v>
      </c>
      <c r="D790" s="44">
        <f t="shared" si="27"/>
        <v>7.5253379427871371E-5</v>
      </c>
      <c r="E790" s="68"/>
      <c r="F790" s="71"/>
    </row>
    <row r="791" spans="1:6">
      <c r="A791" s="34">
        <v>36572</v>
      </c>
      <c r="B791" s="31">
        <v>1387.67</v>
      </c>
      <c r="C791" s="11">
        <f t="shared" si="26"/>
        <v>-1.0309369658861213E-2</v>
      </c>
      <c r="D791" s="44">
        <f t="shared" si="27"/>
        <v>1.0628310276304815E-4</v>
      </c>
      <c r="E791" s="68"/>
      <c r="F791" s="71"/>
    </row>
    <row r="792" spans="1:6">
      <c r="A792" s="34">
        <v>36573</v>
      </c>
      <c r="B792" s="31">
        <v>1388.26</v>
      </c>
      <c r="C792" s="11">
        <f t="shared" si="26"/>
        <v>4.2508277145605693E-4</v>
      </c>
      <c r="D792" s="44">
        <f t="shared" si="27"/>
        <v>1.8069536258876234E-7</v>
      </c>
      <c r="E792" s="68"/>
      <c r="F792" s="71"/>
    </row>
    <row r="793" spans="1:6">
      <c r="A793" s="34">
        <v>36574</v>
      </c>
      <c r="B793" s="31">
        <v>1346.09</v>
      </c>
      <c r="C793" s="11">
        <f t="shared" si="26"/>
        <v>-3.0847070655427272E-2</v>
      </c>
      <c r="D793" s="44">
        <f t="shared" si="27"/>
        <v>9.5154176802092233E-4</v>
      </c>
      <c r="E793" s="68"/>
      <c r="F793" s="71"/>
    </row>
    <row r="794" spans="1:6">
      <c r="A794" s="34">
        <v>36578</v>
      </c>
      <c r="B794" s="31">
        <v>1352.17</v>
      </c>
      <c r="C794" s="11">
        <f t="shared" ref="C794:C857" si="28">LN(B794/B793)</f>
        <v>4.5066155894436253E-3</v>
      </c>
      <c r="D794" s="44">
        <f t="shared" si="27"/>
        <v>2.0309584071016315E-5</v>
      </c>
      <c r="E794" s="68"/>
      <c r="F794" s="71"/>
    </row>
    <row r="795" spans="1:6">
      <c r="A795" s="34">
        <v>36579</v>
      </c>
      <c r="B795" s="31">
        <v>1360.69</v>
      </c>
      <c r="C795" s="11">
        <f t="shared" si="28"/>
        <v>6.2812146679728995E-3</v>
      </c>
      <c r="D795" s="44">
        <f t="shared" ref="D795:D858" si="29">C795^2</f>
        <v>3.9453657705157904E-5</v>
      </c>
      <c r="E795" s="68"/>
      <c r="F795" s="71"/>
    </row>
    <row r="796" spans="1:6">
      <c r="A796" s="34">
        <v>36580</v>
      </c>
      <c r="B796" s="31">
        <v>1353.43</v>
      </c>
      <c r="C796" s="11">
        <f t="shared" si="28"/>
        <v>-5.3498130630879681E-3</v>
      </c>
      <c r="D796" s="44">
        <f t="shared" si="29"/>
        <v>2.8620499809986669E-5</v>
      </c>
      <c r="E796" s="68"/>
      <c r="F796" s="71"/>
    </row>
    <row r="797" spans="1:6">
      <c r="A797" s="34">
        <v>36581</v>
      </c>
      <c r="B797" s="31">
        <v>1333.36</v>
      </c>
      <c r="C797" s="11">
        <f t="shared" si="28"/>
        <v>-1.494003871427774E-2</v>
      </c>
      <c r="D797" s="44">
        <f t="shared" si="29"/>
        <v>2.2320475678411767E-4</v>
      </c>
      <c r="E797" s="68"/>
      <c r="F797" s="71"/>
    </row>
    <row r="798" spans="1:6">
      <c r="A798" s="34">
        <v>36584</v>
      </c>
      <c r="B798" s="31">
        <v>1348.05</v>
      </c>
      <c r="C798" s="11">
        <f t="shared" si="28"/>
        <v>1.0957031538571586E-2</v>
      </c>
      <c r="D798" s="44">
        <f t="shared" si="29"/>
        <v>1.2005654013725241E-4</v>
      </c>
      <c r="E798" s="68"/>
      <c r="F798" s="71"/>
    </row>
    <row r="799" spans="1:6">
      <c r="A799" s="34">
        <v>36585</v>
      </c>
      <c r="B799" s="31">
        <v>1366.42</v>
      </c>
      <c r="C799" s="11">
        <f t="shared" si="28"/>
        <v>1.3535077157035507E-2</v>
      </c>
      <c r="D799" s="44">
        <f t="shared" si="29"/>
        <v>1.831983136469044E-4</v>
      </c>
      <c r="E799" s="68"/>
      <c r="F799" s="71"/>
    </row>
    <row r="800" spans="1:6">
      <c r="A800" s="34">
        <v>36586</v>
      </c>
      <c r="B800" s="31">
        <v>1379.19</v>
      </c>
      <c r="C800" s="11">
        <f t="shared" si="28"/>
        <v>9.302189373569263E-3</v>
      </c>
      <c r="D800" s="44">
        <f t="shared" si="29"/>
        <v>8.6530727141744915E-5</v>
      </c>
      <c r="E800" s="68"/>
      <c r="F800" s="71"/>
    </row>
    <row r="801" spans="1:6">
      <c r="A801" s="34">
        <v>36587</v>
      </c>
      <c r="B801" s="31">
        <v>1381.76</v>
      </c>
      <c r="C801" s="11">
        <f t="shared" si="28"/>
        <v>1.8616785832910249E-3</v>
      </c>
      <c r="D801" s="44">
        <f t="shared" si="29"/>
        <v>3.4658471474844778E-6</v>
      </c>
      <c r="E801" s="68"/>
      <c r="F801" s="71"/>
    </row>
    <row r="802" spans="1:6">
      <c r="A802" s="34">
        <v>36588</v>
      </c>
      <c r="B802" s="31">
        <v>1409.17</v>
      </c>
      <c r="C802" s="11">
        <f t="shared" si="28"/>
        <v>1.9642829679662539E-2</v>
      </c>
      <c r="D802" s="44">
        <f t="shared" si="29"/>
        <v>3.8584075782423151E-4</v>
      </c>
      <c r="E802" s="68"/>
      <c r="F802" s="71"/>
    </row>
    <row r="803" spans="1:6">
      <c r="A803" s="34">
        <v>36591</v>
      </c>
      <c r="B803" s="31">
        <v>1391.28</v>
      </c>
      <c r="C803" s="11">
        <f t="shared" si="28"/>
        <v>-1.2776691866463252E-2</v>
      </c>
      <c r="D803" s="44">
        <f t="shared" si="29"/>
        <v>1.632438550505482E-4</v>
      </c>
      <c r="E803" s="68"/>
      <c r="F803" s="71"/>
    </row>
    <row r="804" spans="1:6">
      <c r="A804" s="34">
        <v>36592</v>
      </c>
      <c r="B804" s="31">
        <v>1355.62</v>
      </c>
      <c r="C804" s="11">
        <f t="shared" si="28"/>
        <v>-2.5965272460888884E-2</v>
      </c>
      <c r="D804" s="44">
        <f t="shared" si="29"/>
        <v>6.7419537396819467E-4</v>
      </c>
      <c r="E804" s="68"/>
      <c r="F804" s="71"/>
    </row>
    <row r="805" spans="1:6">
      <c r="A805" s="34">
        <v>36593</v>
      </c>
      <c r="B805" s="31">
        <v>1366.7</v>
      </c>
      <c r="C805" s="11">
        <f t="shared" si="28"/>
        <v>8.1401607320565981E-3</v>
      </c>
      <c r="D805" s="44">
        <f t="shared" si="29"/>
        <v>6.6262216743716206E-5</v>
      </c>
      <c r="E805" s="68"/>
      <c r="F805" s="71"/>
    </row>
    <row r="806" spans="1:6">
      <c r="A806" s="34">
        <v>36594</v>
      </c>
      <c r="B806" s="31">
        <v>1401.69</v>
      </c>
      <c r="C806" s="11">
        <f t="shared" si="28"/>
        <v>2.527957647861595E-2</v>
      </c>
      <c r="D806" s="44">
        <f t="shared" si="29"/>
        <v>6.3905698693819278E-4</v>
      </c>
      <c r="E806" s="68"/>
      <c r="F806" s="71"/>
    </row>
    <row r="807" spans="1:6">
      <c r="A807" s="34">
        <v>36595</v>
      </c>
      <c r="B807" s="31">
        <v>1395.07</v>
      </c>
      <c r="C807" s="11">
        <f t="shared" si="28"/>
        <v>-4.7340582413698019E-3</v>
      </c>
      <c r="D807" s="44">
        <f t="shared" si="29"/>
        <v>2.2411307432681342E-5</v>
      </c>
      <c r="E807" s="68"/>
      <c r="F807" s="71"/>
    </row>
    <row r="808" spans="1:6">
      <c r="A808" s="34">
        <v>36598</v>
      </c>
      <c r="B808" s="31">
        <v>1383.62</v>
      </c>
      <c r="C808" s="11">
        <f t="shared" si="28"/>
        <v>-8.2413402046499617E-3</v>
      </c>
      <c r="D808" s="44">
        <f t="shared" si="29"/>
        <v>6.7919688368779877E-5</v>
      </c>
      <c r="E808" s="68"/>
      <c r="F808" s="71"/>
    </row>
    <row r="809" spans="1:6">
      <c r="A809" s="34">
        <v>36599</v>
      </c>
      <c r="B809" s="31">
        <v>1359.15</v>
      </c>
      <c r="C809" s="11">
        <f t="shared" si="28"/>
        <v>-1.784374866717164E-2</v>
      </c>
      <c r="D809" s="44">
        <f t="shared" si="29"/>
        <v>3.1839936649718972E-4</v>
      </c>
      <c r="E809" s="68"/>
      <c r="F809" s="71"/>
    </row>
    <row r="810" spans="1:6">
      <c r="A810" s="34">
        <v>36600</v>
      </c>
      <c r="B810" s="31">
        <v>1392.14</v>
      </c>
      <c r="C810" s="11">
        <f t="shared" si="28"/>
        <v>2.3982627213531935E-2</v>
      </c>
      <c r="D810" s="44">
        <f t="shared" si="29"/>
        <v>5.7516640806324249E-4</v>
      </c>
      <c r="E810" s="68"/>
      <c r="F810" s="71"/>
    </row>
    <row r="811" spans="1:6">
      <c r="A811" s="34">
        <v>36601</v>
      </c>
      <c r="B811" s="31">
        <v>1458.47</v>
      </c>
      <c r="C811" s="11">
        <f t="shared" si="28"/>
        <v>4.6545809468698594E-2</v>
      </c>
      <c r="D811" s="44">
        <f t="shared" si="29"/>
        <v>2.1665123790963916E-3</v>
      </c>
      <c r="E811" s="68"/>
      <c r="F811" s="71"/>
    </row>
    <row r="812" spans="1:6">
      <c r="A812" s="34">
        <v>36602</v>
      </c>
      <c r="B812" s="31">
        <v>1464.47</v>
      </c>
      <c r="C812" s="11">
        <f t="shared" si="28"/>
        <v>4.105461232460199E-3</v>
      </c>
      <c r="D812" s="44">
        <f t="shared" si="29"/>
        <v>1.6854811931233616E-5</v>
      </c>
      <c r="E812" s="68"/>
      <c r="F812" s="71"/>
    </row>
    <row r="813" spans="1:6">
      <c r="A813" s="34">
        <v>36605</v>
      </c>
      <c r="B813" s="31">
        <v>1456.63</v>
      </c>
      <c r="C813" s="11">
        <f t="shared" si="28"/>
        <v>-5.3678537708687132E-3</v>
      </c>
      <c r="D813" s="44">
        <f t="shared" si="29"/>
        <v>2.8813854105429462E-5</v>
      </c>
      <c r="E813" s="68"/>
      <c r="F813" s="71"/>
    </row>
    <row r="814" spans="1:6">
      <c r="A814" s="34">
        <v>36606</v>
      </c>
      <c r="B814" s="31">
        <v>1493.87</v>
      </c>
      <c r="C814" s="11">
        <f t="shared" si="28"/>
        <v>2.524451970119114E-2</v>
      </c>
      <c r="D814" s="44">
        <f t="shared" si="29"/>
        <v>6.3728577494382755E-4</v>
      </c>
      <c r="E814" s="68"/>
      <c r="F814" s="71"/>
    </row>
    <row r="815" spans="1:6">
      <c r="A815" s="34">
        <v>36607</v>
      </c>
      <c r="B815" s="31">
        <v>1500.64</v>
      </c>
      <c r="C815" s="11">
        <f t="shared" si="28"/>
        <v>4.5216155794356241E-3</v>
      </c>
      <c r="D815" s="44">
        <f t="shared" si="29"/>
        <v>2.0445007448194955E-5</v>
      </c>
      <c r="E815" s="68"/>
      <c r="F815" s="71"/>
    </row>
    <row r="816" spans="1:6">
      <c r="A816" s="34">
        <v>36608</v>
      </c>
      <c r="B816" s="31">
        <v>1527.35</v>
      </c>
      <c r="C816" s="11">
        <f t="shared" si="28"/>
        <v>1.7642523790550653E-2</v>
      </c>
      <c r="D816" s="44">
        <f t="shared" si="29"/>
        <v>3.1125864570014577E-4</v>
      </c>
      <c r="E816" s="68"/>
      <c r="F816" s="71"/>
    </row>
    <row r="817" spans="1:6">
      <c r="A817" s="34">
        <v>36609</v>
      </c>
      <c r="B817" s="31">
        <v>1527.46</v>
      </c>
      <c r="C817" s="11">
        <f t="shared" si="28"/>
        <v>7.2017572318941965E-5</v>
      </c>
      <c r="D817" s="44">
        <f t="shared" si="29"/>
        <v>5.186530722714036E-9</v>
      </c>
      <c r="E817" s="68"/>
      <c r="F817" s="71"/>
    </row>
    <row r="818" spans="1:6">
      <c r="A818" s="34">
        <v>36612</v>
      </c>
      <c r="B818" s="31">
        <v>1523.86</v>
      </c>
      <c r="C818" s="11">
        <f t="shared" si="28"/>
        <v>-2.3596356136780785E-3</v>
      </c>
      <c r="D818" s="44">
        <f t="shared" si="29"/>
        <v>5.5678802293379219E-6</v>
      </c>
      <c r="E818" s="68"/>
      <c r="F818" s="71"/>
    </row>
    <row r="819" spans="1:6">
      <c r="A819" s="34">
        <v>36613</v>
      </c>
      <c r="B819" s="31">
        <v>1507.73</v>
      </c>
      <c r="C819" s="11">
        <f t="shared" si="28"/>
        <v>-1.0641381065242726E-2</v>
      </c>
      <c r="D819" s="44">
        <f t="shared" si="29"/>
        <v>1.1323899097570642E-4</v>
      </c>
      <c r="E819" s="68"/>
      <c r="F819" s="71"/>
    </row>
    <row r="820" spans="1:6">
      <c r="A820" s="34">
        <v>36614</v>
      </c>
      <c r="B820" s="31">
        <v>1508.52</v>
      </c>
      <c r="C820" s="11">
        <f t="shared" si="28"/>
        <v>5.2382927016290503E-4</v>
      </c>
      <c r="D820" s="44">
        <f t="shared" si="29"/>
        <v>2.7439710427940176E-7</v>
      </c>
      <c r="E820" s="68"/>
      <c r="F820" s="71"/>
    </row>
    <row r="821" spans="1:6">
      <c r="A821" s="34">
        <v>36615</v>
      </c>
      <c r="B821" s="31">
        <v>1487.92</v>
      </c>
      <c r="C821" s="11">
        <f t="shared" si="28"/>
        <v>-1.3749866207868553E-2</v>
      </c>
      <c r="D821" s="44">
        <f t="shared" si="29"/>
        <v>1.8905882073428555E-4</v>
      </c>
      <c r="E821" s="68"/>
      <c r="F821" s="71"/>
    </row>
    <row r="822" spans="1:6">
      <c r="A822" s="34">
        <v>36616</v>
      </c>
      <c r="B822" s="31">
        <v>1498.58</v>
      </c>
      <c r="C822" s="11">
        <f t="shared" si="28"/>
        <v>7.1388215448796302E-3</v>
      </c>
      <c r="D822" s="44">
        <f t="shared" si="29"/>
        <v>5.0962773049637586E-5</v>
      </c>
      <c r="E822" s="68"/>
      <c r="F822" s="71"/>
    </row>
    <row r="823" spans="1:6">
      <c r="A823" s="34">
        <v>36619</v>
      </c>
      <c r="B823" s="31">
        <v>1505.97</v>
      </c>
      <c r="C823" s="11">
        <f t="shared" si="28"/>
        <v>4.9192157909506403E-3</v>
      </c>
      <c r="D823" s="44">
        <f t="shared" si="29"/>
        <v>2.4198683997938134E-5</v>
      </c>
      <c r="E823" s="68"/>
      <c r="F823" s="71"/>
    </row>
    <row r="824" spans="1:6">
      <c r="A824" s="34">
        <v>36620</v>
      </c>
      <c r="B824" s="31">
        <v>1494.73</v>
      </c>
      <c r="C824" s="11">
        <f t="shared" si="28"/>
        <v>-7.4916203351099719E-3</v>
      </c>
      <c r="D824" s="44">
        <f t="shared" si="29"/>
        <v>5.612437524543325E-5</v>
      </c>
      <c r="E824" s="68"/>
      <c r="F824" s="71"/>
    </row>
    <row r="825" spans="1:6">
      <c r="A825" s="34">
        <v>36621</v>
      </c>
      <c r="B825" s="31">
        <v>1487.37</v>
      </c>
      <c r="C825" s="11">
        <f t="shared" si="28"/>
        <v>-4.9361288649518746E-3</v>
      </c>
      <c r="D825" s="44">
        <f t="shared" si="29"/>
        <v>2.4365368171411081E-5</v>
      </c>
      <c r="E825" s="68"/>
      <c r="F825" s="71"/>
    </row>
    <row r="826" spans="1:6">
      <c r="A826" s="34">
        <v>36622</v>
      </c>
      <c r="B826" s="31">
        <v>1501.34</v>
      </c>
      <c r="C826" s="11">
        <f t="shared" si="28"/>
        <v>9.3485829962536536E-3</v>
      </c>
      <c r="D826" s="44">
        <f t="shared" si="29"/>
        <v>8.7396004037842937E-5</v>
      </c>
      <c r="E826" s="68"/>
      <c r="F826" s="71"/>
    </row>
    <row r="827" spans="1:6">
      <c r="A827" s="34">
        <v>36623</v>
      </c>
      <c r="B827" s="31">
        <v>1516.35</v>
      </c>
      <c r="C827" s="11">
        <f t="shared" si="28"/>
        <v>9.9480886292829199E-3</v>
      </c>
      <c r="D827" s="44">
        <f t="shared" si="29"/>
        <v>9.8964467376068128E-5</v>
      </c>
      <c r="E827" s="68"/>
      <c r="F827" s="71"/>
    </row>
    <row r="828" spans="1:6">
      <c r="A828" s="34">
        <v>36626</v>
      </c>
      <c r="B828" s="31">
        <v>1504.46</v>
      </c>
      <c r="C828" s="11">
        <f t="shared" si="28"/>
        <v>-7.8721014574631952E-3</v>
      </c>
      <c r="D828" s="44">
        <f t="shared" si="29"/>
        <v>6.1969981356594162E-5</v>
      </c>
      <c r="E828" s="68"/>
      <c r="F828" s="71"/>
    </row>
    <row r="829" spans="1:6">
      <c r="A829" s="34">
        <v>36627</v>
      </c>
      <c r="B829" s="31">
        <v>1500.59</v>
      </c>
      <c r="C829" s="11">
        <f t="shared" si="28"/>
        <v>-2.5756657223554988E-3</v>
      </c>
      <c r="D829" s="44">
        <f t="shared" si="29"/>
        <v>6.634053913317073E-6</v>
      </c>
      <c r="E829" s="68"/>
      <c r="F829" s="71"/>
    </row>
    <row r="830" spans="1:6">
      <c r="A830" s="34">
        <v>36628</v>
      </c>
      <c r="B830" s="31">
        <v>1467.17</v>
      </c>
      <c r="C830" s="11">
        <f t="shared" si="28"/>
        <v>-2.2522988905343863E-2</v>
      </c>
      <c r="D830" s="44">
        <f t="shared" si="29"/>
        <v>5.072850292302428E-4</v>
      </c>
      <c r="E830" s="68"/>
      <c r="F830" s="71"/>
    </row>
    <row r="831" spans="1:6">
      <c r="A831" s="34">
        <v>36629</v>
      </c>
      <c r="B831" s="31">
        <v>1440.51</v>
      </c>
      <c r="C831" s="11">
        <f t="shared" si="28"/>
        <v>-1.8338157648510305E-2</v>
      </c>
      <c r="D831" s="44">
        <f t="shared" si="29"/>
        <v>3.3628802594161704E-4</v>
      </c>
      <c r="E831" s="68"/>
      <c r="F831" s="71"/>
    </row>
    <row r="832" spans="1:6">
      <c r="A832" s="34">
        <v>36630</v>
      </c>
      <c r="B832" s="31">
        <v>1356.56</v>
      </c>
      <c r="C832" s="11">
        <f t="shared" si="28"/>
        <v>-6.0045133935631309E-2</v>
      </c>
      <c r="D832" s="44">
        <f t="shared" si="29"/>
        <v>3.6054181093479027E-3</v>
      </c>
      <c r="E832" s="68"/>
      <c r="F832" s="71"/>
    </row>
    <row r="833" spans="1:6">
      <c r="A833" s="34">
        <v>36633</v>
      </c>
      <c r="B833" s="31">
        <v>1401.44</v>
      </c>
      <c r="C833" s="11">
        <f t="shared" si="28"/>
        <v>3.2548195815906886E-2</v>
      </c>
      <c r="D833" s="44">
        <f t="shared" si="29"/>
        <v>1.0593850508706184E-3</v>
      </c>
      <c r="E833" s="68"/>
      <c r="F833" s="71"/>
    </row>
    <row r="834" spans="1:6">
      <c r="A834" s="34">
        <v>36634</v>
      </c>
      <c r="B834" s="31">
        <v>1441.61</v>
      </c>
      <c r="C834" s="11">
        <f t="shared" si="28"/>
        <v>2.826026515219442E-2</v>
      </c>
      <c r="D834" s="44">
        <f t="shared" si="29"/>
        <v>7.9864258647233425E-4</v>
      </c>
      <c r="E834" s="68"/>
      <c r="F834" s="71"/>
    </row>
    <row r="835" spans="1:6">
      <c r="A835" s="34">
        <v>36635</v>
      </c>
      <c r="B835" s="31">
        <v>1427.47</v>
      </c>
      <c r="C835" s="11">
        <f t="shared" si="28"/>
        <v>-9.856898019463543E-3</v>
      </c>
      <c r="D835" s="44">
        <f t="shared" si="29"/>
        <v>9.7158438566104311E-5</v>
      </c>
      <c r="E835" s="68"/>
      <c r="F835" s="71"/>
    </row>
    <row r="836" spans="1:6">
      <c r="A836" s="34">
        <v>36636</v>
      </c>
      <c r="B836" s="31">
        <v>1434.54</v>
      </c>
      <c r="C836" s="11">
        <f t="shared" si="28"/>
        <v>4.9405937653874653E-3</v>
      </c>
      <c r="D836" s="44">
        <f t="shared" si="29"/>
        <v>2.4409466754585492E-5</v>
      </c>
      <c r="E836" s="68"/>
      <c r="F836" s="71"/>
    </row>
    <row r="837" spans="1:6">
      <c r="A837" s="34">
        <v>36640</v>
      </c>
      <c r="B837" s="31">
        <v>1429.86</v>
      </c>
      <c r="C837" s="11">
        <f t="shared" si="28"/>
        <v>-3.2677029495695813E-3</v>
      </c>
      <c r="D837" s="44">
        <f t="shared" si="29"/>
        <v>1.0677882566625742E-5</v>
      </c>
      <c r="E837" s="68"/>
      <c r="F837" s="71"/>
    </row>
    <row r="838" spans="1:6">
      <c r="A838" s="34">
        <v>36641</v>
      </c>
      <c r="B838" s="31">
        <v>1477.44</v>
      </c>
      <c r="C838" s="11">
        <f t="shared" si="28"/>
        <v>3.2734322955296435E-2</v>
      </c>
      <c r="D838" s="44">
        <f t="shared" si="29"/>
        <v>1.0715358993416471E-3</v>
      </c>
      <c r="E838" s="68"/>
      <c r="F838" s="71"/>
    </row>
    <row r="839" spans="1:6">
      <c r="A839" s="34">
        <v>36642</v>
      </c>
      <c r="B839" s="31">
        <v>1460.99</v>
      </c>
      <c r="C839" s="11">
        <f t="shared" si="28"/>
        <v>-1.1196572218317094E-2</v>
      </c>
      <c r="D839" s="44">
        <f t="shared" si="29"/>
        <v>1.2536322943999017E-4</v>
      </c>
      <c r="E839" s="68"/>
      <c r="F839" s="71"/>
    </row>
    <row r="840" spans="1:6">
      <c r="A840" s="34">
        <v>36643</v>
      </c>
      <c r="B840" s="31">
        <v>1464.92</v>
      </c>
      <c r="C840" s="11">
        <f t="shared" si="28"/>
        <v>2.6863453512838776E-3</v>
      </c>
      <c r="D840" s="44">
        <f t="shared" si="29"/>
        <v>7.2164513463644992E-6</v>
      </c>
      <c r="E840" s="68"/>
      <c r="F840" s="71"/>
    </row>
    <row r="841" spans="1:6">
      <c r="A841" s="34">
        <v>36644</v>
      </c>
      <c r="B841" s="31">
        <v>1452.43</v>
      </c>
      <c r="C841" s="11">
        <f t="shared" si="28"/>
        <v>-8.5626176579179491E-3</v>
      </c>
      <c r="D841" s="44">
        <f t="shared" si="29"/>
        <v>7.3318421155688264E-5</v>
      </c>
      <c r="E841" s="68"/>
      <c r="F841" s="71"/>
    </row>
    <row r="842" spans="1:6">
      <c r="A842" s="34">
        <v>36647</v>
      </c>
      <c r="B842" s="31">
        <v>1468.25</v>
      </c>
      <c r="C842" s="11">
        <f t="shared" si="28"/>
        <v>1.0833199608955815E-2</v>
      </c>
      <c r="D842" s="44">
        <f t="shared" si="29"/>
        <v>1.1735821376748041E-4</v>
      </c>
      <c r="E842" s="68"/>
      <c r="F842" s="71"/>
    </row>
    <row r="843" spans="1:6">
      <c r="A843" s="34">
        <v>36648</v>
      </c>
      <c r="B843" s="31">
        <v>1446.29</v>
      </c>
      <c r="C843" s="11">
        <f t="shared" si="28"/>
        <v>-1.5069558541687723E-2</v>
      </c>
      <c r="D843" s="44">
        <f t="shared" si="29"/>
        <v>2.2709159464135339E-4</v>
      </c>
      <c r="E843" s="68"/>
      <c r="F843" s="71"/>
    </row>
    <row r="844" spans="1:6">
      <c r="A844" s="34">
        <v>36649</v>
      </c>
      <c r="B844" s="31">
        <v>1415.1</v>
      </c>
      <c r="C844" s="11">
        <f t="shared" si="28"/>
        <v>-2.1801456902615451E-2</v>
      </c>
      <c r="D844" s="44">
        <f t="shared" si="29"/>
        <v>4.7530352307659891E-4</v>
      </c>
      <c r="E844" s="68"/>
      <c r="F844" s="71"/>
    </row>
    <row r="845" spans="1:6">
      <c r="A845" s="34">
        <v>36650</v>
      </c>
      <c r="B845" s="31">
        <v>1409.57</v>
      </c>
      <c r="C845" s="11">
        <f t="shared" si="28"/>
        <v>-3.9155066362601939E-3</v>
      </c>
      <c r="D845" s="44">
        <f t="shared" si="29"/>
        <v>1.5331192218597619E-5</v>
      </c>
      <c r="E845" s="68"/>
      <c r="F845" s="71"/>
    </row>
    <row r="846" spans="1:6">
      <c r="A846" s="34">
        <v>36651</v>
      </c>
      <c r="B846" s="31">
        <v>1432.63</v>
      </c>
      <c r="C846" s="11">
        <f t="shared" si="28"/>
        <v>1.6227222585557741E-2</v>
      </c>
      <c r="D846" s="44">
        <f t="shared" si="29"/>
        <v>2.6332275284123523E-4</v>
      </c>
      <c r="E846" s="68"/>
      <c r="F846" s="71"/>
    </row>
    <row r="847" spans="1:6">
      <c r="A847" s="34">
        <v>36654</v>
      </c>
      <c r="B847" s="31">
        <v>1424.17</v>
      </c>
      <c r="C847" s="11">
        <f t="shared" si="28"/>
        <v>-5.9227280386966261E-3</v>
      </c>
      <c r="D847" s="44">
        <f t="shared" si="29"/>
        <v>3.5078707420363186E-5</v>
      </c>
      <c r="E847" s="68"/>
      <c r="F847" s="71"/>
    </row>
    <row r="848" spans="1:6">
      <c r="A848" s="34">
        <v>36655</v>
      </c>
      <c r="B848" s="31">
        <v>1412.14</v>
      </c>
      <c r="C848" s="11">
        <f t="shared" si="28"/>
        <v>-8.4829035891464382E-3</v>
      </c>
      <c r="D848" s="44">
        <f t="shared" si="29"/>
        <v>7.1959653302753522E-5</v>
      </c>
      <c r="E848" s="68"/>
      <c r="F848" s="71"/>
    </row>
    <row r="849" spans="1:6">
      <c r="A849" s="34">
        <v>36656</v>
      </c>
      <c r="B849" s="31">
        <v>1383.05</v>
      </c>
      <c r="C849" s="11">
        <f t="shared" si="28"/>
        <v>-2.0815078978586928E-2</v>
      </c>
      <c r="D849" s="44">
        <f t="shared" si="29"/>
        <v>4.3326751288481143E-4</v>
      </c>
      <c r="E849" s="68"/>
      <c r="F849" s="71"/>
    </row>
    <row r="850" spans="1:6">
      <c r="A850" s="34">
        <v>36657</v>
      </c>
      <c r="B850" s="31">
        <v>1407.81</v>
      </c>
      <c r="C850" s="11">
        <f t="shared" si="28"/>
        <v>1.7744100129325941E-2</v>
      </c>
      <c r="D850" s="44">
        <f t="shared" si="29"/>
        <v>3.1485308939954487E-4</v>
      </c>
      <c r="E850" s="68"/>
      <c r="F850" s="71"/>
    </row>
    <row r="851" spans="1:6">
      <c r="A851" s="34">
        <v>36658</v>
      </c>
      <c r="B851" s="31">
        <v>1420.96</v>
      </c>
      <c r="C851" s="11">
        <f t="shared" si="28"/>
        <v>9.2973940796748436E-3</v>
      </c>
      <c r="D851" s="44">
        <f t="shared" si="29"/>
        <v>8.6441536672772826E-5</v>
      </c>
      <c r="E851" s="68"/>
      <c r="F851" s="71"/>
    </row>
    <row r="852" spans="1:6">
      <c r="A852" s="34">
        <v>36661</v>
      </c>
      <c r="B852" s="31">
        <v>1452.36</v>
      </c>
      <c r="C852" s="11">
        <f t="shared" si="28"/>
        <v>2.1857120028318782E-2</v>
      </c>
      <c r="D852" s="44">
        <f t="shared" si="29"/>
        <v>4.7773369593233405E-4</v>
      </c>
      <c r="E852" s="68"/>
      <c r="F852" s="71"/>
    </row>
    <row r="853" spans="1:6">
      <c r="A853" s="34">
        <v>36662</v>
      </c>
      <c r="B853" s="31">
        <v>1466.04</v>
      </c>
      <c r="C853" s="11">
        <f t="shared" si="28"/>
        <v>9.375068665456102E-3</v>
      </c>
      <c r="D853" s="44">
        <f t="shared" si="29"/>
        <v>8.7891912482016856E-5</v>
      </c>
      <c r="E853" s="68"/>
      <c r="F853" s="71"/>
    </row>
    <row r="854" spans="1:6">
      <c r="A854" s="34">
        <v>36663</v>
      </c>
      <c r="B854" s="31">
        <v>1447.8</v>
      </c>
      <c r="C854" s="11">
        <f t="shared" si="28"/>
        <v>-1.2519725344927709E-2</v>
      </c>
      <c r="D854" s="44">
        <f t="shared" si="29"/>
        <v>1.5674352271242522E-4</v>
      </c>
      <c r="E854" s="68"/>
      <c r="F854" s="71"/>
    </row>
    <row r="855" spans="1:6">
      <c r="A855" s="34">
        <v>36664</v>
      </c>
      <c r="B855" s="31">
        <v>1437.21</v>
      </c>
      <c r="C855" s="11">
        <f t="shared" si="28"/>
        <v>-7.3414286700458986E-3</v>
      </c>
      <c r="D855" s="44">
        <f t="shared" si="29"/>
        <v>5.3896574917371895E-5</v>
      </c>
      <c r="E855" s="68"/>
      <c r="F855" s="71"/>
    </row>
    <row r="856" spans="1:6">
      <c r="A856" s="34">
        <v>36665</v>
      </c>
      <c r="B856" s="31">
        <v>1406.95</v>
      </c>
      <c r="C856" s="11">
        <f t="shared" si="28"/>
        <v>-2.1279493308746799E-2</v>
      </c>
      <c r="D856" s="44">
        <f t="shared" si="29"/>
        <v>4.5281683547699979E-4</v>
      </c>
      <c r="E856" s="68"/>
      <c r="F856" s="71"/>
    </row>
    <row r="857" spans="1:6">
      <c r="A857" s="34">
        <v>36668</v>
      </c>
      <c r="B857" s="31">
        <v>1400.72</v>
      </c>
      <c r="C857" s="11">
        <f t="shared" si="28"/>
        <v>-4.4378507621869456E-3</v>
      </c>
      <c r="D857" s="44">
        <f t="shared" si="29"/>
        <v>1.9694519387443256E-5</v>
      </c>
      <c r="E857" s="68"/>
      <c r="F857" s="71"/>
    </row>
    <row r="858" spans="1:6">
      <c r="A858" s="34">
        <v>36669</v>
      </c>
      <c r="B858" s="31">
        <v>1373.86</v>
      </c>
      <c r="C858" s="11">
        <f t="shared" ref="C858:C921" si="30">LN(B858/B857)</f>
        <v>-1.9362093812436781E-2</v>
      </c>
      <c r="D858" s="44">
        <f t="shared" si="29"/>
        <v>3.7489067680160267E-4</v>
      </c>
      <c r="E858" s="68"/>
      <c r="F858" s="71"/>
    </row>
    <row r="859" spans="1:6">
      <c r="A859" s="34">
        <v>36670</v>
      </c>
      <c r="B859" s="31">
        <v>1399.05</v>
      </c>
      <c r="C859" s="11">
        <f t="shared" si="30"/>
        <v>1.8169138535357589E-2</v>
      </c>
      <c r="D859" s="44">
        <f t="shared" ref="D859:D922" si="31">C859^2</f>
        <v>3.3011759511701616E-4</v>
      </c>
      <c r="E859" s="68"/>
      <c r="F859" s="71"/>
    </row>
    <row r="860" spans="1:6">
      <c r="A860" s="34">
        <v>36671</v>
      </c>
      <c r="B860" s="31">
        <v>1381.52</v>
      </c>
      <c r="C860" s="11">
        <f t="shared" si="30"/>
        <v>-1.2609092564567638E-2</v>
      </c>
      <c r="D860" s="44">
        <f t="shared" si="31"/>
        <v>1.5898921530183491E-4</v>
      </c>
      <c r="E860" s="68"/>
      <c r="F860" s="71"/>
    </row>
    <row r="861" spans="1:6">
      <c r="A861" s="34">
        <v>36672</v>
      </c>
      <c r="B861" s="31">
        <v>1378.02</v>
      </c>
      <c r="C861" s="11">
        <f t="shared" si="30"/>
        <v>-2.5366560200359863E-3</v>
      </c>
      <c r="D861" s="44">
        <f t="shared" si="31"/>
        <v>6.4346237639848097E-6</v>
      </c>
      <c r="E861" s="68"/>
      <c r="F861" s="71"/>
    </row>
    <row r="862" spans="1:6">
      <c r="A862" s="34">
        <v>36676</v>
      </c>
      <c r="B862" s="31">
        <v>1422.45</v>
      </c>
      <c r="C862" s="11">
        <f t="shared" si="30"/>
        <v>3.1733050741467518E-2</v>
      </c>
      <c r="D862" s="44">
        <f t="shared" si="31"/>
        <v>1.0069865093605523E-3</v>
      </c>
      <c r="E862" s="68"/>
      <c r="F862" s="71"/>
    </row>
    <row r="863" spans="1:6">
      <c r="A863" s="34">
        <v>36677</v>
      </c>
      <c r="B863" s="31">
        <v>1420.6</v>
      </c>
      <c r="C863" s="11">
        <f t="shared" si="30"/>
        <v>-1.3014194341366358E-3</v>
      </c>
      <c r="D863" s="44">
        <f t="shared" si="31"/>
        <v>1.6936925435485213E-6</v>
      </c>
      <c r="E863" s="68"/>
      <c r="F863" s="71"/>
    </row>
    <row r="864" spans="1:6">
      <c r="A864" s="34">
        <v>36678</v>
      </c>
      <c r="B864" s="31">
        <v>1448.81</v>
      </c>
      <c r="C864" s="11">
        <f t="shared" si="30"/>
        <v>1.9663212245616214E-2</v>
      </c>
      <c r="D864" s="44">
        <f t="shared" si="31"/>
        <v>3.8664191581615144E-4</v>
      </c>
      <c r="E864" s="68"/>
      <c r="F864" s="71"/>
    </row>
    <row r="865" spans="1:6">
      <c r="A865" s="34">
        <v>36679</v>
      </c>
      <c r="B865" s="31">
        <v>1477.26</v>
      </c>
      <c r="C865" s="11">
        <f t="shared" si="30"/>
        <v>1.9446490728459349E-2</v>
      </c>
      <c r="D865" s="44">
        <f t="shared" si="31"/>
        <v>3.7816600165205543E-4</v>
      </c>
      <c r="E865" s="68"/>
      <c r="F865" s="71"/>
    </row>
    <row r="866" spans="1:6">
      <c r="A866" s="34">
        <v>36682</v>
      </c>
      <c r="B866" s="31">
        <v>1467.63</v>
      </c>
      <c r="C866" s="11">
        <f t="shared" si="30"/>
        <v>-6.5401657283796558E-3</v>
      </c>
      <c r="D866" s="44">
        <f t="shared" si="31"/>
        <v>4.2773767754671794E-5</v>
      </c>
      <c r="E866" s="68"/>
      <c r="F866" s="71"/>
    </row>
    <row r="867" spans="1:6">
      <c r="A867" s="34">
        <v>36683</v>
      </c>
      <c r="B867" s="31">
        <v>1457.84</v>
      </c>
      <c r="C867" s="11">
        <f t="shared" si="30"/>
        <v>-6.69296663160566E-3</v>
      </c>
      <c r="D867" s="44">
        <f t="shared" si="31"/>
        <v>4.4795802331786811E-5</v>
      </c>
      <c r="E867" s="68"/>
      <c r="F867" s="71"/>
    </row>
    <row r="868" spans="1:6">
      <c r="A868" s="34">
        <v>36684</v>
      </c>
      <c r="B868" s="31">
        <v>1471.36</v>
      </c>
      <c r="C868" s="11">
        <f t="shared" si="30"/>
        <v>9.2312549569622277E-3</v>
      </c>
      <c r="D868" s="44">
        <f t="shared" si="31"/>
        <v>8.5216068080439702E-5</v>
      </c>
      <c r="E868" s="68"/>
      <c r="F868" s="71"/>
    </row>
    <row r="869" spans="1:6">
      <c r="A869" s="34">
        <v>36685</v>
      </c>
      <c r="B869" s="31">
        <v>1461.67</v>
      </c>
      <c r="C869" s="11">
        <f t="shared" si="30"/>
        <v>-6.6075254974781606E-3</v>
      </c>
      <c r="D869" s="44">
        <f t="shared" si="31"/>
        <v>4.3659393199824015E-5</v>
      </c>
      <c r="E869" s="68"/>
      <c r="F869" s="71"/>
    </row>
    <row r="870" spans="1:6">
      <c r="A870" s="34">
        <v>36686</v>
      </c>
      <c r="B870" s="31">
        <v>1456.95</v>
      </c>
      <c r="C870" s="11">
        <f t="shared" si="30"/>
        <v>-3.234408120834515E-3</v>
      </c>
      <c r="D870" s="44">
        <f t="shared" si="31"/>
        <v>1.0461395892120258E-5</v>
      </c>
      <c r="E870" s="68"/>
      <c r="F870" s="71"/>
    </row>
    <row r="871" spans="1:6">
      <c r="A871" s="34">
        <v>36689</v>
      </c>
      <c r="B871" s="31">
        <v>1446</v>
      </c>
      <c r="C871" s="11">
        <f t="shared" si="30"/>
        <v>-7.5440857977392625E-3</v>
      </c>
      <c r="D871" s="44">
        <f t="shared" si="31"/>
        <v>5.6913230523651243E-5</v>
      </c>
      <c r="E871" s="68"/>
      <c r="F871" s="71"/>
    </row>
    <row r="872" spans="1:6">
      <c r="A872" s="34">
        <v>36690</v>
      </c>
      <c r="B872" s="31">
        <v>1469.44</v>
      </c>
      <c r="C872" s="11">
        <f t="shared" si="30"/>
        <v>1.6080252092327649E-2</v>
      </c>
      <c r="D872" s="44">
        <f t="shared" si="31"/>
        <v>2.5857450735280774E-4</v>
      </c>
      <c r="E872" s="68"/>
      <c r="F872" s="71"/>
    </row>
    <row r="873" spans="1:6">
      <c r="A873" s="34">
        <v>36691</v>
      </c>
      <c r="B873" s="31">
        <v>1470.54</v>
      </c>
      <c r="C873" s="11">
        <f t="shared" si="30"/>
        <v>7.4830444515235441E-4</v>
      </c>
      <c r="D873" s="44">
        <f t="shared" si="31"/>
        <v>5.5995954263477297E-7</v>
      </c>
      <c r="E873" s="68"/>
      <c r="F873" s="71"/>
    </row>
    <row r="874" spans="1:6">
      <c r="A874" s="34">
        <v>36692</v>
      </c>
      <c r="B874" s="31">
        <v>1478.73</v>
      </c>
      <c r="C874" s="11">
        <f t="shared" si="30"/>
        <v>5.5539310083420803E-3</v>
      </c>
      <c r="D874" s="44">
        <f t="shared" si="31"/>
        <v>3.084614964542368E-5</v>
      </c>
      <c r="E874" s="68"/>
      <c r="F874" s="71"/>
    </row>
    <row r="875" spans="1:6">
      <c r="A875" s="34">
        <v>36693</v>
      </c>
      <c r="B875" s="31">
        <v>1464.46</v>
      </c>
      <c r="C875" s="11">
        <f t="shared" si="30"/>
        <v>-9.6970374458877732E-3</v>
      </c>
      <c r="D875" s="44">
        <f t="shared" si="31"/>
        <v>9.4032535226949672E-5</v>
      </c>
      <c r="E875" s="68"/>
      <c r="F875" s="71"/>
    </row>
    <row r="876" spans="1:6">
      <c r="A876" s="34">
        <v>36696</v>
      </c>
      <c r="B876" s="31">
        <v>1486</v>
      </c>
      <c r="C876" s="11">
        <f t="shared" si="30"/>
        <v>1.4601372459060409E-2</v>
      </c>
      <c r="D876" s="44">
        <f t="shared" si="31"/>
        <v>2.1320007768820781E-4</v>
      </c>
      <c r="E876" s="68"/>
      <c r="F876" s="71"/>
    </row>
    <row r="877" spans="1:6">
      <c r="A877" s="34">
        <v>36697</v>
      </c>
      <c r="B877" s="31">
        <v>1475.95</v>
      </c>
      <c r="C877" s="11">
        <f t="shared" si="30"/>
        <v>-6.7860960298223019E-3</v>
      </c>
      <c r="D877" s="44">
        <f t="shared" si="31"/>
        <v>4.6051099325970005E-5</v>
      </c>
      <c r="E877" s="68"/>
      <c r="F877" s="71"/>
    </row>
    <row r="878" spans="1:6">
      <c r="A878" s="34">
        <v>36698</v>
      </c>
      <c r="B878" s="31">
        <v>1479.13</v>
      </c>
      <c r="C878" s="11">
        <f t="shared" si="30"/>
        <v>2.1522268280392536E-3</v>
      </c>
      <c r="D878" s="44">
        <f t="shared" si="31"/>
        <v>4.6320803193319068E-6</v>
      </c>
      <c r="E878" s="68"/>
      <c r="F878" s="71"/>
    </row>
    <row r="879" spans="1:6">
      <c r="A879" s="34">
        <v>36699</v>
      </c>
      <c r="B879" s="31">
        <v>1452.18</v>
      </c>
      <c r="C879" s="11">
        <f t="shared" si="30"/>
        <v>-1.8388201432297722E-2</v>
      </c>
      <c r="D879" s="44">
        <f t="shared" si="31"/>
        <v>3.38125951914756E-4</v>
      </c>
      <c r="E879" s="68"/>
      <c r="F879" s="71"/>
    </row>
    <row r="880" spans="1:6">
      <c r="A880" s="34">
        <v>36700</v>
      </c>
      <c r="B880" s="31">
        <v>1441.48</v>
      </c>
      <c r="C880" s="11">
        <f t="shared" si="30"/>
        <v>-7.3955120977688598E-3</v>
      </c>
      <c r="D880" s="44">
        <f t="shared" si="31"/>
        <v>5.4693599188245563E-5</v>
      </c>
      <c r="E880" s="68"/>
      <c r="F880" s="71"/>
    </row>
    <row r="881" spans="1:6">
      <c r="A881" s="34">
        <v>36703</v>
      </c>
      <c r="B881" s="31">
        <v>1455.31</v>
      </c>
      <c r="C881" s="11">
        <f t="shared" si="30"/>
        <v>9.5485727852602491E-3</v>
      </c>
      <c r="D881" s="44">
        <f t="shared" si="31"/>
        <v>9.1175242235412671E-5</v>
      </c>
      <c r="E881" s="68"/>
      <c r="F881" s="71"/>
    </row>
    <row r="882" spans="1:6">
      <c r="A882" s="34">
        <v>36704</v>
      </c>
      <c r="B882" s="31">
        <v>1450.55</v>
      </c>
      <c r="C882" s="11">
        <f t="shared" si="30"/>
        <v>-3.2761414916503036E-3</v>
      </c>
      <c r="D882" s="44">
        <f t="shared" si="31"/>
        <v>1.0733103073312676E-5</v>
      </c>
      <c r="E882" s="68"/>
      <c r="F882" s="71"/>
    </row>
    <row r="883" spans="1:6">
      <c r="A883" s="34">
        <v>36705</v>
      </c>
      <c r="B883" s="31">
        <v>1454.82</v>
      </c>
      <c r="C883" s="11">
        <f t="shared" si="30"/>
        <v>2.9393867730427765E-3</v>
      </c>
      <c r="D883" s="44">
        <f t="shared" si="31"/>
        <v>8.639994601538827E-6</v>
      </c>
      <c r="E883" s="68"/>
      <c r="F883" s="71"/>
    </row>
    <row r="884" spans="1:6">
      <c r="A884" s="34">
        <v>36706</v>
      </c>
      <c r="B884" s="31">
        <v>1442.39</v>
      </c>
      <c r="C884" s="11">
        <f t="shared" si="30"/>
        <v>-8.580721637060992E-3</v>
      </c>
      <c r="D884" s="44">
        <f t="shared" si="31"/>
        <v>7.3628783812726672E-5</v>
      </c>
      <c r="E884" s="68"/>
      <c r="F884" s="71"/>
    </row>
    <row r="885" spans="1:6">
      <c r="A885" s="34">
        <v>36707</v>
      </c>
      <c r="B885" s="31">
        <v>1454.6</v>
      </c>
      <c r="C885" s="11">
        <f t="shared" si="30"/>
        <v>8.4294887449935813E-3</v>
      </c>
      <c r="D885" s="44">
        <f t="shared" si="31"/>
        <v>7.1056280501973461E-5</v>
      </c>
      <c r="E885" s="68"/>
      <c r="F885" s="71"/>
    </row>
    <row r="886" spans="1:6">
      <c r="A886" s="34">
        <v>36710</v>
      </c>
      <c r="B886" s="31">
        <v>1469.54</v>
      </c>
      <c r="C886" s="11">
        <f t="shared" si="30"/>
        <v>1.0218477910976149E-2</v>
      </c>
      <c r="D886" s="44">
        <f t="shared" si="31"/>
        <v>1.0441729081710748E-4</v>
      </c>
      <c r="E886" s="68"/>
      <c r="F886" s="71"/>
    </row>
    <row r="887" spans="1:6">
      <c r="A887" s="34">
        <v>36712</v>
      </c>
      <c r="B887" s="31">
        <v>1446.23</v>
      </c>
      <c r="C887" s="11">
        <f t="shared" si="30"/>
        <v>-1.5989256086911149E-2</v>
      </c>
      <c r="D887" s="44">
        <f t="shared" si="31"/>
        <v>2.556563102128252E-4</v>
      </c>
      <c r="E887" s="68"/>
      <c r="F887" s="71"/>
    </row>
    <row r="888" spans="1:6">
      <c r="A888" s="34">
        <v>36713</v>
      </c>
      <c r="B888" s="31">
        <v>1456.67</v>
      </c>
      <c r="C888" s="11">
        <f t="shared" si="30"/>
        <v>7.1928382039222593E-3</v>
      </c>
      <c r="D888" s="44">
        <f t="shared" si="31"/>
        <v>5.1736921427803592E-5</v>
      </c>
      <c r="E888" s="68"/>
      <c r="F888" s="71"/>
    </row>
    <row r="889" spans="1:6">
      <c r="A889" s="34">
        <v>36714</v>
      </c>
      <c r="B889" s="31">
        <v>1478.9</v>
      </c>
      <c r="C889" s="11">
        <f t="shared" si="30"/>
        <v>1.5145559424295928E-2</v>
      </c>
      <c r="D889" s="44">
        <f t="shared" si="31"/>
        <v>2.2938797027487919E-4</v>
      </c>
      <c r="E889" s="68"/>
      <c r="F889" s="71"/>
    </row>
    <row r="890" spans="1:6">
      <c r="A890" s="34">
        <v>36717</v>
      </c>
      <c r="B890" s="31">
        <v>1475.62</v>
      </c>
      <c r="C890" s="11">
        <f t="shared" si="30"/>
        <v>-2.2203277334347333E-3</v>
      </c>
      <c r="D890" s="44">
        <f t="shared" si="31"/>
        <v>4.9298552438594204E-6</v>
      </c>
      <c r="E890" s="68"/>
      <c r="F890" s="71"/>
    </row>
    <row r="891" spans="1:6">
      <c r="A891" s="34">
        <v>36718</v>
      </c>
      <c r="B891" s="31">
        <v>1480.88</v>
      </c>
      <c r="C891" s="11">
        <f t="shared" si="30"/>
        <v>3.5582652121410054E-3</v>
      </c>
      <c r="D891" s="44">
        <f t="shared" si="31"/>
        <v>1.2661251319932875E-5</v>
      </c>
      <c r="E891" s="68"/>
      <c r="F891" s="71"/>
    </row>
    <row r="892" spans="1:6">
      <c r="A892" s="34">
        <v>36719</v>
      </c>
      <c r="B892" s="31">
        <v>1492.92</v>
      </c>
      <c r="C892" s="11">
        <f t="shared" si="30"/>
        <v>8.0974280629702456E-3</v>
      </c>
      <c r="D892" s="44">
        <f t="shared" si="31"/>
        <v>6.5568341234978065E-5</v>
      </c>
      <c r="E892" s="68"/>
      <c r="F892" s="71"/>
    </row>
    <row r="893" spans="1:6">
      <c r="A893" s="34">
        <v>36720</v>
      </c>
      <c r="B893" s="31">
        <v>1495.84</v>
      </c>
      <c r="C893" s="11">
        <f t="shared" si="30"/>
        <v>1.9539882286054131E-3</v>
      </c>
      <c r="D893" s="44">
        <f t="shared" si="31"/>
        <v>3.81806999752852E-6</v>
      </c>
      <c r="E893" s="68"/>
      <c r="F893" s="71"/>
    </row>
    <row r="894" spans="1:6">
      <c r="A894" s="34">
        <v>36721</v>
      </c>
      <c r="B894" s="31">
        <v>1509.98</v>
      </c>
      <c r="C894" s="11">
        <f t="shared" si="30"/>
        <v>9.408483745135688E-3</v>
      </c>
      <c r="D894" s="44">
        <f t="shared" si="31"/>
        <v>8.8519566382482456E-5</v>
      </c>
      <c r="E894" s="68"/>
      <c r="F894" s="71"/>
    </row>
    <row r="895" spans="1:6">
      <c r="A895" s="34">
        <v>36724</v>
      </c>
      <c r="B895" s="31">
        <v>1510.49</v>
      </c>
      <c r="C895" s="11">
        <f t="shared" si="30"/>
        <v>3.3769579227504955E-4</v>
      </c>
      <c r="D895" s="44">
        <f t="shared" si="31"/>
        <v>1.1403844812027341E-7</v>
      </c>
      <c r="E895" s="68"/>
      <c r="F895" s="71"/>
    </row>
    <row r="896" spans="1:6">
      <c r="A896" s="34">
        <v>36725</v>
      </c>
      <c r="B896" s="31">
        <v>1493.74</v>
      </c>
      <c r="C896" s="11">
        <f t="shared" si="30"/>
        <v>-1.1151059383673671E-2</v>
      </c>
      <c r="D896" s="44">
        <f t="shared" si="31"/>
        <v>1.2434612537821663E-4</v>
      </c>
      <c r="E896" s="68"/>
      <c r="F896" s="71"/>
    </row>
    <row r="897" spans="1:6">
      <c r="A897" s="34">
        <v>36726</v>
      </c>
      <c r="B897" s="31">
        <v>1481.96</v>
      </c>
      <c r="C897" s="11">
        <f t="shared" si="30"/>
        <v>-7.9175061582683632E-3</v>
      </c>
      <c r="D897" s="44">
        <f t="shared" si="31"/>
        <v>6.2686903766217452E-5</v>
      </c>
      <c r="E897" s="68"/>
      <c r="F897" s="71"/>
    </row>
    <row r="898" spans="1:6">
      <c r="A898" s="34">
        <v>36727</v>
      </c>
      <c r="B898" s="31">
        <v>1495.57</v>
      </c>
      <c r="C898" s="11">
        <f t="shared" si="30"/>
        <v>9.1418691240413002E-3</v>
      </c>
      <c r="D898" s="44">
        <f t="shared" si="31"/>
        <v>8.3573771081099654E-5</v>
      </c>
      <c r="E898" s="68"/>
      <c r="F898" s="71"/>
    </row>
    <row r="899" spans="1:6">
      <c r="A899" s="34">
        <v>36728</v>
      </c>
      <c r="B899" s="31">
        <v>1480.19</v>
      </c>
      <c r="C899" s="11">
        <f t="shared" si="30"/>
        <v>-1.0336947165775205E-2</v>
      </c>
      <c r="D899" s="44">
        <f t="shared" si="31"/>
        <v>1.0685247670802805E-4</v>
      </c>
      <c r="E899" s="68"/>
      <c r="F899" s="71"/>
    </row>
    <row r="900" spans="1:6">
      <c r="A900" s="34">
        <v>36731</v>
      </c>
      <c r="B900" s="31">
        <v>1464.29</v>
      </c>
      <c r="C900" s="11">
        <f t="shared" si="30"/>
        <v>-1.0799974560514352E-2</v>
      </c>
      <c r="D900" s="44">
        <f t="shared" si="31"/>
        <v>1.1663945050775718E-4</v>
      </c>
      <c r="E900" s="68"/>
      <c r="F900" s="71"/>
    </row>
    <row r="901" spans="1:6">
      <c r="A901" s="34">
        <v>36732</v>
      </c>
      <c r="B901" s="31">
        <v>1474.47</v>
      </c>
      <c r="C901" s="11">
        <f t="shared" si="30"/>
        <v>6.9281198321652993E-3</v>
      </c>
      <c r="D901" s="44">
        <f t="shared" si="31"/>
        <v>4.7998844408842135E-5</v>
      </c>
      <c r="E901" s="68"/>
      <c r="F901" s="71"/>
    </row>
    <row r="902" spans="1:6">
      <c r="A902" s="34">
        <v>36733</v>
      </c>
      <c r="B902" s="31">
        <v>1452.42</v>
      </c>
      <c r="C902" s="11">
        <f t="shared" si="30"/>
        <v>-1.5067472411811444E-2</v>
      </c>
      <c r="D902" s="44">
        <f t="shared" si="31"/>
        <v>2.27028724880699E-4</v>
      </c>
      <c r="E902" s="68"/>
      <c r="F902" s="71"/>
    </row>
    <row r="903" spans="1:6">
      <c r="A903" s="34">
        <v>36734</v>
      </c>
      <c r="B903" s="31">
        <v>1449.62</v>
      </c>
      <c r="C903" s="11">
        <f t="shared" si="30"/>
        <v>-1.9296776535493582E-3</v>
      </c>
      <c r="D903" s="44">
        <f t="shared" si="31"/>
        <v>3.7236558466077569E-6</v>
      </c>
      <c r="E903" s="68"/>
      <c r="F903" s="71"/>
    </row>
    <row r="904" spans="1:6">
      <c r="A904" s="34">
        <v>36735</v>
      </c>
      <c r="B904" s="31">
        <v>1419.89</v>
      </c>
      <c r="C904" s="11">
        <f t="shared" si="30"/>
        <v>-2.0722049297008261E-2</v>
      </c>
      <c r="D904" s="44">
        <f t="shared" si="31"/>
        <v>4.2940332706764057E-4</v>
      </c>
      <c r="E904" s="68"/>
      <c r="F904" s="71"/>
    </row>
    <row r="905" spans="1:6">
      <c r="A905" s="34">
        <v>36738</v>
      </c>
      <c r="B905" s="31">
        <v>1430.83</v>
      </c>
      <c r="C905" s="11">
        <f t="shared" si="30"/>
        <v>7.6752916500556472E-3</v>
      </c>
      <c r="D905" s="44">
        <f t="shared" si="31"/>
        <v>5.8910101913413936E-5</v>
      </c>
      <c r="E905" s="68"/>
      <c r="F905" s="71"/>
    </row>
    <row r="906" spans="1:6">
      <c r="A906" s="34">
        <v>36739</v>
      </c>
      <c r="B906" s="31">
        <v>1438.1</v>
      </c>
      <c r="C906" s="11">
        <f t="shared" si="30"/>
        <v>5.0681024362557942E-3</v>
      </c>
      <c r="D906" s="44">
        <f t="shared" si="31"/>
        <v>2.5685662304381916E-5</v>
      </c>
      <c r="E906" s="68"/>
      <c r="F906" s="71"/>
    </row>
    <row r="907" spans="1:6">
      <c r="A907" s="34">
        <v>36740</v>
      </c>
      <c r="B907" s="31">
        <v>1438.7</v>
      </c>
      <c r="C907" s="11">
        <f t="shared" si="30"/>
        <v>4.1713015065348728E-4</v>
      </c>
      <c r="D907" s="44">
        <f t="shared" si="31"/>
        <v>1.73997562584201E-7</v>
      </c>
      <c r="E907" s="68"/>
      <c r="F907" s="71"/>
    </row>
    <row r="908" spans="1:6">
      <c r="A908" s="34">
        <v>36741</v>
      </c>
      <c r="B908" s="31">
        <v>1452.56</v>
      </c>
      <c r="C908" s="11">
        <f t="shared" si="30"/>
        <v>9.5875889194240744E-3</v>
      </c>
      <c r="D908" s="44">
        <f t="shared" si="31"/>
        <v>9.1921861287863285E-5</v>
      </c>
      <c r="E908" s="68"/>
      <c r="F908" s="71"/>
    </row>
    <row r="909" spans="1:6">
      <c r="A909" s="34">
        <v>36742</v>
      </c>
      <c r="B909" s="31">
        <v>1462.93</v>
      </c>
      <c r="C909" s="11">
        <f t="shared" si="30"/>
        <v>7.113757023061682E-3</v>
      </c>
      <c r="D909" s="44">
        <f t="shared" si="31"/>
        <v>5.0605538983159401E-5</v>
      </c>
      <c r="E909" s="68"/>
      <c r="F909" s="71"/>
    </row>
    <row r="910" spans="1:6">
      <c r="A910" s="34">
        <v>36745</v>
      </c>
      <c r="B910" s="31">
        <v>1479.32</v>
      </c>
      <c r="C910" s="11">
        <f t="shared" si="30"/>
        <v>1.1141248729388365E-2</v>
      </c>
      <c r="D910" s="44">
        <f t="shared" si="31"/>
        <v>1.2412742325009786E-4</v>
      </c>
      <c r="E910" s="68"/>
      <c r="F910" s="71"/>
    </row>
    <row r="911" spans="1:6">
      <c r="A911" s="34">
        <v>36746</v>
      </c>
      <c r="B911" s="31">
        <v>1482.8</v>
      </c>
      <c r="C911" s="11">
        <f t="shared" si="30"/>
        <v>2.3496695617155937E-3</v>
      </c>
      <c r="D911" s="44">
        <f t="shared" si="31"/>
        <v>5.5209470492527502E-6</v>
      </c>
      <c r="E911" s="68"/>
      <c r="F911" s="71"/>
    </row>
    <row r="912" spans="1:6">
      <c r="A912" s="34">
        <v>36747</v>
      </c>
      <c r="B912" s="31">
        <v>1472.87</v>
      </c>
      <c r="C912" s="11">
        <f t="shared" si="30"/>
        <v>-6.7193139700430365E-3</v>
      </c>
      <c r="D912" s="44">
        <f t="shared" si="31"/>
        <v>4.5149180228015513E-5</v>
      </c>
      <c r="E912" s="68"/>
      <c r="F912" s="71"/>
    </row>
    <row r="913" spans="1:6">
      <c r="A913" s="34">
        <v>36748</v>
      </c>
      <c r="B913" s="31">
        <v>1460.25</v>
      </c>
      <c r="C913" s="11">
        <f t="shared" si="30"/>
        <v>-8.6052243861153895E-3</v>
      </c>
      <c r="D913" s="44">
        <f t="shared" si="31"/>
        <v>7.4049886735394986E-5</v>
      </c>
      <c r="E913" s="68"/>
      <c r="F913" s="71"/>
    </row>
    <row r="914" spans="1:6">
      <c r="A914" s="34">
        <v>36749</v>
      </c>
      <c r="B914" s="31">
        <v>1471.84</v>
      </c>
      <c r="C914" s="11">
        <f t="shared" si="30"/>
        <v>7.9056648084282304E-3</v>
      </c>
      <c r="D914" s="44">
        <f t="shared" si="31"/>
        <v>6.2499536063220573E-5</v>
      </c>
      <c r="E914" s="68"/>
      <c r="F914" s="71"/>
    </row>
    <row r="915" spans="1:6">
      <c r="A915" s="34">
        <v>36752</v>
      </c>
      <c r="B915" s="31">
        <v>1491.56</v>
      </c>
      <c r="C915" s="11">
        <f t="shared" si="30"/>
        <v>1.3309233375264568E-2</v>
      </c>
      <c r="D915" s="44">
        <f t="shared" si="31"/>
        <v>1.7713569303725628E-4</v>
      </c>
      <c r="E915" s="68"/>
      <c r="F915" s="71"/>
    </row>
    <row r="916" spans="1:6">
      <c r="A916" s="34">
        <v>36753</v>
      </c>
      <c r="B916" s="31">
        <v>1484.43</v>
      </c>
      <c r="C916" s="11">
        <f t="shared" si="30"/>
        <v>-4.7916919359584122E-3</v>
      </c>
      <c r="D916" s="44">
        <f t="shared" si="31"/>
        <v>2.2960311609128875E-5</v>
      </c>
      <c r="E916" s="68"/>
      <c r="F916" s="71"/>
    </row>
    <row r="917" spans="1:6">
      <c r="A917" s="34">
        <v>36754</v>
      </c>
      <c r="B917" s="31">
        <v>1479.85</v>
      </c>
      <c r="C917" s="11">
        <f t="shared" si="30"/>
        <v>-3.0901288977391401E-3</v>
      </c>
      <c r="D917" s="44">
        <f t="shared" si="31"/>
        <v>9.5488966046425127E-6</v>
      </c>
      <c r="E917" s="68"/>
      <c r="F917" s="71"/>
    </row>
    <row r="918" spans="1:6">
      <c r="A918" s="34">
        <v>36755</v>
      </c>
      <c r="B918" s="31">
        <v>1496.07</v>
      </c>
      <c r="C918" s="11">
        <f t="shared" si="30"/>
        <v>1.0900938613173178E-2</v>
      </c>
      <c r="D918" s="44">
        <f t="shared" si="31"/>
        <v>1.1883046264816996E-4</v>
      </c>
      <c r="E918" s="68"/>
      <c r="F918" s="71"/>
    </row>
    <row r="919" spans="1:6">
      <c r="A919" s="34">
        <v>36756</v>
      </c>
      <c r="B919" s="31">
        <v>1491.72</v>
      </c>
      <c r="C919" s="11">
        <f t="shared" si="30"/>
        <v>-2.9118532919629662E-3</v>
      </c>
      <c r="D919" s="44">
        <f t="shared" si="31"/>
        <v>8.4788895939155631E-6</v>
      </c>
      <c r="E919" s="68"/>
      <c r="F919" s="71"/>
    </row>
    <row r="920" spans="1:6">
      <c r="A920" s="34">
        <v>36759</v>
      </c>
      <c r="B920" s="31">
        <v>1499.48</v>
      </c>
      <c r="C920" s="11">
        <f t="shared" si="30"/>
        <v>5.188564729230679E-3</v>
      </c>
      <c r="D920" s="44">
        <f t="shared" si="31"/>
        <v>2.6921203949416629E-5</v>
      </c>
      <c r="E920" s="68"/>
      <c r="F920" s="71"/>
    </row>
    <row r="921" spans="1:6">
      <c r="A921" s="34">
        <v>36760</v>
      </c>
      <c r="B921" s="31">
        <v>1498.13</v>
      </c>
      <c r="C921" s="11">
        <f t="shared" si="30"/>
        <v>-9.0071763256075951E-4</v>
      </c>
      <c r="D921" s="44">
        <f t="shared" si="31"/>
        <v>8.112922536058594E-7</v>
      </c>
      <c r="E921" s="68"/>
      <c r="F921" s="71"/>
    </row>
    <row r="922" spans="1:6">
      <c r="A922" s="34">
        <v>36761</v>
      </c>
      <c r="B922" s="31">
        <v>1505.97</v>
      </c>
      <c r="C922" s="11">
        <f t="shared" ref="C922:C985" si="32">LN(B922/B921)</f>
        <v>5.2195451544074381E-3</v>
      </c>
      <c r="D922" s="44">
        <f t="shared" si="31"/>
        <v>2.7243651618898166E-5</v>
      </c>
      <c r="E922" s="68"/>
      <c r="F922" s="71"/>
    </row>
    <row r="923" spans="1:6">
      <c r="A923" s="34">
        <v>36762</v>
      </c>
      <c r="B923" s="31">
        <v>1508.31</v>
      </c>
      <c r="C923" s="11">
        <f t="shared" si="32"/>
        <v>1.5526098902997343E-3</v>
      </c>
      <c r="D923" s="44">
        <f t="shared" ref="D923:D986" si="33">C923^2</f>
        <v>2.410597471456553E-6</v>
      </c>
      <c r="E923" s="68"/>
      <c r="F923" s="71"/>
    </row>
    <row r="924" spans="1:6">
      <c r="A924" s="34">
        <v>36763</v>
      </c>
      <c r="B924" s="31">
        <v>1506.45</v>
      </c>
      <c r="C924" s="11">
        <f t="shared" si="32"/>
        <v>-1.2339292255436631E-3</v>
      </c>
      <c r="D924" s="44">
        <f t="shared" si="33"/>
        <v>1.5225813336507843E-6</v>
      </c>
      <c r="E924" s="68"/>
      <c r="F924" s="71"/>
    </row>
    <row r="925" spans="1:6">
      <c r="A925" s="34">
        <v>36766</v>
      </c>
      <c r="B925" s="31">
        <v>1514.09</v>
      </c>
      <c r="C925" s="11">
        <f t="shared" si="32"/>
        <v>5.0587089014771363E-3</v>
      </c>
      <c r="D925" s="44">
        <f t="shared" si="33"/>
        <v>2.5590535749884015E-5</v>
      </c>
      <c r="E925" s="68"/>
      <c r="F925" s="71"/>
    </row>
    <row r="926" spans="1:6">
      <c r="A926" s="34">
        <v>36767</v>
      </c>
      <c r="B926" s="31">
        <v>1509.84</v>
      </c>
      <c r="C926" s="11">
        <f t="shared" si="32"/>
        <v>-2.8109134790511624E-3</v>
      </c>
      <c r="D926" s="44">
        <f t="shared" si="33"/>
        <v>7.9012345867115091E-6</v>
      </c>
      <c r="E926" s="68"/>
      <c r="F926" s="71"/>
    </row>
    <row r="927" spans="1:6">
      <c r="A927" s="34">
        <v>36768</v>
      </c>
      <c r="B927" s="31">
        <v>1502.59</v>
      </c>
      <c r="C927" s="11">
        <f t="shared" si="32"/>
        <v>-4.8133991480752399E-3</v>
      </c>
      <c r="D927" s="44">
        <f t="shared" si="33"/>
        <v>2.3168811358691444E-5</v>
      </c>
      <c r="E927" s="68"/>
      <c r="F927" s="71"/>
    </row>
    <row r="928" spans="1:6">
      <c r="A928" s="34">
        <v>36769</v>
      </c>
      <c r="B928" s="31">
        <v>1517.68</v>
      </c>
      <c r="C928" s="11">
        <f t="shared" si="32"/>
        <v>9.9925672624812997E-3</v>
      </c>
      <c r="D928" s="44">
        <f t="shared" si="33"/>
        <v>9.9851400495213019E-5</v>
      </c>
      <c r="E928" s="68"/>
      <c r="F928" s="71"/>
    </row>
    <row r="929" spans="1:6">
      <c r="A929" s="34">
        <v>36770</v>
      </c>
      <c r="B929" s="31">
        <v>1520.77</v>
      </c>
      <c r="C929" s="11">
        <f t="shared" si="32"/>
        <v>2.0339324756023154E-3</v>
      </c>
      <c r="D929" s="44">
        <f t="shared" si="33"/>
        <v>4.1368813153097636E-6</v>
      </c>
      <c r="E929" s="68"/>
      <c r="F929" s="71"/>
    </row>
    <row r="930" spans="1:6">
      <c r="A930" s="34">
        <v>36774</v>
      </c>
      <c r="B930" s="31">
        <v>1507.08</v>
      </c>
      <c r="C930" s="11">
        <f t="shared" si="32"/>
        <v>-9.0427817018565709E-3</v>
      </c>
      <c r="D930" s="44">
        <f t="shared" si="33"/>
        <v>8.1771900907432016E-5</v>
      </c>
      <c r="E930" s="68"/>
      <c r="F930" s="71"/>
    </row>
    <row r="931" spans="1:6">
      <c r="A931" s="34">
        <v>36775</v>
      </c>
      <c r="B931" s="31">
        <v>1492.25</v>
      </c>
      <c r="C931" s="11">
        <f t="shared" si="32"/>
        <v>-9.8889557692763558E-3</v>
      </c>
      <c r="D931" s="44">
        <f t="shared" si="33"/>
        <v>9.7791446206704126E-5</v>
      </c>
      <c r="E931" s="68"/>
      <c r="F931" s="71"/>
    </row>
    <row r="932" spans="1:6">
      <c r="A932" s="34">
        <v>36776</v>
      </c>
      <c r="B932" s="31">
        <v>1502.51</v>
      </c>
      <c r="C932" s="11">
        <f t="shared" si="32"/>
        <v>6.8519949124984467E-3</v>
      </c>
      <c r="D932" s="44">
        <f t="shared" si="33"/>
        <v>4.6949834280904594E-5</v>
      </c>
      <c r="E932" s="68"/>
      <c r="F932" s="71"/>
    </row>
    <row r="933" spans="1:6">
      <c r="A933" s="34">
        <v>36777</v>
      </c>
      <c r="B933" s="31">
        <v>1494.5</v>
      </c>
      <c r="C933" s="11">
        <f t="shared" si="32"/>
        <v>-5.3453402372651377E-3</v>
      </c>
      <c r="D933" s="44">
        <f t="shared" si="33"/>
        <v>2.8572662252125717E-5</v>
      </c>
      <c r="E933" s="68"/>
      <c r="F933" s="71"/>
    </row>
    <row r="934" spans="1:6">
      <c r="A934" s="34">
        <v>36780</v>
      </c>
      <c r="B934" s="31">
        <v>1489.26</v>
      </c>
      <c r="C934" s="11">
        <f t="shared" si="32"/>
        <v>-3.5123504484163839E-3</v>
      </c>
      <c r="D934" s="44">
        <f t="shared" si="33"/>
        <v>1.2336605672490773E-5</v>
      </c>
      <c r="E934" s="68"/>
      <c r="F934" s="71"/>
    </row>
    <row r="935" spans="1:6">
      <c r="A935" s="34">
        <v>36781</v>
      </c>
      <c r="B935" s="31">
        <v>1481.99</v>
      </c>
      <c r="C935" s="11">
        <f t="shared" si="32"/>
        <v>-4.8935730806359563E-3</v>
      </c>
      <c r="D935" s="44">
        <f t="shared" si="33"/>
        <v>2.3947057495524885E-5</v>
      </c>
      <c r="E935" s="68"/>
      <c r="F935" s="71"/>
    </row>
    <row r="936" spans="1:6">
      <c r="A936" s="34">
        <v>36782</v>
      </c>
      <c r="B936" s="31">
        <v>1484.91</v>
      </c>
      <c r="C936" s="11">
        <f t="shared" si="32"/>
        <v>1.9683851446321956E-3</v>
      </c>
      <c r="D936" s="44">
        <f t="shared" si="33"/>
        <v>3.8745400776087096E-6</v>
      </c>
      <c r="E936" s="68"/>
      <c r="F936" s="71"/>
    </row>
    <row r="937" spans="1:6">
      <c r="A937" s="34">
        <v>36783</v>
      </c>
      <c r="B937" s="31">
        <v>1480.87</v>
      </c>
      <c r="C937" s="11">
        <f t="shared" si="32"/>
        <v>-2.7244114525558855E-3</v>
      </c>
      <c r="D937" s="44">
        <f t="shared" si="33"/>
        <v>7.4224177628176698E-6</v>
      </c>
      <c r="E937" s="68"/>
      <c r="F937" s="71"/>
    </row>
    <row r="938" spans="1:6">
      <c r="A938" s="34">
        <v>36784</v>
      </c>
      <c r="B938" s="31">
        <v>1465.81</v>
      </c>
      <c r="C938" s="11">
        <f t="shared" si="32"/>
        <v>-1.0221762205412184E-2</v>
      </c>
      <c r="D938" s="44">
        <f t="shared" si="33"/>
        <v>1.0448442258399296E-4</v>
      </c>
      <c r="E938" s="68"/>
      <c r="F938" s="71"/>
    </row>
    <row r="939" spans="1:6">
      <c r="A939" s="34">
        <v>36787</v>
      </c>
      <c r="B939" s="31">
        <v>1444.51</v>
      </c>
      <c r="C939" s="11">
        <f t="shared" si="32"/>
        <v>-1.4637826988615977E-2</v>
      </c>
      <c r="D939" s="44">
        <f t="shared" si="33"/>
        <v>2.1426597894865429E-4</v>
      </c>
      <c r="E939" s="68"/>
      <c r="F939" s="71"/>
    </row>
    <row r="940" spans="1:6">
      <c r="A940" s="34">
        <v>36788</v>
      </c>
      <c r="B940" s="31">
        <v>1459.9</v>
      </c>
      <c r="C940" s="11">
        <f t="shared" si="32"/>
        <v>1.0597776512945854E-2</v>
      </c>
      <c r="D940" s="44">
        <f t="shared" si="33"/>
        <v>1.1231286701834678E-4</v>
      </c>
      <c r="E940" s="68"/>
      <c r="F940" s="71"/>
    </row>
    <row r="941" spans="1:6">
      <c r="A941" s="34">
        <v>36789</v>
      </c>
      <c r="B941" s="31">
        <v>1451.34</v>
      </c>
      <c r="C941" s="11">
        <f t="shared" si="32"/>
        <v>-5.8806726128389723E-3</v>
      </c>
      <c r="D941" s="44">
        <f t="shared" si="33"/>
        <v>3.4582310379394348E-5</v>
      </c>
      <c r="E941" s="68"/>
      <c r="F941" s="71"/>
    </row>
    <row r="942" spans="1:6">
      <c r="A942" s="34">
        <v>36790</v>
      </c>
      <c r="B942" s="31">
        <v>1449.05</v>
      </c>
      <c r="C942" s="11">
        <f t="shared" si="32"/>
        <v>-1.5790983115047408E-3</v>
      </c>
      <c r="D942" s="44">
        <f t="shared" si="33"/>
        <v>2.4935514773971231E-6</v>
      </c>
      <c r="E942" s="68"/>
      <c r="F942" s="71"/>
    </row>
    <row r="943" spans="1:6">
      <c r="A943" s="34">
        <v>36791</v>
      </c>
      <c r="B943" s="31">
        <v>1448.72</v>
      </c>
      <c r="C943" s="11">
        <f t="shared" si="32"/>
        <v>-2.2776134850355269E-4</v>
      </c>
      <c r="D943" s="44">
        <f t="shared" si="33"/>
        <v>5.1875231872156782E-8</v>
      </c>
      <c r="E943" s="68"/>
      <c r="F943" s="71"/>
    </row>
    <row r="944" spans="1:6">
      <c r="A944" s="34">
        <v>36794</v>
      </c>
      <c r="B944" s="31">
        <v>1439.03</v>
      </c>
      <c r="C944" s="11">
        <f t="shared" si="32"/>
        <v>-6.7111324520519183E-3</v>
      </c>
      <c r="D944" s="44">
        <f t="shared" si="33"/>
        <v>4.5039298788984392E-5</v>
      </c>
      <c r="E944" s="68"/>
      <c r="F944" s="71"/>
    </row>
    <row r="945" spans="1:6">
      <c r="A945" s="34">
        <v>36795</v>
      </c>
      <c r="B945" s="31">
        <v>1427.21</v>
      </c>
      <c r="C945" s="11">
        <f t="shared" si="32"/>
        <v>-8.2477859533797333E-3</v>
      </c>
      <c r="D945" s="44">
        <f t="shared" si="33"/>
        <v>6.8025973132768039E-5</v>
      </c>
      <c r="E945" s="68"/>
      <c r="F945" s="71"/>
    </row>
    <row r="946" spans="1:6">
      <c r="A946" s="34">
        <v>36796</v>
      </c>
      <c r="B946" s="31">
        <v>1426.57</v>
      </c>
      <c r="C946" s="11">
        <f t="shared" si="32"/>
        <v>-4.4852792487826777E-4</v>
      </c>
      <c r="D946" s="44">
        <f t="shared" si="33"/>
        <v>2.0117729939560502E-7</v>
      </c>
      <c r="E946" s="68"/>
      <c r="F946" s="71"/>
    </row>
    <row r="947" spans="1:6">
      <c r="A947" s="34">
        <v>36797</v>
      </c>
      <c r="B947" s="31">
        <v>1458.29</v>
      </c>
      <c r="C947" s="11">
        <f t="shared" si="32"/>
        <v>2.1991554793635532E-2</v>
      </c>
      <c r="D947" s="44">
        <f t="shared" si="33"/>
        <v>4.8362848224147397E-4</v>
      </c>
      <c r="E947" s="68"/>
      <c r="F947" s="71"/>
    </row>
    <row r="948" spans="1:6">
      <c r="A948" s="34">
        <v>36798</v>
      </c>
      <c r="B948" s="31">
        <v>1436.51</v>
      </c>
      <c r="C948" s="11">
        <f t="shared" si="32"/>
        <v>-1.50479556368712E-2</v>
      </c>
      <c r="D948" s="44">
        <f t="shared" si="33"/>
        <v>2.2644096884924373E-4</v>
      </c>
      <c r="E948" s="68"/>
      <c r="F948" s="71"/>
    </row>
    <row r="949" spans="1:6">
      <c r="A949" s="34">
        <v>36801</v>
      </c>
      <c r="B949" s="31">
        <v>1436.23</v>
      </c>
      <c r="C949" s="11">
        <f t="shared" si="32"/>
        <v>-1.9493584583819165E-4</v>
      </c>
      <c r="D949" s="44">
        <f t="shared" si="33"/>
        <v>3.7999983992651219E-8</v>
      </c>
      <c r="E949" s="68"/>
      <c r="F949" s="71"/>
    </row>
    <row r="950" spans="1:6">
      <c r="A950" s="34">
        <v>36802</v>
      </c>
      <c r="B950" s="31">
        <v>1426.46</v>
      </c>
      <c r="C950" s="11">
        <f t="shared" si="32"/>
        <v>-6.825774312250607E-3</v>
      </c>
      <c r="D950" s="44">
        <f t="shared" si="33"/>
        <v>4.6591194961780249E-5</v>
      </c>
      <c r="E950" s="68"/>
      <c r="F950" s="71"/>
    </row>
    <row r="951" spans="1:6">
      <c r="A951" s="34">
        <v>36803</v>
      </c>
      <c r="B951" s="31">
        <v>1434.32</v>
      </c>
      <c r="C951" s="11">
        <f t="shared" si="32"/>
        <v>5.4950186857191888E-3</v>
      </c>
      <c r="D951" s="44">
        <f t="shared" si="33"/>
        <v>3.0195230356403042E-5</v>
      </c>
      <c r="E951" s="68"/>
      <c r="F951" s="71"/>
    </row>
    <row r="952" spans="1:6">
      <c r="A952" s="34">
        <v>36804</v>
      </c>
      <c r="B952" s="31">
        <v>1436.28</v>
      </c>
      <c r="C952" s="11">
        <f t="shared" si="32"/>
        <v>1.3655683861076627E-3</v>
      </c>
      <c r="D952" s="44">
        <f t="shared" si="33"/>
        <v>1.8647770171366866E-6</v>
      </c>
      <c r="E952" s="68"/>
      <c r="F952" s="71"/>
    </row>
    <row r="953" spans="1:6">
      <c r="A953" s="34">
        <v>36805</v>
      </c>
      <c r="B953" s="31">
        <v>1408.99</v>
      </c>
      <c r="C953" s="11">
        <f t="shared" si="32"/>
        <v>-1.9183302031864139E-2</v>
      </c>
      <c r="D953" s="44">
        <f t="shared" si="33"/>
        <v>3.679990768457228E-4</v>
      </c>
      <c r="E953" s="68"/>
      <c r="F953" s="71"/>
    </row>
    <row r="954" spans="1:6">
      <c r="A954" s="34">
        <v>36808</v>
      </c>
      <c r="B954" s="31">
        <v>1402.03</v>
      </c>
      <c r="C954" s="11">
        <f t="shared" si="32"/>
        <v>-4.9519492729607761E-3</v>
      </c>
      <c r="D954" s="44">
        <f t="shared" si="33"/>
        <v>2.452180160197676E-5</v>
      </c>
      <c r="E954" s="68"/>
      <c r="F954" s="71"/>
    </row>
    <row r="955" spans="1:6">
      <c r="A955" s="34">
        <v>36809</v>
      </c>
      <c r="B955" s="31">
        <v>1387.02</v>
      </c>
      <c r="C955" s="11">
        <f t="shared" si="32"/>
        <v>-1.0763625546913912E-2</v>
      </c>
      <c r="D955" s="44">
        <f t="shared" si="33"/>
        <v>1.1585563491417781E-4</v>
      </c>
      <c r="E955" s="68"/>
      <c r="F955" s="71"/>
    </row>
    <row r="956" spans="1:6">
      <c r="A956" s="34">
        <v>36810</v>
      </c>
      <c r="B956" s="31">
        <v>1364.59</v>
      </c>
      <c r="C956" s="11">
        <f t="shared" si="32"/>
        <v>-1.6303543621838983E-2</v>
      </c>
      <c r="D956" s="44">
        <f t="shared" si="33"/>
        <v>2.6580553462920661E-4</v>
      </c>
      <c r="E956" s="68"/>
      <c r="F956" s="71"/>
    </row>
    <row r="957" spans="1:6">
      <c r="A957" s="34">
        <v>36811</v>
      </c>
      <c r="B957" s="31">
        <v>1329.78</v>
      </c>
      <c r="C957" s="11">
        <f t="shared" si="32"/>
        <v>-2.5840502200064154E-2</v>
      </c>
      <c r="D957" s="44">
        <f t="shared" si="33"/>
        <v>6.6773155395152036E-4</v>
      </c>
      <c r="E957" s="68"/>
      <c r="F957" s="71"/>
    </row>
    <row r="958" spans="1:6">
      <c r="A958" s="34">
        <v>36812</v>
      </c>
      <c r="B958" s="31">
        <v>1374.17</v>
      </c>
      <c r="C958" s="11">
        <f t="shared" si="32"/>
        <v>3.2836397475617896E-2</v>
      </c>
      <c r="D958" s="44">
        <f t="shared" si="33"/>
        <v>1.0782289991767653E-3</v>
      </c>
      <c r="E958" s="68"/>
      <c r="F958" s="71"/>
    </row>
    <row r="959" spans="1:6">
      <c r="A959" s="34">
        <v>36815</v>
      </c>
      <c r="B959" s="31">
        <v>1374.62</v>
      </c>
      <c r="C959" s="11">
        <f t="shared" si="32"/>
        <v>3.2741679358544028E-4</v>
      </c>
      <c r="D959" s="44">
        <f t="shared" si="33"/>
        <v>1.072017567217708E-7</v>
      </c>
      <c r="E959" s="68"/>
      <c r="F959" s="71"/>
    </row>
    <row r="960" spans="1:6">
      <c r="A960" s="34">
        <v>36816</v>
      </c>
      <c r="B960" s="31">
        <v>1349.97</v>
      </c>
      <c r="C960" s="11">
        <f t="shared" si="32"/>
        <v>-1.8094959305505098E-2</v>
      </c>
      <c r="D960" s="44">
        <f t="shared" si="33"/>
        <v>3.2742755226788554E-4</v>
      </c>
      <c r="E960" s="68"/>
      <c r="F960" s="71"/>
    </row>
    <row r="961" spans="1:6">
      <c r="A961" s="34">
        <v>36817</v>
      </c>
      <c r="B961" s="31">
        <v>1342.13</v>
      </c>
      <c r="C961" s="11">
        <f t="shared" si="32"/>
        <v>-5.8244657805651776E-3</v>
      </c>
      <c r="D961" s="44">
        <f t="shared" si="33"/>
        <v>3.3924401628974723E-5</v>
      </c>
      <c r="E961" s="68"/>
      <c r="F961" s="71"/>
    </row>
    <row r="962" spans="1:6">
      <c r="A962" s="34">
        <v>36818</v>
      </c>
      <c r="B962" s="31">
        <v>1388.76</v>
      </c>
      <c r="C962" s="11">
        <f t="shared" si="32"/>
        <v>3.4153358465216138E-2</v>
      </c>
      <c r="D962" s="44">
        <f t="shared" si="33"/>
        <v>1.1664518944535509E-3</v>
      </c>
      <c r="E962" s="68"/>
      <c r="F962" s="71"/>
    </row>
    <row r="963" spans="1:6">
      <c r="A963" s="34">
        <v>36819</v>
      </c>
      <c r="B963" s="31">
        <v>1396.93</v>
      </c>
      <c r="C963" s="11">
        <f t="shared" si="32"/>
        <v>5.865708980616796E-3</v>
      </c>
      <c r="D963" s="44">
        <f t="shared" si="33"/>
        <v>3.4406541845288529E-5</v>
      </c>
      <c r="E963" s="68"/>
      <c r="F963" s="71"/>
    </row>
    <row r="964" spans="1:6">
      <c r="A964" s="34">
        <v>36822</v>
      </c>
      <c r="B964" s="31">
        <v>1395.78</v>
      </c>
      <c r="C964" s="11">
        <f t="shared" si="32"/>
        <v>-8.2357284859591398E-4</v>
      </c>
      <c r="D964" s="44">
        <f t="shared" si="33"/>
        <v>6.7827223694438828E-7</v>
      </c>
      <c r="E964" s="68"/>
      <c r="F964" s="71"/>
    </row>
    <row r="965" spans="1:6">
      <c r="A965" s="34">
        <v>36823</v>
      </c>
      <c r="B965" s="31">
        <v>1398.13</v>
      </c>
      <c r="C965" s="11">
        <f t="shared" si="32"/>
        <v>1.682230676141244E-3</v>
      </c>
      <c r="D965" s="44">
        <f t="shared" si="33"/>
        <v>2.8299000477506267E-6</v>
      </c>
      <c r="E965" s="68"/>
      <c r="F965" s="71"/>
    </row>
    <row r="966" spans="1:6">
      <c r="A966" s="34">
        <v>36824</v>
      </c>
      <c r="B966" s="31">
        <v>1364.9</v>
      </c>
      <c r="C966" s="11">
        <f t="shared" si="32"/>
        <v>-2.405446359399897E-2</v>
      </c>
      <c r="D966" s="44">
        <f t="shared" si="33"/>
        <v>5.7861721879502183E-4</v>
      </c>
      <c r="E966" s="68"/>
      <c r="F966" s="71"/>
    </row>
    <row r="967" spans="1:6">
      <c r="A967" s="34">
        <v>36825</v>
      </c>
      <c r="B967" s="31">
        <v>1364.44</v>
      </c>
      <c r="C967" s="11">
        <f t="shared" si="32"/>
        <v>-3.370778315310521E-4</v>
      </c>
      <c r="D967" s="44">
        <f t="shared" si="33"/>
        <v>1.1362146450967635E-7</v>
      </c>
      <c r="E967" s="68"/>
      <c r="F967" s="71"/>
    </row>
    <row r="968" spans="1:6">
      <c r="A968" s="34">
        <v>36826</v>
      </c>
      <c r="B968" s="31">
        <v>1379.58</v>
      </c>
      <c r="C968" s="11">
        <f t="shared" si="32"/>
        <v>1.1035016971345828E-2</v>
      </c>
      <c r="D968" s="44">
        <f t="shared" si="33"/>
        <v>1.2177159955789046E-4</v>
      </c>
      <c r="E968" s="68"/>
      <c r="F968" s="71"/>
    </row>
    <row r="969" spans="1:6">
      <c r="A969" s="34">
        <v>36829</v>
      </c>
      <c r="B969" s="31">
        <v>1398.66</v>
      </c>
      <c r="C969" s="11">
        <f t="shared" si="32"/>
        <v>1.3735530390521463E-2</v>
      </c>
      <c r="D969" s="44">
        <f t="shared" si="33"/>
        <v>1.8866479510893871E-4</v>
      </c>
      <c r="E969" s="68"/>
      <c r="F969" s="71"/>
    </row>
    <row r="970" spans="1:6">
      <c r="A970" s="34">
        <v>36830</v>
      </c>
      <c r="B970" s="31">
        <v>1429.4</v>
      </c>
      <c r="C970" s="11">
        <f t="shared" si="32"/>
        <v>2.1740140393392629E-2</v>
      </c>
      <c r="D970" s="44">
        <f t="shared" si="33"/>
        <v>4.7263370432442184E-4</v>
      </c>
      <c r="E970" s="68"/>
      <c r="F970" s="71"/>
    </row>
    <row r="971" spans="1:6">
      <c r="A971" s="34">
        <v>36831</v>
      </c>
      <c r="B971" s="31">
        <v>1421.22</v>
      </c>
      <c r="C971" s="11">
        <f t="shared" si="32"/>
        <v>-5.739118123332985E-3</v>
      </c>
      <c r="D971" s="44">
        <f t="shared" si="33"/>
        <v>3.2937476833569123E-5</v>
      </c>
      <c r="E971" s="68"/>
      <c r="F971" s="71"/>
    </row>
    <row r="972" spans="1:6">
      <c r="A972" s="34">
        <v>36832</v>
      </c>
      <c r="B972" s="31">
        <v>1428.32</v>
      </c>
      <c r="C972" s="11">
        <f t="shared" si="32"/>
        <v>4.9832707685064526E-3</v>
      </c>
      <c r="D972" s="44">
        <f t="shared" si="33"/>
        <v>2.4832987552250891E-5</v>
      </c>
      <c r="E972" s="68"/>
      <c r="F972" s="71"/>
    </row>
    <row r="973" spans="1:6">
      <c r="A973" s="34">
        <v>36833</v>
      </c>
      <c r="B973" s="31">
        <v>1426.69</v>
      </c>
      <c r="C973" s="11">
        <f t="shared" si="32"/>
        <v>-1.1418525168759629E-3</v>
      </c>
      <c r="D973" s="44">
        <f t="shared" si="33"/>
        <v>1.3038271702959711E-6</v>
      </c>
      <c r="E973" s="68"/>
      <c r="F973" s="71"/>
    </row>
    <row r="974" spans="1:6">
      <c r="A974" s="34">
        <v>36836</v>
      </c>
      <c r="B974" s="31">
        <v>1432.19</v>
      </c>
      <c r="C974" s="11">
        <f t="shared" si="32"/>
        <v>3.8476653692405996E-3</v>
      </c>
      <c r="D974" s="44">
        <f t="shared" si="33"/>
        <v>1.4804528793653399E-5</v>
      </c>
      <c r="E974" s="68"/>
      <c r="F974" s="71"/>
    </row>
    <row r="975" spans="1:6">
      <c r="A975" s="34">
        <v>36837</v>
      </c>
      <c r="B975" s="31">
        <v>1431.87</v>
      </c>
      <c r="C975" s="11">
        <f t="shared" si="32"/>
        <v>-2.2345900667700635E-4</v>
      </c>
      <c r="D975" s="44">
        <f t="shared" si="33"/>
        <v>4.9933927665074371E-8</v>
      </c>
      <c r="E975" s="68"/>
      <c r="F975" s="71"/>
    </row>
    <row r="976" spans="1:6">
      <c r="A976" s="34">
        <v>36838</v>
      </c>
      <c r="B976" s="31">
        <v>1409.28</v>
      </c>
      <c r="C976" s="11">
        <f t="shared" si="32"/>
        <v>-1.5902346622533696E-2</v>
      </c>
      <c r="D976" s="44">
        <f t="shared" si="33"/>
        <v>2.5288462810320886E-4</v>
      </c>
      <c r="E976" s="68"/>
      <c r="F976" s="71"/>
    </row>
    <row r="977" spans="1:6">
      <c r="A977" s="34">
        <v>36839</v>
      </c>
      <c r="B977" s="31">
        <v>1400.14</v>
      </c>
      <c r="C977" s="11">
        <f t="shared" si="32"/>
        <v>-6.5067040505223973E-3</v>
      </c>
      <c r="D977" s="44">
        <f t="shared" si="33"/>
        <v>4.2337197601084575E-5</v>
      </c>
      <c r="E977" s="68"/>
      <c r="F977" s="71"/>
    </row>
    <row r="978" spans="1:6">
      <c r="A978" s="34">
        <v>36840</v>
      </c>
      <c r="B978" s="31">
        <v>1365.98</v>
      </c>
      <c r="C978" s="11">
        <f t="shared" si="32"/>
        <v>-2.4700111868566067E-2</v>
      </c>
      <c r="D978" s="44">
        <f t="shared" si="33"/>
        <v>6.1009552631967822E-4</v>
      </c>
      <c r="E978" s="68"/>
      <c r="F978" s="71"/>
    </row>
    <row r="979" spans="1:6">
      <c r="A979" s="34">
        <v>36843</v>
      </c>
      <c r="B979" s="31">
        <v>1351.26</v>
      </c>
      <c r="C979" s="11">
        <f t="shared" si="32"/>
        <v>-1.0834629254041595E-2</v>
      </c>
      <c r="D979" s="44">
        <f t="shared" si="33"/>
        <v>1.1738919107253393E-4</v>
      </c>
      <c r="E979" s="68"/>
      <c r="F979" s="71"/>
    </row>
    <row r="980" spans="1:6">
      <c r="A980" s="34">
        <v>36844</v>
      </c>
      <c r="B980" s="31">
        <v>1382.95</v>
      </c>
      <c r="C980" s="11">
        <f t="shared" si="32"/>
        <v>2.3181408240187305E-2</v>
      </c>
      <c r="D980" s="44">
        <f t="shared" si="33"/>
        <v>5.3737768799822384E-4</v>
      </c>
      <c r="E980" s="68"/>
      <c r="F980" s="71"/>
    </row>
    <row r="981" spans="1:6">
      <c r="A981" s="34">
        <v>36845</v>
      </c>
      <c r="B981" s="31">
        <v>1389.81</v>
      </c>
      <c r="C981" s="11">
        <f t="shared" si="32"/>
        <v>4.9481484129744492E-3</v>
      </c>
      <c r="D981" s="44">
        <f t="shared" si="33"/>
        <v>2.4484172716821559E-5</v>
      </c>
      <c r="E981" s="68"/>
      <c r="F981" s="71"/>
    </row>
    <row r="982" spans="1:6">
      <c r="A982" s="34">
        <v>36846</v>
      </c>
      <c r="B982" s="31">
        <v>1372.32</v>
      </c>
      <c r="C982" s="11">
        <f t="shared" si="32"/>
        <v>-1.2664308892126103E-2</v>
      </c>
      <c r="D982" s="44">
        <f t="shared" si="33"/>
        <v>1.6038471971518427E-4</v>
      </c>
      <c r="E982" s="68"/>
      <c r="F982" s="71"/>
    </row>
    <row r="983" spans="1:6">
      <c r="A983" s="34">
        <v>36847</v>
      </c>
      <c r="B983" s="31">
        <v>1367.72</v>
      </c>
      <c r="C983" s="11">
        <f t="shared" si="32"/>
        <v>-3.3576183716633439E-3</v>
      </c>
      <c r="D983" s="44">
        <f t="shared" si="33"/>
        <v>1.1273601129731205E-5</v>
      </c>
      <c r="E983" s="68"/>
      <c r="F983" s="71"/>
    </row>
    <row r="984" spans="1:6">
      <c r="A984" s="34">
        <v>36850</v>
      </c>
      <c r="B984" s="31">
        <v>1342.62</v>
      </c>
      <c r="C984" s="11">
        <f t="shared" si="32"/>
        <v>-1.852219100721153E-2</v>
      </c>
      <c r="D984" s="44">
        <f t="shared" si="33"/>
        <v>3.4307155970762771E-4</v>
      </c>
      <c r="E984" s="68"/>
      <c r="F984" s="71"/>
    </row>
    <row r="985" spans="1:6">
      <c r="A985" s="34">
        <v>36851</v>
      </c>
      <c r="B985" s="31">
        <v>1347.35</v>
      </c>
      <c r="C985" s="11">
        <f t="shared" si="32"/>
        <v>3.516771469516E-3</v>
      </c>
      <c r="D985" s="44">
        <f t="shared" si="33"/>
        <v>1.2367681568801726E-5</v>
      </c>
      <c r="E985" s="68"/>
      <c r="F985" s="71"/>
    </row>
    <row r="986" spans="1:6">
      <c r="A986" s="34">
        <v>36852</v>
      </c>
      <c r="B986" s="31">
        <v>1322.36</v>
      </c>
      <c r="C986" s="11">
        <f t="shared" ref="C986:C1049" si="34">LN(B986/B985)</f>
        <v>-1.8721681317296852E-2</v>
      </c>
      <c r="D986" s="44">
        <f t="shared" si="33"/>
        <v>3.5050135134642203E-4</v>
      </c>
      <c r="E986" s="68"/>
      <c r="F986" s="71"/>
    </row>
    <row r="987" spans="1:6">
      <c r="A987" s="34">
        <v>36854</v>
      </c>
      <c r="B987" s="31">
        <v>1341.77</v>
      </c>
      <c r="C987" s="11">
        <f t="shared" si="34"/>
        <v>1.457161883685624E-2</v>
      </c>
      <c r="D987" s="44">
        <f t="shared" ref="D987:D1050" si="35">C987^2</f>
        <v>2.1233207552662361E-4</v>
      </c>
      <c r="E987" s="68"/>
      <c r="F987" s="71"/>
    </row>
    <row r="988" spans="1:6">
      <c r="A988" s="34">
        <v>36857</v>
      </c>
      <c r="B988" s="31">
        <v>1348.97</v>
      </c>
      <c r="C988" s="11">
        <f t="shared" si="34"/>
        <v>5.3517004128307731E-3</v>
      </c>
      <c r="D988" s="44">
        <f t="shared" si="35"/>
        <v>2.8640697308693067E-5</v>
      </c>
      <c r="E988" s="68"/>
      <c r="F988" s="71"/>
    </row>
    <row r="989" spans="1:6">
      <c r="A989" s="34">
        <v>36858</v>
      </c>
      <c r="B989" s="31">
        <v>1336.09</v>
      </c>
      <c r="C989" s="11">
        <f t="shared" si="34"/>
        <v>-9.5939001680283922E-3</v>
      </c>
      <c r="D989" s="44">
        <f t="shared" si="35"/>
        <v>9.2042920434095218E-5</v>
      </c>
      <c r="E989" s="68"/>
      <c r="F989" s="71"/>
    </row>
    <row r="990" spans="1:6">
      <c r="A990" s="34">
        <v>36859</v>
      </c>
      <c r="B990" s="31">
        <v>1341.93</v>
      </c>
      <c r="C990" s="11">
        <f t="shared" si="34"/>
        <v>4.3614381202828206E-3</v>
      </c>
      <c r="D990" s="44">
        <f t="shared" si="35"/>
        <v>1.9022142477056142E-5</v>
      </c>
      <c r="E990" s="68"/>
      <c r="F990" s="71"/>
    </row>
    <row r="991" spans="1:6">
      <c r="A991" s="34">
        <v>36860</v>
      </c>
      <c r="B991" s="31">
        <v>1314.95</v>
      </c>
      <c r="C991" s="11">
        <f t="shared" si="34"/>
        <v>-2.0310234142105789E-2</v>
      </c>
      <c r="D991" s="44">
        <f t="shared" si="35"/>
        <v>4.1250561090715968E-4</v>
      </c>
      <c r="E991" s="68"/>
      <c r="F991" s="71"/>
    </row>
    <row r="992" spans="1:6">
      <c r="A992" s="34">
        <v>36861</v>
      </c>
      <c r="B992" s="31">
        <v>1315.23</v>
      </c>
      <c r="C992" s="11">
        <f t="shared" si="34"/>
        <v>2.1291318545326105E-4</v>
      </c>
      <c r="D992" s="44">
        <f t="shared" si="35"/>
        <v>4.5332024539854735E-8</v>
      </c>
      <c r="E992" s="68"/>
      <c r="F992" s="71"/>
    </row>
    <row r="993" spans="1:6">
      <c r="A993" s="34">
        <v>36864</v>
      </c>
      <c r="B993" s="31">
        <v>1324.97</v>
      </c>
      <c r="C993" s="11">
        <f t="shared" si="34"/>
        <v>7.3782623938213002E-3</v>
      </c>
      <c r="D993" s="44">
        <f t="shared" si="35"/>
        <v>5.4438755952077625E-5</v>
      </c>
      <c r="E993" s="68"/>
      <c r="F993" s="71"/>
    </row>
    <row r="994" spans="1:6">
      <c r="A994" s="34">
        <v>36865</v>
      </c>
      <c r="B994" s="31">
        <v>1376.54</v>
      </c>
      <c r="C994" s="11">
        <f t="shared" si="34"/>
        <v>3.8183286714022199E-2</v>
      </c>
      <c r="D994" s="44">
        <f t="shared" si="35"/>
        <v>1.4579633842852241E-3</v>
      </c>
      <c r="E994" s="68"/>
      <c r="F994" s="71"/>
    </row>
    <row r="995" spans="1:6">
      <c r="A995" s="34">
        <v>36866</v>
      </c>
      <c r="B995" s="31">
        <v>1351.46</v>
      </c>
      <c r="C995" s="11">
        <f t="shared" si="34"/>
        <v>-1.8387614834436079E-2</v>
      </c>
      <c r="D995" s="44">
        <f t="shared" si="35"/>
        <v>3.3810437929957378E-4</v>
      </c>
      <c r="E995" s="68"/>
      <c r="F995" s="71"/>
    </row>
    <row r="996" spans="1:6">
      <c r="A996" s="34">
        <v>36867</v>
      </c>
      <c r="B996" s="31">
        <v>1343.55</v>
      </c>
      <c r="C996" s="11">
        <f t="shared" si="34"/>
        <v>-5.8701249448379709E-3</v>
      </c>
      <c r="D996" s="44">
        <f t="shared" si="35"/>
        <v>3.4458366868008989E-5</v>
      </c>
      <c r="E996" s="68"/>
      <c r="F996" s="71"/>
    </row>
    <row r="997" spans="1:6">
      <c r="A997" s="34">
        <v>36868</v>
      </c>
      <c r="B997" s="31">
        <v>1369.89</v>
      </c>
      <c r="C997" s="11">
        <f t="shared" si="34"/>
        <v>1.9415080038481004E-2</v>
      </c>
      <c r="D997" s="44">
        <f t="shared" si="35"/>
        <v>3.7694533290062357E-4</v>
      </c>
      <c r="E997" s="68"/>
      <c r="F997" s="71"/>
    </row>
    <row r="998" spans="1:6">
      <c r="A998" s="34">
        <v>36871</v>
      </c>
      <c r="B998" s="31">
        <v>1380.2</v>
      </c>
      <c r="C998" s="11">
        <f t="shared" si="34"/>
        <v>7.4979715587066521E-3</v>
      </c>
      <c r="D998" s="44">
        <f t="shared" si="35"/>
        <v>5.6219577495173865E-5</v>
      </c>
      <c r="E998" s="68"/>
      <c r="F998" s="71"/>
    </row>
    <row r="999" spans="1:6">
      <c r="A999" s="34">
        <v>36872</v>
      </c>
      <c r="B999" s="31">
        <v>1371.18</v>
      </c>
      <c r="C999" s="11">
        <f t="shared" si="34"/>
        <v>-6.5567332136534174E-3</v>
      </c>
      <c r="D999" s="44">
        <f t="shared" si="35"/>
        <v>4.2990750435025868E-5</v>
      </c>
      <c r="E999" s="68"/>
      <c r="F999" s="71"/>
    </row>
    <row r="1000" spans="1:6">
      <c r="A1000" s="34">
        <v>36873</v>
      </c>
      <c r="B1000" s="31">
        <v>1359.99</v>
      </c>
      <c r="C1000" s="11">
        <f t="shared" si="34"/>
        <v>-8.1943362109598225E-3</v>
      </c>
      <c r="D1000" s="44">
        <f t="shared" si="35"/>
        <v>6.714714593824738E-5</v>
      </c>
      <c r="E1000" s="68"/>
      <c r="F1000" s="71"/>
    </row>
    <row r="1001" spans="1:6">
      <c r="A1001" s="34">
        <v>36874</v>
      </c>
      <c r="B1001" s="31">
        <v>1340.93</v>
      </c>
      <c r="C1001" s="11">
        <f t="shared" si="34"/>
        <v>-1.4113943693526846E-2</v>
      </c>
      <c r="D1001" s="44">
        <f t="shared" si="35"/>
        <v>1.9920340658404623E-4</v>
      </c>
      <c r="E1001" s="68"/>
      <c r="F1001" s="71"/>
    </row>
    <row r="1002" spans="1:6">
      <c r="A1002" s="34">
        <v>36875</v>
      </c>
      <c r="B1002" s="31">
        <v>1312.15</v>
      </c>
      <c r="C1002" s="11">
        <f t="shared" si="34"/>
        <v>-2.1696389831127021E-2</v>
      </c>
      <c r="D1002" s="44">
        <f t="shared" si="35"/>
        <v>4.7073333170423204E-4</v>
      </c>
      <c r="E1002" s="68"/>
      <c r="F1002" s="71"/>
    </row>
    <row r="1003" spans="1:6">
      <c r="A1003" s="34">
        <v>36878</v>
      </c>
      <c r="B1003" s="31">
        <v>1322.74</v>
      </c>
      <c r="C1003" s="11">
        <f t="shared" si="34"/>
        <v>8.0383295108697461E-3</v>
      </c>
      <c r="D1003" s="44">
        <f t="shared" si="35"/>
        <v>6.4614741325319451E-5</v>
      </c>
      <c r="E1003" s="68"/>
      <c r="F1003" s="71"/>
    </row>
    <row r="1004" spans="1:6">
      <c r="A1004" s="34">
        <v>36879</v>
      </c>
      <c r="B1004" s="31">
        <v>1305.5999999999999</v>
      </c>
      <c r="C1004" s="11">
        <f t="shared" si="34"/>
        <v>-1.3042637538261572E-2</v>
      </c>
      <c r="D1004" s="44">
        <f t="shared" si="35"/>
        <v>1.7011039395446989E-4</v>
      </c>
      <c r="E1004" s="68"/>
      <c r="F1004" s="71"/>
    </row>
    <row r="1005" spans="1:6">
      <c r="A1005" s="34">
        <v>36880</v>
      </c>
      <c r="B1005" s="31">
        <v>1264.74</v>
      </c>
      <c r="C1005" s="11">
        <f t="shared" si="34"/>
        <v>-3.1796137769984203E-2</v>
      </c>
      <c r="D1005" s="44">
        <f t="shared" si="35"/>
        <v>1.0109943770878161E-3</v>
      </c>
      <c r="E1005" s="68"/>
      <c r="F1005" s="71"/>
    </row>
    <row r="1006" spans="1:6">
      <c r="A1006" s="34">
        <v>36881</v>
      </c>
      <c r="B1006" s="31">
        <v>1274.8599999999999</v>
      </c>
      <c r="C1006" s="11">
        <f t="shared" si="34"/>
        <v>7.9698012022075288E-3</v>
      </c>
      <c r="D1006" s="44">
        <f t="shared" si="35"/>
        <v>6.3517731202708565E-5</v>
      </c>
      <c r="E1006" s="68"/>
      <c r="F1006" s="71"/>
    </row>
    <row r="1007" spans="1:6">
      <c r="A1007" s="34">
        <v>36882</v>
      </c>
      <c r="B1007" s="31">
        <v>1305.95</v>
      </c>
      <c r="C1007" s="11">
        <f t="shared" si="34"/>
        <v>2.4094376622223673E-2</v>
      </c>
      <c r="D1007" s="44">
        <f t="shared" si="35"/>
        <v>5.8053898481355863E-4</v>
      </c>
      <c r="E1007" s="68"/>
      <c r="F1007" s="71"/>
    </row>
    <row r="1008" spans="1:6">
      <c r="A1008" s="34">
        <v>36886</v>
      </c>
      <c r="B1008" s="31">
        <v>1315.19</v>
      </c>
      <c r="C1008" s="11">
        <f t="shared" si="34"/>
        <v>7.0503966023937586E-3</v>
      </c>
      <c r="D1008" s="44">
        <f t="shared" si="35"/>
        <v>4.9708092251045452E-5</v>
      </c>
      <c r="E1008" s="68"/>
      <c r="F1008" s="71"/>
    </row>
    <row r="1009" spans="1:6">
      <c r="A1009" s="34">
        <v>36887</v>
      </c>
      <c r="B1009" s="31">
        <v>1328.92</v>
      </c>
      <c r="C1009" s="11">
        <f t="shared" si="34"/>
        <v>1.0385440398915549E-2</v>
      </c>
      <c r="D1009" s="44">
        <f t="shared" si="35"/>
        <v>1.0785737227942716E-4</v>
      </c>
      <c r="E1009" s="68"/>
      <c r="F1009" s="71"/>
    </row>
    <row r="1010" spans="1:6">
      <c r="A1010" s="34">
        <v>36888</v>
      </c>
      <c r="B1010" s="31">
        <v>1334.22</v>
      </c>
      <c r="C1010" s="11">
        <f t="shared" si="34"/>
        <v>3.9802691537967677E-3</v>
      </c>
      <c r="D1010" s="44">
        <f t="shared" si="35"/>
        <v>1.5842542536666036E-5</v>
      </c>
      <c r="E1010" s="68"/>
      <c r="F1010" s="71"/>
    </row>
    <row r="1011" spans="1:6">
      <c r="A1011" s="34">
        <v>36889</v>
      </c>
      <c r="B1011" s="31">
        <v>1320.28</v>
      </c>
      <c r="C1011" s="11">
        <f t="shared" si="34"/>
        <v>-1.0503016121381319E-2</v>
      </c>
      <c r="D1011" s="44">
        <f t="shared" si="35"/>
        <v>1.1031334764599588E-4</v>
      </c>
      <c r="E1011" s="68"/>
      <c r="F1011" s="71"/>
    </row>
    <row r="1012" spans="1:6">
      <c r="A1012" s="34">
        <v>36893</v>
      </c>
      <c r="B1012" s="31">
        <v>1283.27</v>
      </c>
      <c r="C1012" s="11">
        <f t="shared" si="34"/>
        <v>-2.8432327551428264E-2</v>
      </c>
      <c r="D1012" s="44">
        <f t="shared" si="35"/>
        <v>8.0839724999170678E-4</v>
      </c>
      <c r="E1012" s="68"/>
      <c r="F1012" s="71"/>
    </row>
    <row r="1013" spans="1:6">
      <c r="A1013" s="34">
        <v>36894</v>
      </c>
      <c r="B1013" s="31">
        <v>1347.56</v>
      </c>
      <c r="C1013" s="11">
        <f t="shared" si="34"/>
        <v>4.8884041946942638E-2</v>
      </c>
      <c r="D1013" s="44">
        <f t="shared" si="35"/>
        <v>2.3896495570704473E-3</v>
      </c>
      <c r="E1013" s="68"/>
      <c r="F1013" s="71"/>
    </row>
    <row r="1014" spans="1:6">
      <c r="A1014" s="34">
        <v>36895</v>
      </c>
      <c r="B1014" s="31">
        <v>1333.34</v>
      </c>
      <c r="C1014" s="11">
        <f t="shared" si="34"/>
        <v>-1.0608477272110929E-2</v>
      </c>
      <c r="D1014" s="44">
        <f t="shared" si="35"/>
        <v>1.1253979003289414E-4</v>
      </c>
      <c r="E1014" s="68"/>
      <c r="F1014" s="71"/>
    </row>
    <row r="1015" spans="1:6">
      <c r="A1015" s="34">
        <v>36896</v>
      </c>
      <c r="B1015" s="31">
        <v>1298.3499999999999</v>
      </c>
      <c r="C1015" s="11">
        <f t="shared" si="34"/>
        <v>-2.659284489659736E-2</v>
      </c>
      <c r="D1015" s="44">
        <f t="shared" si="35"/>
        <v>7.0717939969448427E-4</v>
      </c>
      <c r="E1015" s="68"/>
      <c r="F1015" s="71"/>
    </row>
    <row r="1016" spans="1:6">
      <c r="A1016" s="34">
        <v>36899</v>
      </c>
      <c r="B1016" s="31">
        <v>1295.8599999999999</v>
      </c>
      <c r="C1016" s="11">
        <f t="shared" si="34"/>
        <v>-1.9196601390459745E-3</v>
      </c>
      <c r="D1016" s="44">
        <f t="shared" si="35"/>
        <v>3.68509504944201E-6</v>
      </c>
      <c r="E1016" s="68"/>
      <c r="F1016" s="71"/>
    </row>
    <row r="1017" spans="1:6">
      <c r="A1017" s="34">
        <v>36900</v>
      </c>
      <c r="B1017" s="31">
        <v>1300.8</v>
      </c>
      <c r="C1017" s="11">
        <f t="shared" si="34"/>
        <v>3.804892407771464E-3</v>
      </c>
      <c r="D1017" s="44">
        <f t="shared" si="35"/>
        <v>1.4477206234716928E-5</v>
      </c>
      <c r="E1017" s="68"/>
      <c r="F1017" s="71"/>
    </row>
    <row r="1018" spans="1:6">
      <c r="A1018" s="34">
        <v>36901</v>
      </c>
      <c r="B1018" s="31">
        <v>1313.27</v>
      </c>
      <c r="C1018" s="11">
        <f t="shared" si="34"/>
        <v>9.5407503172868311E-3</v>
      </c>
      <c r="D1018" s="44">
        <f t="shared" si="35"/>
        <v>9.1025916616808771E-5</v>
      </c>
      <c r="E1018" s="68"/>
      <c r="F1018" s="71"/>
    </row>
    <row r="1019" spans="1:6">
      <c r="A1019" s="34">
        <v>36902</v>
      </c>
      <c r="B1019" s="31">
        <v>1326.82</v>
      </c>
      <c r="C1019" s="11">
        <f t="shared" si="34"/>
        <v>1.0264891710378438E-2</v>
      </c>
      <c r="D1019" s="44">
        <f t="shared" si="35"/>
        <v>1.0536800182579598E-4</v>
      </c>
      <c r="E1019" s="68"/>
      <c r="F1019" s="71"/>
    </row>
    <row r="1020" spans="1:6">
      <c r="A1020" s="34">
        <v>36903</v>
      </c>
      <c r="B1020" s="31">
        <v>1318.55</v>
      </c>
      <c r="C1020" s="11">
        <f t="shared" si="34"/>
        <v>-6.2524538659609425E-3</v>
      </c>
      <c r="D1020" s="44">
        <f t="shared" si="35"/>
        <v>3.9093179345969933E-5</v>
      </c>
      <c r="E1020" s="68"/>
      <c r="F1020" s="71"/>
    </row>
    <row r="1021" spans="1:6">
      <c r="A1021" s="34">
        <v>36907</v>
      </c>
      <c r="B1021" s="31">
        <v>1326.65</v>
      </c>
      <c r="C1021" s="11">
        <f t="shared" si="34"/>
        <v>6.1243197621403131E-3</v>
      </c>
      <c r="D1021" s="44">
        <f t="shared" si="35"/>
        <v>3.7507292548942379E-5</v>
      </c>
      <c r="E1021" s="68"/>
      <c r="F1021" s="71"/>
    </row>
    <row r="1022" spans="1:6">
      <c r="A1022" s="34">
        <v>36908</v>
      </c>
      <c r="B1022" s="31">
        <v>1329.47</v>
      </c>
      <c r="C1022" s="11">
        <f t="shared" si="34"/>
        <v>2.1233988370804768E-3</v>
      </c>
      <c r="D1022" s="44">
        <f t="shared" si="35"/>
        <v>4.5088226213147216E-6</v>
      </c>
      <c r="E1022" s="68"/>
      <c r="F1022" s="71"/>
    </row>
    <row r="1023" spans="1:6">
      <c r="A1023" s="34">
        <v>36909</v>
      </c>
      <c r="B1023" s="31">
        <v>1347.97</v>
      </c>
      <c r="C1023" s="11">
        <f t="shared" si="34"/>
        <v>1.3819390477252412E-2</v>
      </c>
      <c r="D1023" s="44">
        <f t="shared" si="35"/>
        <v>1.9097555316277464E-4</v>
      </c>
      <c r="E1023" s="68"/>
      <c r="F1023" s="71"/>
    </row>
    <row r="1024" spans="1:6">
      <c r="A1024" s="34">
        <v>36910</v>
      </c>
      <c r="B1024" s="31">
        <v>1342.54</v>
      </c>
      <c r="C1024" s="11">
        <f t="shared" si="34"/>
        <v>-4.0364149342839196E-3</v>
      </c>
      <c r="D1024" s="44">
        <f t="shared" si="35"/>
        <v>1.6292645521710259E-5</v>
      </c>
      <c r="E1024" s="68"/>
      <c r="F1024" s="71"/>
    </row>
    <row r="1025" spans="1:6">
      <c r="A1025" s="34">
        <v>36913</v>
      </c>
      <c r="B1025" s="31">
        <v>1342.9</v>
      </c>
      <c r="C1025" s="11">
        <f t="shared" si="34"/>
        <v>2.6811248969000001E-4</v>
      </c>
      <c r="D1025" s="44">
        <f t="shared" si="35"/>
        <v>7.1884307127770366E-8</v>
      </c>
      <c r="E1025" s="68"/>
      <c r="F1025" s="71"/>
    </row>
    <row r="1026" spans="1:6">
      <c r="A1026" s="34">
        <v>36914</v>
      </c>
      <c r="B1026" s="31">
        <v>1360.4</v>
      </c>
      <c r="C1026" s="11">
        <f t="shared" si="34"/>
        <v>1.2947319545910756E-2</v>
      </c>
      <c r="D1026" s="44">
        <f t="shared" si="35"/>
        <v>1.676330834239227E-4</v>
      </c>
      <c r="E1026" s="68"/>
      <c r="F1026" s="71"/>
    </row>
    <row r="1027" spans="1:6">
      <c r="A1027" s="34">
        <v>36915</v>
      </c>
      <c r="B1027" s="31">
        <v>1364.3</v>
      </c>
      <c r="C1027" s="11">
        <f t="shared" si="34"/>
        <v>2.8627024357880432E-3</v>
      </c>
      <c r="D1027" s="44">
        <f t="shared" si="35"/>
        <v>8.195065235866795E-6</v>
      </c>
      <c r="E1027" s="68"/>
      <c r="F1027" s="71"/>
    </row>
    <row r="1028" spans="1:6">
      <c r="A1028" s="34">
        <v>36916</v>
      </c>
      <c r="B1028" s="31">
        <v>1357.51</v>
      </c>
      <c r="C1028" s="11">
        <f t="shared" si="34"/>
        <v>-4.9893373053657136E-3</v>
      </c>
      <c r="D1028" s="44">
        <f t="shared" si="35"/>
        <v>2.4893486746714E-5</v>
      </c>
      <c r="E1028" s="68"/>
      <c r="F1028" s="71"/>
    </row>
    <row r="1029" spans="1:6">
      <c r="A1029" s="34">
        <v>36917</v>
      </c>
      <c r="B1029" s="31">
        <v>1354.95</v>
      </c>
      <c r="C1029" s="11">
        <f t="shared" si="34"/>
        <v>-1.8875859995004475E-3</v>
      </c>
      <c r="D1029" s="44">
        <f t="shared" si="35"/>
        <v>3.5629809055101033E-6</v>
      </c>
      <c r="E1029" s="68"/>
      <c r="F1029" s="71"/>
    </row>
    <row r="1030" spans="1:6">
      <c r="A1030" s="34">
        <v>36920</v>
      </c>
      <c r="B1030" s="31">
        <v>1364.17</v>
      </c>
      <c r="C1030" s="11">
        <f t="shared" si="34"/>
        <v>6.7816318044293892E-3</v>
      </c>
      <c r="D1030" s="44">
        <f t="shared" si="35"/>
        <v>4.5990529930848211E-5</v>
      </c>
      <c r="E1030" s="68"/>
      <c r="F1030" s="71"/>
    </row>
    <row r="1031" spans="1:6">
      <c r="A1031" s="34">
        <v>36921</v>
      </c>
      <c r="B1031" s="31">
        <v>1373.73</v>
      </c>
      <c r="C1031" s="11">
        <f t="shared" si="34"/>
        <v>6.9834828537428117E-3</v>
      </c>
      <c r="D1031" s="44">
        <f t="shared" si="35"/>
        <v>4.8769032768519845E-5</v>
      </c>
      <c r="E1031" s="68"/>
      <c r="F1031" s="71"/>
    </row>
    <row r="1032" spans="1:6">
      <c r="A1032" s="34">
        <v>36922</v>
      </c>
      <c r="B1032" s="31">
        <v>1366.01</v>
      </c>
      <c r="C1032" s="11">
        <f t="shared" si="34"/>
        <v>-5.6355861739781901E-3</v>
      </c>
      <c r="D1032" s="44">
        <f t="shared" si="35"/>
        <v>3.1759831524334135E-5</v>
      </c>
      <c r="E1032" s="68"/>
      <c r="F1032" s="71"/>
    </row>
    <row r="1033" spans="1:6">
      <c r="A1033" s="34">
        <v>36923</v>
      </c>
      <c r="B1033" s="31">
        <v>1373.47</v>
      </c>
      <c r="C1033" s="11">
        <f t="shared" si="34"/>
        <v>5.4463025391673792E-3</v>
      </c>
      <c r="D1033" s="44">
        <f t="shared" si="35"/>
        <v>2.9662211348141043E-5</v>
      </c>
      <c r="E1033" s="68"/>
      <c r="F1033" s="71"/>
    </row>
    <row r="1034" spans="1:6">
      <c r="A1034" s="34">
        <v>36924</v>
      </c>
      <c r="B1034" s="31">
        <v>1349.47</v>
      </c>
      <c r="C1034" s="11">
        <f t="shared" si="34"/>
        <v>-1.7628461532088753E-2</v>
      </c>
      <c r="D1034" s="44">
        <f t="shared" si="35"/>
        <v>3.1076265598833295E-4</v>
      </c>
      <c r="E1034" s="68"/>
      <c r="F1034" s="71"/>
    </row>
    <row r="1035" spans="1:6">
      <c r="A1035" s="34">
        <v>36927</v>
      </c>
      <c r="B1035" s="31">
        <v>1354.31</v>
      </c>
      <c r="C1035" s="11">
        <f t="shared" si="34"/>
        <v>3.5801767671857195E-3</v>
      </c>
      <c r="D1035" s="44">
        <f t="shared" si="35"/>
        <v>1.281766568429639E-5</v>
      </c>
      <c r="E1035" s="68"/>
      <c r="F1035" s="71"/>
    </row>
    <row r="1036" spans="1:6">
      <c r="A1036" s="34">
        <v>36928</v>
      </c>
      <c r="B1036" s="31">
        <v>1352.26</v>
      </c>
      <c r="C1036" s="11">
        <f t="shared" si="34"/>
        <v>-1.5148327159572937E-3</v>
      </c>
      <c r="D1036" s="44">
        <f t="shared" si="35"/>
        <v>2.2947181573345508E-6</v>
      </c>
      <c r="E1036" s="68"/>
      <c r="F1036" s="71"/>
    </row>
    <row r="1037" spans="1:6">
      <c r="A1037" s="34">
        <v>36929</v>
      </c>
      <c r="B1037" s="31">
        <v>1340.89</v>
      </c>
      <c r="C1037" s="11">
        <f t="shared" si="34"/>
        <v>-8.4436942263544663E-3</v>
      </c>
      <c r="D1037" s="44">
        <f t="shared" si="35"/>
        <v>7.129597218817175E-5</v>
      </c>
      <c r="E1037" s="68"/>
      <c r="F1037" s="71"/>
    </row>
    <row r="1038" spans="1:6">
      <c r="A1038" s="34">
        <v>36930</v>
      </c>
      <c r="B1038" s="31">
        <v>1332.53</v>
      </c>
      <c r="C1038" s="11">
        <f t="shared" si="34"/>
        <v>-6.254181722252429E-3</v>
      </c>
      <c r="D1038" s="44">
        <f t="shared" si="35"/>
        <v>3.9114789014956362E-5</v>
      </c>
      <c r="E1038" s="68"/>
      <c r="F1038" s="71"/>
    </row>
    <row r="1039" spans="1:6">
      <c r="A1039" s="34">
        <v>36931</v>
      </c>
      <c r="B1039" s="31">
        <v>1314.76</v>
      </c>
      <c r="C1039" s="11">
        <f t="shared" si="34"/>
        <v>-1.3425251408581335E-2</v>
      </c>
      <c r="D1039" s="44">
        <f t="shared" si="35"/>
        <v>1.8023737538361512E-4</v>
      </c>
      <c r="E1039" s="68"/>
      <c r="F1039" s="71"/>
    </row>
    <row r="1040" spans="1:6">
      <c r="A1040" s="34">
        <v>36934</v>
      </c>
      <c r="B1040" s="31">
        <v>1330.31</v>
      </c>
      <c r="C1040" s="11">
        <f t="shared" si="34"/>
        <v>1.1757858313737482E-2</v>
      </c>
      <c r="D1040" s="44">
        <f t="shared" si="35"/>
        <v>1.3824723212592561E-4</v>
      </c>
      <c r="E1040" s="68"/>
      <c r="F1040" s="71"/>
    </row>
    <row r="1041" spans="1:6">
      <c r="A1041" s="34">
        <v>36935</v>
      </c>
      <c r="B1041" s="31">
        <v>1318.8</v>
      </c>
      <c r="C1041" s="11">
        <f t="shared" si="34"/>
        <v>-8.6897655654364792E-3</v>
      </c>
      <c r="D1041" s="44">
        <f t="shared" si="35"/>
        <v>7.5512025582245569E-5</v>
      </c>
      <c r="E1041" s="68"/>
      <c r="F1041" s="71"/>
    </row>
    <row r="1042" spans="1:6">
      <c r="A1042" s="34">
        <v>36936</v>
      </c>
      <c r="B1042" s="31">
        <v>1315.92</v>
      </c>
      <c r="C1042" s="11">
        <f t="shared" si="34"/>
        <v>-2.1861914336732263E-3</v>
      </c>
      <c r="D1042" s="44">
        <f t="shared" si="35"/>
        <v>4.7794329846661971E-6</v>
      </c>
      <c r="E1042" s="68"/>
      <c r="F1042" s="71"/>
    </row>
    <row r="1043" spans="1:6">
      <c r="A1043" s="34">
        <v>36937</v>
      </c>
      <c r="B1043" s="31">
        <v>1326.61</v>
      </c>
      <c r="C1043" s="11">
        <f t="shared" si="34"/>
        <v>8.0907753663812948E-3</v>
      </c>
      <c r="D1043" s="44">
        <f t="shared" si="35"/>
        <v>6.5460646029242376E-5</v>
      </c>
      <c r="E1043" s="68"/>
      <c r="F1043" s="71"/>
    </row>
    <row r="1044" spans="1:6">
      <c r="A1044" s="34">
        <v>36938</v>
      </c>
      <c r="B1044" s="31">
        <v>1301.53</v>
      </c>
      <c r="C1044" s="11">
        <f t="shared" si="34"/>
        <v>-1.9086320634772405E-2</v>
      </c>
      <c r="D1044" s="44">
        <f t="shared" si="35"/>
        <v>3.6428763537333888E-4</v>
      </c>
      <c r="E1044" s="68"/>
      <c r="F1044" s="71"/>
    </row>
    <row r="1045" spans="1:6">
      <c r="A1045" s="34">
        <v>36942</v>
      </c>
      <c r="B1045" s="31">
        <v>1278.94</v>
      </c>
      <c r="C1045" s="11">
        <f t="shared" si="34"/>
        <v>-1.750888566678116E-2</v>
      </c>
      <c r="D1045" s="44">
        <f t="shared" si="35"/>
        <v>3.0656107729241472E-4</v>
      </c>
      <c r="E1045" s="68"/>
      <c r="F1045" s="71"/>
    </row>
    <row r="1046" spans="1:6">
      <c r="A1046" s="34">
        <v>36943</v>
      </c>
      <c r="B1046" s="31">
        <v>1255.27</v>
      </c>
      <c r="C1046" s="11">
        <f t="shared" si="34"/>
        <v>-1.868092095978631E-2</v>
      </c>
      <c r="D1046" s="44">
        <f t="shared" si="35"/>
        <v>3.4897680790578348E-4</v>
      </c>
      <c r="E1046" s="68"/>
      <c r="F1046" s="71"/>
    </row>
    <row r="1047" spans="1:6">
      <c r="A1047" s="34">
        <v>36944</v>
      </c>
      <c r="B1047" s="31">
        <v>1252.82</v>
      </c>
      <c r="C1047" s="11">
        <f t="shared" si="34"/>
        <v>-1.9536785197305554E-3</v>
      </c>
      <c r="D1047" s="44">
        <f t="shared" si="35"/>
        <v>3.8168597584565742E-6</v>
      </c>
      <c r="E1047" s="68"/>
      <c r="F1047" s="71"/>
    </row>
    <row r="1048" spans="1:6">
      <c r="A1048" s="34">
        <v>36945</v>
      </c>
      <c r="B1048" s="31">
        <v>1245.8599999999999</v>
      </c>
      <c r="C1048" s="11">
        <f t="shared" si="34"/>
        <v>-5.5709558651842886E-3</v>
      </c>
      <c r="D1048" s="44">
        <f t="shared" si="35"/>
        <v>3.1035549251831229E-5</v>
      </c>
      <c r="E1048" s="68"/>
      <c r="F1048" s="71"/>
    </row>
    <row r="1049" spans="1:6">
      <c r="A1049" s="34">
        <v>36948</v>
      </c>
      <c r="B1049" s="31">
        <v>1267.6500000000001</v>
      </c>
      <c r="C1049" s="11">
        <f t="shared" si="34"/>
        <v>1.7338738174571561E-2</v>
      </c>
      <c r="D1049" s="44">
        <f t="shared" si="35"/>
        <v>3.0063184148634517E-4</v>
      </c>
      <c r="E1049" s="68"/>
      <c r="F1049" s="71"/>
    </row>
    <row r="1050" spans="1:6">
      <c r="A1050" s="34">
        <v>36949</v>
      </c>
      <c r="B1050" s="31">
        <v>1257.94</v>
      </c>
      <c r="C1050" s="11">
        <f t="shared" ref="C1050:C1113" si="36">LN(B1050/B1049)</f>
        <v>-7.6893302892232628E-3</v>
      </c>
      <c r="D1050" s="44">
        <f t="shared" si="35"/>
        <v>5.912580029676631E-5</v>
      </c>
      <c r="E1050" s="68"/>
      <c r="F1050" s="71"/>
    </row>
    <row r="1051" spans="1:6">
      <c r="A1051" s="34">
        <v>36950</v>
      </c>
      <c r="B1051" s="31">
        <v>1239.94</v>
      </c>
      <c r="C1051" s="11">
        <f t="shared" si="36"/>
        <v>-1.4412471037762728E-2</v>
      </c>
      <c r="D1051" s="44">
        <f t="shared" ref="D1051:D1114" si="37">C1051^2</f>
        <v>2.0771932141434946E-4</v>
      </c>
      <c r="E1051" s="68"/>
      <c r="F1051" s="71"/>
    </row>
    <row r="1052" spans="1:6">
      <c r="A1052" s="34">
        <v>36951</v>
      </c>
      <c r="B1052" s="31">
        <v>1241.23</v>
      </c>
      <c r="C1052" s="11">
        <f t="shared" si="36"/>
        <v>1.0398321084283263E-3</v>
      </c>
      <c r="D1052" s="44">
        <f t="shared" si="37"/>
        <v>1.0812508137184986E-6</v>
      </c>
      <c r="E1052" s="68"/>
      <c r="F1052" s="71"/>
    </row>
    <row r="1053" spans="1:6">
      <c r="A1053" s="34">
        <v>36952</v>
      </c>
      <c r="B1053" s="31">
        <v>1234.18</v>
      </c>
      <c r="C1053" s="11">
        <f t="shared" si="36"/>
        <v>-5.6960415134154176E-3</v>
      </c>
      <c r="D1053" s="44">
        <f t="shared" si="37"/>
        <v>3.2444888922551802E-5</v>
      </c>
      <c r="E1053" s="68"/>
      <c r="F1053" s="71"/>
    </row>
    <row r="1054" spans="1:6">
      <c r="A1054" s="34">
        <v>36955</v>
      </c>
      <c r="B1054" s="31">
        <v>1241.4100000000001</v>
      </c>
      <c r="C1054" s="11">
        <f t="shared" si="36"/>
        <v>5.8410484417784634E-3</v>
      </c>
      <c r="D1054" s="44">
        <f t="shared" si="37"/>
        <v>3.4117846899202614E-5</v>
      </c>
      <c r="E1054" s="68"/>
      <c r="F1054" s="71"/>
    </row>
    <row r="1055" spans="1:6">
      <c r="A1055" s="34">
        <v>36956</v>
      </c>
      <c r="B1055" s="31">
        <v>1253.8</v>
      </c>
      <c r="C1055" s="11">
        <f t="shared" si="36"/>
        <v>9.9311094714618839E-3</v>
      </c>
      <c r="D1055" s="44">
        <f t="shared" si="37"/>
        <v>9.8626935334159937E-5</v>
      </c>
      <c r="E1055" s="68"/>
      <c r="F1055" s="71"/>
    </row>
    <row r="1056" spans="1:6">
      <c r="A1056" s="34">
        <v>36957</v>
      </c>
      <c r="B1056" s="31">
        <v>1261.8900000000001</v>
      </c>
      <c r="C1056" s="11">
        <f t="shared" si="36"/>
        <v>6.4316572293915486E-3</v>
      </c>
      <c r="D1056" s="44">
        <f t="shared" si="37"/>
        <v>4.1366214716384575E-5</v>
      </c>
      <c r="E1056" s="68"/>
      <c r="F1056" s="71"/>
    </row>
    <row r="1057" spans="1:6">
      <c r="A1057" s="34">
        <v>36958</v>
      </c>
      <c r="B1057" s="31">
        <v>1264.74</v>
      </c>
      <c r="C1057" s="11">
        <f t="shared" si="36"/>
        <v>2.2559703705987118E-3</v>
      </c>
      <c r="D1057" s="44">
        <f t="shared" si="37"/>
        <v>5.0894023130192888E-6</v>
      </c>
      <c r="E1057" s="68"/>
      <c r="F1057" s="71"/>
    </row>
    <row r="1058" spans="1:6">
      <c r="A1058" s="34">
        <v>36959</v>
      </c>
      <c r="B1058" s="31">
        <v>1233.42</v>
      </c>
      <c r="C1058" s="11">
        <f t="shared" si="36"/>
        <v>-2.5075768674221666E-2</v>
      </c>
      <c r="D1058" s="44">
        <f t="shared" si="37"/>
        <v>6.2879417460307658E-4</v>
      </c>
      <c r="E1058" s="68"/>
      <c r="F1058" s="71"/>
    </row>
    <row r="1059" spans="1:6">
      <c r="A1059" s="34">
        <v>36962</v>
      </c>
      <c r="B1059" s="31">
        <v>1180.1600000000001</v>
      </c>
      <c r="C1059" s="11">
        <f t="shared" si="36"/>
        <v>-4.4140776277516995E-2</v>
      </c>
      <c r="D1059" s="44">
        <f t="shared" si="37"/>
        <v>1.9484081303818071E-3</v>
      </c>
      <c r="E1059" s="68"/>
      <c r="F1059" s="71"/>
    </row>
    <row r="1060" spans="1:6">
      <c r="A1060" s="34">
        <v>36963</v>
      </c>
      <c r="B1060" s="31">
        <v>1197.6600000000001</v>
      </c>
      <c r="C1060" s="11">
        <f t="shared" si="36"/>
        <v>1.4719630562726694E-2</v>
      </c>
      <c r="D1060" s="44">
        <f t="shared" si="37"/>
        <v>2.1666752390315779E-4</v>
      </c>
      <c r="E1060" s="68"/>
      <c r="F1060" s="71"/>
    </row>
    <row r="1061" spans="1:6">
      <c r="A1061" s="34">
        <v>36964</v>
      </c>
      <c r="B1061" s="31">
        <v>1166.71</v>
      </c>
      <c r="C1061" s="11">
        <f t="shared" si="36"/>
        <v>-2.6181831074086895E-2</v>
      </c>
      <c r="D1061" s="44">
        <f t="shared" si="37"/>
        <v>6.8548827839202216E-4</v>
      </c>
      <c r="E1061" s="68"/>
      <c r="F1061" s="71"/>
    </row>
    <row r="1062" spans="1:6">
      <c r="A1062" s="34">
        <v>36965</v>
      </c>
      <c r="B1062" s="31">
        <v>1173.56</v>
      </c>
      <c r="C1062" s="11">
        <f t="shared" si="36"/>
        <v>5.85404210825082E-3</v>
      </c>
      <c r="D1062" s="44">
        <f t="shared" si="37"/>
        <v>3.4269809005173704E-5</v>
      </c>
      <c r="E1062" s="68"/>
      <c r="F1062" s="71"/>
    </row>
    <row r="1063" spans="1:6">
      <c r="A1063" s="34">
        <v>36966</v>
      </c>
      <c r="B1063" s="31">
        <v>1150.53</v>
      </c>
      <c r="C1063" s="11">
        <f t="shared" si="36"/>
        <v>-1.9819158330256742E-2</v>
      </c>
      <c r="D1063" s="44">
        <f t="shared" si="37"/>
        <v>3.927990369197852E-4</v>
      </c>
      <c r="E1063" s="68"/>
      <c r="F1063" s="71"/>
    </row>
    <row r="1064" spans="1:6">
      <c r="A1064" s="34">
        <v>36969</v>
      </c>
      <c r="B1064" s="31">
        <v>1170.81</v>
      </c>
      <c r="C1064" s="11">
        <f t="shared" si="36"/>
        <v>1.7473111194933649E-2</v>
      </c>
      <c r="D1064" s="44">
        <f t="shared" si="37"/>
        <v>3.0530961483051557E-4</v>
      </c>
      <c r="E1064" s="68"/>
      <c r="F1064" s="71"/>
    </row>
    <row r="1065" spans="1:6">
      <c r="A1065" s="34">
        <v>36970</v>
      </c>
      <c r="B1065" s="31">
        <v>1142.6199999999999</v>
      </c>
      <c r="C1065" s="11">
        <f t="shared" si="36"/>
        <v>-2.4371945874130895E-2</v>
      </c>
      <c r="D1065" s="44">
        <f t="shared" si="37"/>
        <v>5.9399174569156599E-4</v>
      </c>
      <c r="E1065" s="68"/>
      <c r="F1065" s="71"/>
    </row>
    <row r="1066" spans="1:6">
      <c r="A1066" s="34">
        <v>36971</v>
      </c>
      <c r="B1066" s="31">
        <v>1122.1400000000001</v>
      </c>
      <c r="C1066" s="11">
        <f t="shared" si="36"/>
        <v>-1.8086294593338919E-2</v>
      </c>
      <c r="D1066" s="44">
        <f t="shared" si="37"/>
        <v>3.2711405211704059E-4</v>
      </c>
      <c r="E1066" s="68"/>
      <c r="F1066" s="71"/>
    </row>
    <row r="1067" spans="1:6">
      <c r="A1067" s="34">
        <v>36972</v>
      </c>
      <c r="B1067" s="31">
        <v>1117.58</v>
      </c>
      <c r="C1067" s="11">
        <f t="shared" si="36"/>
        <v>-4.0719431899278102E-3</v>
      </c>
      <c r="D1067" s="44">
        <f t="shared" si="37"/>
        <v>1.6580721341999469E-5</v>
      </c>
      <c r="E1067" s="68"/>
      <c r="F1067" s="71"/>
    </row>
    <row r="1068" spans="1:6">
      <c r="A1068" s="34">
        <v>36973</v>
      </c>
      <c r="B1068" s="31">
        <v>1139.83</v>
      </c>
      <c r="C1068" s="11">
        <f t="shared" si="36"/>
        <v>1.9713495169322987E-2</v>
      </c>
      <c r="D1068" s="44">
        <f t="shared" si="37"/>
        <v>3.8862189179092075E-4</v>
      </c>
      <c r="E1068" s="68"/>
      <c r="F1068" s="71"/>
    </row>
    <row r="1069" spans="1:6">
      <c r="A1069" s="34">
        <v>36976</v>
      </c>
      <c r="B1069" s="31">
        <v>1152.69</v>
      </c>
      <c r="C1069" s="11">
        <f t="shared" si="36"/>
        <v>1.1219212823608661E-2</v>
      </c>
      <c r="D1069" s="44">
        <f t="shared" si="37"/>
        <v>1.2587073638142503E-4</v>
      </c>
      <c r="E1069" s="68"/>
      <c r="F1069" s="71"/>
    </row>
    <row r="1070" spans="1:6">
      <c r="A1070" s="34">
        <v>36977</v>
      </c>
      <c r="B1070" s="31">
        <v>1182.17</v>
      </c>
      <c r="C1070" s="11">
        <f t="shared" si="36"/>
        <v>2.5253391366211544E-2</v>
      </c>
      <c r="D1070" s="44">
        <f t="shared" si="37"/>
        <v>6.3773377549504776E-4</v>
      </c>
      <c r="E1070" s="68"/>
      <c r="F1070" s="71"/>
    </row>
    <row r="1071" spans="1:6">
      <c r="A1071" s="34">
        <v>36978</v>
      </c>
      <c r="B1071" s="31">
        <v>1153.29</v>
      </c>
      <c r="C1071" s="11">
        <f t="shared" si="36"/>
        <v>-2.4733005227962412E-2</v>
      </c>
      <c r="D1071" s="44">
        <f t="shared" si="37"/>
        <v>6.1172154760641602E-4</v>
      </c>
      <c r="E1071" s="68"/>
      <c r="F1071" s="71"/>
    </row>
    <row r="1072" spans="1:6">
      <c r="A1072" s="34">
        <v>36979</v>
      </c>
      <c r="B1072" s="31">
        <v>1147.95</v>
      </c>
      <c r="C1072" s="11">
        <f t="shared" si="36"/>
        <v>-4.640984499430254E-3</v>
      </c>
      <c r="D1072" s="44">
        <f t="shared" si="37"/>
        <v>2.1538737123951887E-5</v>
      </c>
      <c r="E1072" s="68"/>
      <c r="F1072" s="71"/>
    </row>
    <row r="1073" spans="1:6">
      <c r="A1073" s="34">
        <v>36980</v>
      </c>
      <c r="B1073" s="31">
        <v>1160.33</v>
      </c>
      <c r="C1073" s="11">
        <f t="shared" si="36"/>
        <v>1.0726704477443921E-2</v>
      </c>
      <c r="D1073" s="44">
        <f t="shared" si="37"/>
        <v>1.1506218894641547E-4</v>
      </c>
      <c r="E1073" s="68"/>
      <c r="F1073" s="71"/>
    </row>
    <row r="1074" spans="1:6">
      <c r="A1074" s="34">
        <v>36983</v>
      </c>
      <c r="B1074" s="31">
        <v>1145.8699999999999</v>
      </c>
      <c r="C1074" s="11">
        <f t="shared" si="36"/>
        <v>-1.2540273606755872E-2</v>
      </c>
      <c r="D1074" s="44">
        <f t="shared" si="37"/>
        <v>1.5725846213229794E-4</v>
      </c>
      <c r="E1074" s="68"/>
      <c r="F1074" s="71"/>
    </row>
    <row r="1075" spans="1:6">
      <c r="A1075" s="34">
        <v>36984</v>
      </c>
      <c r="B1075" s="31">
        <v>1106.46</v>
      </c>
      <c r="C1075" s="11">
        <f t="shared" si="36"/>
        <v>-3.4998443979645105E-2</v>
      </c>
      <c r="D1075" s="44">
        <f t="shared" si="37"/>
        <v>1.2248910809963566E-3</v>
      </c>
      <c r="E1075" s="68"/>
      <c r="F1075" s="71"/>
    </row>
    <row r="1076" spans="1:6">
      <c r="A1076" s="34">
        <v>36985</v>
      </c>
      <c r="B1076" s="31">
        <v>1103.25</v>
      </c>
      <c r="C1076" s="11">
        <f t="shared" si="36"/>
        <v>-2.9053606654262619E-3</v>
      </c>
      <c r="D1076" s="44">
        <f t="shared" si="37"/>
        <v>8.4411205962061315E-6</v>
      </c>
      <c r="E1076" s="68"/>
      <c r="F1076" s="71"/>
    </row>
    <row r="1077" spans="1:6">
      <c r="A1077" s="34">
        <v>36986</v>
      </c>
      <c r="B1077" s="31">
        <v>1151.44</v>
      </c>
      <c r="C1077" s="11">
        <f t="shared" si="36"/>
        <v>4.2752963804758709E-2</v>
      </c>
      <c r="D1077" s="44">
        <f t="shared" si="37"/>
        <v>1.8278159140910082E-3</v>
      </c>
      <c r="E1077" s="68"/>
      <c r="F1077" s="71"/>
    </row>
    <row r="1078" spans="1:6">
      <c r="A1078" s="34">
        <v>36987</v>
      </c>
      <c r="B1078" s="31">
        <v>1128.43</v>
      </c>
      <c r="C1078" s="11">
        <f t="shared" si="36"/>
        <v>-2.0186046863075076E-2</v>
      </c>
      <c r="D1078" s="44">
        <f t="shared" si="37"/>
        <v>4.0747648795826308E-4</v>
      </c>
      <c r="E1078" s="68"/>
      <c r="F1078" s="71"/>
    </row>
    <row r="1079" spans="1:6">
      <c r="A1079" s="34">
        <v>36990</v>
      </c>
      <c r="B1079" s="31">
        <v>1137.5899999999999</v>
      </c>
      <c r="C1079" s="11">
        <f t="shared" si="36"/>
        <v>8.0847034829942665E-3</v>
      </c>
      <c r="D1079" s="44">
        <f t="shared" si="37"/>
        <v>6.5362430407939624E-5</v>
      </c>
      <c r="E1079" s="68"/>
      <c r="F1079" s="71"/>
    </row>
    <row r="1080" spans="1:6">
      <c r="A1080" s="34">
        <v>36991</v>
      </c>
      <c r="B1080" s="31">
        <v>1168.3800000000001</v>
      </c>
      <c r="C1080" s="11">
        <f t="shared" si="36"/>
        <v>2.6706184367207418E-2</v>
      </c>
      <c r="D1080" s="44">
        <f t="shared" si="37"/>
        <v>7.1322028345527388E-4</v>
      </c>
      <c r="E1080" s="68"/>
      <c r="F1080" s="71"/>
    </row>
    <row r="1081" spans="1:6">
      <c r="A1081" s="34">
        <v>36992</v>
      </c>
      <c r="B1081" s="31">
        <v>1165.8900000000001</v>
      </c>
      <c r="C1081" s="11">
        <f t="shared" si="36"/>
        <v>-2.1334301040078266E-3</v>
      </c>
      <c r="D1081" s="44">
        <f t="shared" si="37"/>
        <v>4.5515240086868457E-6</v>
      </c>
      <c r="E1081" s="68"/>
      <c r="F1081" s="71"/>
    </row>
    <row r="1082" spans="1:6">
      <c r="A1082" s="34">
        <v>36993</v>
      </c>
      <c r="B1082" s="31">
        <v>1183.5</v>
      </c>
      <c r="C1082" s="11">
        <f t="shared" si="36"/>
        <v>1.4991406116504373E-2</v>
      </c>
      <c r="D1082" s="44">
        <f t="shared" si="37"/>
        <v>2.2474225734996471E-4</v>
      </c>
      <c r="E1082" s="68"/>
      <c r="F1082" s="71"/>
    </row>
    <row r="1083" spans="1:6">
      <c r="A1083" s="34">
        <v>36997</v>
      </c>
      <c r="B1083" s="31">
        <v>1179.68</v>
      </c>
      <c r="C1083" s="11">
        <f t="shared" si="36"/>
        <v>-3.2329347126980996E-3</v>
      </c>
      <c r="D1083" s="44">
        <f t="shared" si="37"/>
        <v>1.0451866856568344E-5</v>
      </c>
      <c r="E1083" s="68"/>
      <c r="F1083" s="71"/>
    </row>
    <row r="1084" spans="1:6">
      <c r="A1084" s="34">
        <v>36998</v>
      </c>
      <c r="B1084" s="31">
        <v>1191.81</v>
      </c>
      <c r="C1084" s="11">
        <f t="shared" si="36"/>
        <v>1.0229944705911962E-2</v>
      </c>
      <c r="D1084" s="44">
        <f t="shared" si="37"/>
        <v>1.0465176868601618E-4</v>
      </c>
      <c r="E1084" s="68"/>
      <c r="F1084" s="71"/>
    </row>
    <row r="1085" spans="1:6">
      <c r="A1085" s="34">
        <v>36999</v>
      </c>
      <c r="B1085" s="31">
        <v>1238.1600000000001</v>
      </c>
      <c r="C1085" s="11">
        <f t="shared" si="36"/>
        <v>3.8153246657251817E-2</v>
      </c>
      <c r="D1085" s="44">
        <f t="shared" si="37"/>
        <v>1.455670230489097E-3</v>
      </c>
      <c r="E1085" s="68"/>
      <c r="F1085" s="71"/>
    </row>
    <row r="1086" spans="1:6">
      <c r="A1086" s="34">
        <v>37000</v>
      </c>
      <c r="B1086" s="31">
        <v>1253.69</v>
      </c>
      <c r="C1086" s="11">
        <f t="shared" si="36"/>
        <v>1.2464796095777778E-2</v>
      </c>
      <c r="D1086" s="44">
        <f t="shared" si="37"/>
        <v>1.5537114170931696E-4</v>
      </c>
      <c r="E1086" s="68"/>
      <c r="F1086" s="71"/>
    </row>
    <row r="1087" spans="1:6">
      <c r="A1087" s="34">
        <v>37001</v>
      </c>
      <c r="B1087" s="31">
        <v>1242.98</v>
      </c>
      <c r="C1087" s="11">
        <f t="shared" si="36"/>
        <v>-8.579480423603611E-3</v>
      </c>
      <c r="D1087" s="44">
        <f t="shared" si="37"/>
        <v>7.3607484338997594E-5</v>
      </c>
      <c r="E1087" s="68"/>
      <c r="F1087" s="71"/>
    </row>
    <row r="1088" spans="1:6">
      <c r="A1088" s="34">
        <v>37004</v>
      </c>
      <c r="B1088" s="31">
        <v>1224.3599999999999</v>
      </c>
      <c r="C1088" s="11">
        <f t="shared" si="36"/>
        <v>-1.5093463801464277E-2</v>
      </c>
      <c r="D1088" s="44">
        <f t="shared" si="37"/>
        <v>2.2781264952611245E-4</v>
      </c>
      <c r="E1088" s="68"/>
      <c r="F1088" s="71"/>
    </row>
    <row r="1089" spans="1:6">
      <c r="A1089" s="34">
        <v>37005</v>
      </c>
      <c r="B1089" s="31">
        <v>1209.47</v>
      </c>
      <c r="C1089" s="11">
        <f t="shared" si="36"/>
        <v>-1.2236011370614273E-2</v>
      </c>
      <c r="D1089" s="44">
        <f t="shared" si="37"/>
        <v>1.497199742618018E-4</v>
      </c>
      <c r="E1089" s="68"/>
      <c r="F1089" s="71"/>
    </row>
    <row r="1090" spans="1:6">
      <c r="A1090" s="34">
        <v>37006</v>
      </c>
      <c r="B1090" s="31">
        <v>1228.75</v>
      </c>
      <c r="C1090" s="11">
        <f t="shared" si="36"/>
        <v>1.5815145356776507E-2</v>
      </c>
      <c r="D1090" s="44">
        <f t="shared" si="37"/>
        <v>2.5011882265596952E-4</v>
      </c>
      <c r="E1090" s="68"/>
      <c r="F1090" s="71"/>
    </row>
    <row r="1091" spans="1:6">
      <c r="A1091" s="34">
        <v>37007</v>
      </c>
      <c r="B1091" s="31">
        <v>1234.52</v>
      </c>
      <c r="C1091" s="11">
        <f t="shared" si="36"/>
        <v>4.6848380836739508E-3</v>
      </c>
      <c r="D1091" s="44">
        <f t="shared" si="37"/>
        <v>2.1947707870241815E-5</v>
      </c>
      <c r="E1091" s="68"/>
      <c r="F1091" s="71"/>
    </row>
    <row r="1092" spans="1:6">
      <c r="A1092" s="34">
        <v>37008</v>
      </c>
      <c r="B1092" s="31">
        <v>1253.05</v>
      </c>
      <c r="C1092" s="11">
        <f t="shared" si="36"/>
        <v>1.4898348784713774E-2</v>
      </c>
      <c r="D1092" s="44">
        <f t="shared" si="37"/>
        <v>2.2196079651098238E-4</v>
      </c>
      <c r="E1092" s="68"/>
      <c r="F1092" s="71"/>
    </row>
    <row r="1093" spans="1:6">
      <c r="A1093" s="34">
        <v>37011</v>
      </c>
      <c r="B1093" s="31">
        <v>1249.46</v>
      </c>
      <c r="C1093" s="11">
        <f t="shared" si="36"/>
        <v>-2.8691213722997493E-3</v>
      </c>
      <c r="D1093" s="44">
        <f t="shared" si="37"/>
        <v>8.2318574489871971E-6</v>
      </c>
      <c r="E1093" s="68"/>
      <c r="F1093" s="71"/>
    </row>
    <row r="1094" spans="1:6">
      <c r="A1094" s="34">
        <v>37012</v>
      </c>
      <c r="B1094" s="31">
        <v>1266.44</v>
      </c>
      <c r="C1094" s="11">
        <f t="shared" si="36"/>
        <v>1.3498356707491575E-2</v>
      </c>
      <c r="D1094" s="44">
        <f t="shared" si="37"/>
        <v>1.8220563380268279E-4</v>
      </c>
      <c r="E1094" s="68"/>
      <c r="F1094" s="71"/>
    </row>
    <row r="1095" spans="1:6">
      <c r="A1095" s="34">
        <v>37013</v>
      </c>
      <c r="B1095" s="31">
        <v>1267.43</v>
      </c>
      <c r="C1095" s="11">
        <f t="shared" si="36"/>
        <v>7.8141345086766244E-4</v>
      </c>
      <c r="D1095" s="44">
        <f t="shared" si="37"/>
        <v>6.1060698119690874E-7</v>
      </c>
      <c r="E1095" s="68"/>
      <c r="F1095" s="71"/>
    </row>
    <row r="1096" spans="1:6">
      <c r="A1096" s="34">
        <v>37014</v>
      </c>
      <c r="B1096" s="31">
        <v>1248.58</v>
      </c>
      <c r="C1096" s="11">
        <f t="shared" si="36"/>
        <v>-1.4984322556561265E-2</v>
      </c>
      <c r="D1096" s="44">
        <f t="shared" si="37"/>
        <v>2.2452992247907073E-4</v>
      </c>
      <c r="E1096" s="68"/>
      <c r="F1096" s="71"/>
    </row>
    <row r="1097" spans="1:6">
      <c r="A1097" s="34">
        <v>37015</v>
      </c>
      <c r="B1097" s="31">
        <v>1266.6099999999999</v>
      </c>
      <c r="C1097" s="11">
        <f t="shared" si="36"/>
        <v>1.4337134644277622E-2</v>
      </c>
      <c r="D1097" s="44">
        <f t="shared" si="37"/>
        <v>2.0555342980814562E-4</v>
      </c>
      <c r="E1097" s="68"/>
      <c r="F1097" s="71"/>
    </row>
    <row r="1098" spans="1:6">
      <c r="A1098" s="34">
        <v>37018</v>
      </c>
      <c r="B1098" s="31">
        <v>1263.51</v>
      </c>
      <c r="C1098" s="11">
        <f t="shared" si="36"/>
        <v>-2.4504778834605304E-3</v>
      </c>
      <c r="D1098" s="44">
        <f t="shared" si="37"/>
        <v>6.0048418573292004E-6</v>
      </c>
      <c r="E1098" s="68"/>
      <c r="F1098" s="71"/>
    </row>
    <row r="1099" spans="1:6">
      <c r="A1099" s="34">
        <v>37019</v>
      </c>
      <c r="B1099" s="31">
        <v>1261.2</v>
      </c>
      <c r="C1099" s="11">
        <f t="shared" si="36"/>
        <v>-1.829913649173398E-3</v>
      </c>
      <c r="D1099" s="44">
        <f t="shared" si="37"/>
        <v>3.348583963431102E-6</v>
      </c>
      <c r="E1099" s="68"/>
      <c r="F1099" s="71"/>
    </row>
    <row r="1100" spans="1:6">
      <c r="A1100" s="34">
        <v>37020</v>
      </c>
      <c r="B1100" s="31">
        <v>1255.54</v>
      </c>
      <c r="C1100" s="11">
        <f t="shared" si="36"/>
        <v>-4.4978897639732082E-3</v>
      </c>
      <c r="D1100" s="44">
        <f t="shared" si="37"/>
        <v>2.0231012328854961E-5</v>
      </c>
      <c r="E1100" s="68"/>
      <c r="F1100" s="71"/>
    </row>
    <row r="1101" spans="1:6">
      <c r="A1101" s="34">
        <v>37021</v>
      </c>
      <c r="B1101" s="31">
        <v>1255.18</v>
      </c>
      <c r="C1101" s="11">
        <f t="shared" si="36"/>
        <v>-2.8677033079511802E-4</v>
      </c>
      <c r="D1101" s="44">
        <f t="shared" si="37"/>
        <v>8.2237222624341416E-8</v>
      </c>
      <c r="E1101" s="68"/>
      <c r="F1101" s="71"/>
    </row>
    <row r="1102" spans="1:6">
      <c r="A1102" s="34">
        <v>37022</v>
      </c>
      <c r="B1102" s="31">
        <v>1245.67</v>
      </c>
      <c r="C1102" s="11">
        <f t="shared" si="36"/>
        <v>-7.6054508190734329E-3</v>
      </c>
      <c r="D1102" s="44">
        <f t="shared" si="37"/>
        <v>5.7842882161344752E-5</v>
      </c>
      <c r="E1102" s="68"/>
      <c r="F1102" s="71"/>
    </row>
    <row r="1103" spans="1:6">
      <c r="A1103" s="34">
        <v>37025</v>
      </c>
      <c r="B1103" s="31">
        <v>1248.92</v>
      </c>
      <c r="C1103" s="11">
        <f t="shared" si="36"/>
        <v>2.6056400761526469E-3</v>
      </c>
      <c r="D1103" s="44">
        <f t="shared" si="37"/>
        <v>6.7893602064527717E-6</v>
      </c>
      <c r="E1103" s="68"/>
      <c r="F1103" s="71"/>
    </row>
    <row r="1104" spans="1:6">
      <c r="A1104" s="34">
        <v>37026</v>
      </c>
      <c r="B1104" s="31">
        <v>1249.44</v>
      </c>
      <c r="C1104" s="11">
        <f t="shared" si="36"/>
        <v>4.1627308114831099E-4</v>
      </c>
      <c r="D1104" s="44">
        <f t="shared" si="37"/>
        <v>1.7328327808870831E-7</v>
      </c>
      <c r="E1104" s="68"/>
      <c r="F1104" s="71"/>
    </row>
    <row r="1105" spans="1:6">
      <c r="A1105" s="34">
        <v>37027</v>
      </c>
      <c r="B1105" s="31">
        <v>1284.99</v>
      </c>
      <c r="C1105" s="11">
        <f t="shared" si="36"/>
        <v>2.8055485283507087E-2</v>
      </c>
      <c r="D1105" s="44">
        <f t="shared" si="37"/>
        <v>7.8711025449308279E-4</v>
      </c>
      <c r="E1105" s="68"/>
      <c r="F1105" s="71"/>
    </row>
    <row r="1106" spans="1:6">
      <c r="A1106" s="34">
        <v>37028</v>
      </c>
      <c r="B1106" s="31">
        <v>1288.49</v>
      </c>
      <c r="C1106" s="11">
        <f t="shared" si="36"/>
        <v>2.7200539020717841E-3</v>
      </c>
      <c r="D1106" s="44">
        <f t="shared" si="37"/>
        <v>7.3986932301759391E-6</v>
      </c>
      <c r="E1106" s="68"/>
      <c r="F1106" s="71"/>
    </row>
    <row r="1107" spans="1:6">
      <c r="A1107" s="34">
        <v>37029</v>
      </c>
      <c r="B1107" s="31">
        <v>1291.96</v>
      </c>
      <c r="C1107" s="11">
        <f t="shared" si="36"/>
        <v>2.6894550110181429E-3</v>
      </c>
      <c r="D1107" s="44">
        <f t="shared" si="37"/>
        <v>7.2331682562905989E-6</v>
      </c>
      <c r="E1107" s="68"/>
      <c r="F1107" s="71"/>
    </row>
    <row r="1108" spans="1:6">
      <c r="A1108" s="34">
        <v>37032</v>
      </c>
      <c r="B1108" s="31">
        <v>1312.83</v>
      </c>
      <c r="C1108" s="11">
        <f t="shared" si="36"/>
        <v>1.6024667323379045E-2</v>
      </c>
      <c r="D1108" s="44">
        <f t="shared" si="37"/>
        <v>2.5678996282497215E-4</v>
      </c>
      <c r="E1108" s="68"/>
      <c r="F1108" s="71"/>
    </row>
    <row r="1109" spans="1:6">
      <c r="A1109" s="34">
        <v>37033</v>
      </c>
      <c r="B1109" s="31">
        <v>1309.3800000000001</v>
      </c>
      <c r="C1109" s="11">
        <f t="shared" si="36"/>
        <v>-2.6313697153776505E-3</v>
      </c>
      <c r="D1109" s="44">
        <f t="shared" si="37"/>
        <v>6.9241065790066574E-6</v>
      </c>
      <c r="E1109" s="68"/>
      <c r="F1109" s="71"/>
    </row>
    <row r="1110" spans="1:6">
      <c r="A1110" s="34">
        <v>37034</v>
      </c>
      <c r="B1110" s="31">
        <v>1289.05</v>
      </c>
      <c r="C1110" s="11">
        <f t="shared" si="36"/>
        <v>-1.5648229772575965E-2</v>
      </c>
      <c r="D1110" s="44">
        <f t="shared" si="37"/>
        <v>2.448670950153328E-4</v>
      </c>
      <c r="E1110" s="68"/>
      <c r="F1110" s="71"/>
    </row>
    <row r="1111" spans="1:6">
      <c r="A1111" s="34">
        <v>37035</v>
      </c>
      <c r="B1111" s="31">
        <v>1293.17</v>
      </c>
      <c r="C1111" s="11">
        <f t="shared" si="36"/>
        <v>3.1910553679439595E-3</v>
      </c>
      <c r="D1111" s="44">
        <f t="shared" si="37"/>
        <v>1.0182834361283958E-5</v>
      </c>
      <c r="E1111" s="68"/>
      <c r="F1111" s="71"/>
    </row>
    <row r="1112" spans="1:6">
      <c r="A1112" s="34">
        <v>37036</v>
      </c>
      <c r="B1112" s="31">
        <v>1277.8900000000001</v>
      </c>
      <c r="C1112" s="11">
        <f t="shared" si="36"/>
        <v>-1.1886288068737762E-2</v>
      </c>
      <c r="D1112" s="44">
        <f t="shared" si="37"/>
        <v>1.4128384405301769E-4</v>
      </c>
      <c r="E1112" s="68"/>
      <c r="F1112" s="71"/>
    </row>
    <row r="1113" spans="1:6">
      <c r="A1113" s="34">
        <v>37040</v>
      </c>
      <c r="B1113" s="31">
        <v>1267.93</v>
      </c>
      <c r="C1113" s="11">
        <f t="shared" si="36"/>
        <v>-7.8246308195957515E-3</v>
      </c>
      <c r="D1113" s="44">
        <f t="shared" si="37"/>
        <v>6.1224847462967676E-5</v>
      </c>
      <c r="E1113" s="68"/>
      <c r="F1113" s="71"/>
    </row>
    <row r="1114" spans="1:6">
      <c r="A1114" s="34">
        <v>37041</v>
      </c>
      <c r="B1114" s="31">
        <v>1248.08</v>
      </c>
      <c r="C1114" s="11">
        <f t="shared" ref="C1114:C1177" si="38">LN(B1114/B1113)</f>
        <v>-1.5779278987004083E-2</v>
      </c>
      <c r="D1114" s="44">
        <f t="shared" si="37"/>
        <v>2.4898564534970864E-4</v>
      </c>
      <c r="E1114" s="68"/>
      <c r="F1114" s="71"/>
    </row>
    <row r="1115" spans="1:6">
      <c r="A1115" s="34">
        <v>37042</v>
      </c>
      <c r="B1115" s="31">
        <v>1255.82</v>
      </c>
      <c r="C1115" s="11">
        <f t="shared" si="38"/>
        <v>6.1823752170786488E-3</v>
      </c>
      <c r="D1115" s="44">
        <f t="shared" ref="D1115:D1178" si="39">C1115^2</f>
        <v>3.8221763324748271E-5</v>
      </c>
      <c r="E1115" s="68"/>
      <c r="F1115" s="71"/>
    </row>
    <row r="1116" spans="1:6">
      <c r="A1116" s="34">
        <v>37043</v>
      </c>
      <c r="B1116" s="31">
        <v>1260.67</v>
      </c>
      <c r="C1116" s="11">
        <f t="shared" si="38"/>
        <v>3.8545799943738991E-3</v>
      </c>
      <c r="D1116" s="44">
        <f t="shared" si="39"/>
        <v>1.4857786933027488E-5</v>
      </c>
      <c r="E1116" s="68"/>
      <c r="F1116" s="71"/>
    </row>
    <row r="1117" spans="1:6">
      <c r="A1117" s="34">
        <v>37046</v>
      </c>
      <c r="B1117" s="31">
        <v>1267.1099999999999</v>
      </c>
      <c r="C1117" s="11">
        <f t="shared" si="38"/>
        <v>5.0953911602089671E-3</v>
      </c>
      <c r="D1117" s="44">
        <f t="shared" si="39"/>
        <v>2.5963011075535683E-5</v>
      </c>
      <c r="E1117" s="68"/>
      <c r="F1117" s="71"/>
    </row>
    <row r="1118" spans="1:6">
      <c r="A1118" s="34">
        <v>37047</v>
      </c>
      <c r="B1118" s="31">
        <v>1283.57</v>
      </c>
      <c r="C1118" s="11">
        <f t="shared" si="38"/>
        <v>1.2906541385016989E-2</v>
      </c>
      <c r="D1118" s="44">
        <f t="shared" si="39"/>
        <v>1.6657881052315626E-4</v>
      </c>
      <c r="E1118" s="68"/>
      <c r="F1118" s="71"/>
    </row>
    <row r="1119" spans="1:6">
      <c r="A1119" s="34">
        <v>37048</v>
      </c>
      <c r="B1119" s="31">
        <v>1270.03</v>
      </c>
      <c r="C1119" s="11">
        <f t="shared" si="38"/>
        <v>-1.0604735974787274E-2</v>
      </c>
      <c r="D1119" s="44">
        <f t="shared" si="39"/>
        <v>1.1246042509494739E-4</v>
      </c>
      <c r="E1119" s="68"/>
      <c r="F1119" s="71"/>
    </row>
    <row r="1120" spans="1:6">
      <c r="A1120" s="34">
        <v>37049</v>
      </c>
      <c r="B1120" s="31">
        <v>1276.96</v>
      </c>
      <c r="C1120" s="11">
        <f t="shared" si="38"/>
        <v>5.4417309068140263E-3</v>
      </c>
      <c r="D1120" s="44">
        <f t="shared" si="39"/>
        <v>2.9612435262175004E-5</v>
      </c>
      <c r="E1120" s="68"/>
      <c r="F1120" s="71"/>
    </row>
    <row r="1121" spans="1:6">
      <c r="A1121" s="34">
        <v>37050</v>
      </c>
      <c r="B1121" s="31">
        <v>1264.96</v>
      </c>
      <c r="C1121" s="11">
        <f t="shared" si="38"/>
        <v>-9.4417520193780732E-3</v>
      </c>
      <c r="D1121" s="44">
        <f t="shared" si="39"/>
        <v>8.9146681195429928E-5</v>
      </c>
      <c r="E1121" s="68"/>
      <c r="F1121" s="71"/>
    </row>
    <row r="1122" spans="1:6">
      <c r="A1122" s="34">
        <v>37053</v>
      </c>
      <c r="B1122" s="31">
        <v>1254.3900000000001</v>
      </c>
      <c r="C1122" s="11">
        <f t="shared" si="38"/>
        <v>-8.3911024827287711E-3</v>
      </c>
      <c r="D1122" s="44">
        <f t="shared" si="39"/>
        <v>7.0410600875656941E-5</v>
      </c>
      <c r="E1122" s="68"/>
      <c r="F1122" s="71"/>
    </row>
    <row r="1123" spans="1:6">
      <c r="A1123" s="34">
        <v>37054</v>
      </c>
      <c r="B1123" s="31">
        <v>1255.8499999999999</v>
      </c>
      <c r="C1123" s="11">
        <f t="shared" si="38"/>
        <v>1.1632355190174235E-3</v>
      </c>
      <c r="D1123" s="44">
        <f t="shared" si="39"/>
        <v>1.3531168727037347E-6</v>
      </c>
      <c r="E1123" s="68"/>
      <c r="F1123" s="71"/>
    </row>
    <row r="1124" spans="1:6">
      <c r="A1124" s="34">
        <v>37055</v>
      </c>
      <c r="B1124" s="31">
        <v>1241.5999999999999</v>
      </c>
      <c r="C1124" s="11">
        <f t="shared" si="38"/>
        <v>-1.1411763715655018E-2</v>
      </c>
      <c r="D1124" s="44">
        <f t="shared" si="39"/>
        <v>1.3022835110194041E-4</v>
      </c>
      <c r="E1124" s="68"/>
      <c r="F1124" s="71"/>
    </row>
    <row r="1125" spans="1:6">
      <c r="A1125" s="34">
        <v>37056</v>
      </c>
      <c r="B1125" s="31">
        <v>1219.8699999999999</v>
      </c>
      <c r="C1125" s="11">
        <f t="shared" si="38"/>
        <v>-1.7656574756341942E-2</v>
      </c>
      <c r="D1125" s="44">
        <f t="shared" si="39"/>
        <v>3.1175463212629149E-4</v>
      </c>
      <c r="E1125" s="68"/>
      <c r="F1125" s="71"/>
    </row>
    <row r="1126" spans="1:6">
      <c r="A1126" s="34">
        <v>37057</v>
      </c>
      <c r="B1126" s="31">
        <v>1214.3599999999999</v>
      </c>
      <c r="C1126" s="11">
        <f t="shared" si="38"/>
        <v>-4.5271066501336617E-3</v>
      </c>
      <c r="D1126" s="44">
        <f t="shared" si="39"/>
        <v>2.0494694621684425E-5</v>
      </c>
      <c r="E1126" s="68"/>
      <c r="F1126" s="71"/>
    </row>
    <row r="1127" spans="1:6">
      <c r="A1127" s="34">
        <v>37060</v>
      </c>
      <c r="B1127" s="31">
        <v>1208.43</v>
      </c>
      <c r="C1127" s="11">
        <f t="shared" si="38"/>
        <v>-4.8951926016425444E-3</v>
      </c>
      <c r="D1127" s="44">
        <f t="shared" si="39"/>
        <v>2.3962910607175901E-5</v>
      </c>
      <c r="E1127" s="68"/>
      <c r="F1127" s="71"/>
    </row>
    <row r="1128" spans="1:6">
      <c r="A1128" s="34">
        <v>37061</v>
      </c>
      <c r="B1128" s="31">
        <v>1212.58</v>
      </c>
      <c r="C1128" s="11">
        <f t="shared" si="38"/>
        <v>3.4283245957017761E-3</v>
      </c>
      <c r="D1128" s="44">
        <f t="shared" si="39"/>
        <v>1.1753409533493747E-5</v>
      </c>
      <c r="E1128" s="68"/>
      <c r="F1128" s="71"/>
    </row>
    <row r="1129" spans="1:6">
      <c r="A1129" s="34">
        <v>37062</v>
      </c>
      <c r="B1129" s="31">
        <v>1223.1400000000001</v>
      </c>
      <c r="C1129" s="11">
        <f t="shared" si="38"/>
        <v>8.6710017274856388E-3</v>
      </c>
      <c r="D1129" s="44">
        <f t="shared" si="39"/>
        <v>7.5186270958058936E-5</v>
      </c>
      <c r="E1129" s="68"/>
      <c r="F1129" s="71"/>
    </row>
    <row r="1130" spans="1:6">
      <c r="A1130" s="34">
        <v>37063</v>
      </c>
      <c r="B1130" s="31">
        <v>1237.04</v>
      </c>
      <c r="C1130" s="11">
        <f t="shared" si="38"/>
        <v>1.1300106423151532E-2</v>
      </c>
      <c r="D1130" s="44">
        <f t="shared" si="39"/>
        <v>1.2769240517455051E-4</v>
      </c>
      <c r="E1130" s="68"/>
      <c r="F1130" s="71"/>
    </row>
    <row r="1131" spans="1:6">
      <c r="A1131" s="34">
        <v>37064</v>
      </c>
      <c r="B1131" s="31">
        <v>1225.3499999999999</v>
      </c>
      <c r="C1131" s="11">
        <f t="shared" si="38"/>
        <v>-9.4949117111870901E-3</v>
      </c>
      <c r="D1131" s="44">
        <f t="shared" si="39"/>
        <v>9.0153348403237754E-5</v>
      </c>
      <c r="E1131" s="68"/>
      <c r="F1131" s="71"/>
    </row>
    <row r="1132" spans="1:6">
      <c r="A1132" s="34">
        <v>37067</v>
      </c>
      <c r="B1132" s="31">
        <v>1218.5999999999999</v>
      </c>
      <c r="C1132" s="11">
        <f t="shared" si="38"/>
        <v>-5.5238586415939771E-3</v>
      </c>
      <c r="D1132" s="44">
        <f t="shared" si="39"/>
        <v>3.0513014292312458E-5</v>
      </c>
      <c r="E1132" s="68"/>
      <c r="F1132" s="71"/>
    </row>
    <row r="1133" spans="1:6">
      <c r="A1133" s="34">
        <v>37068</v>
      </c>
      <c r="B1133" s="31">
        <v>1216.76</v>
      </c>
      <c r="C1133" s="11">
        <f t="shared" si="38"/>
        <v>-1.5110705194395595E-3</v>
      </c>
      <c r="D1133" s="44">
        <f t="shared" si="39"/>
        <v>2.2833341147193403E-6</v>
      </c>
      <c r="E1133" s="68"/>
      <c r="F1133" s="71"/>
    </row>
    <row r="1134" spans="1:6">
      <c r="A1134" s="34">
        <v>37069</v>
      </c>
      <c r="B1134" s="31">
        <v>1211.07</v>
      </c>
      <c r="C1134" s="11">
        <f t="shared" si="38"/>
        <v>-4.6873219442102095E-3</v>
      </c>
      <c r="D1134" s="44">
        <f t="shared" si="39"/>
        <v>2.1970987008674578E-5</v>
      </c>
      <c r="E1134" s="68"/>
      <c r="F1134" s="71"/>
    </row>
    <row r="1135" spans="1:6">
      <c r="A1135" s="34">
        <v>37070</v>
      </c>
      <c r="B1135" s="31">
        <v>1226.2</v>
      </c>
      <c r="C1135" s="11">
        <f t="shared" si="38"/>
        <v>1.2415689977843406E-2</v>
      </c>
      <c r="D1135" s="44">
        <f t="shared" si="39"/>
        <v>1.5414935762592119E-4</v>
      </c>
      <c r="E1135" s="68"/>
      <c r="F1135" s="71"/>
    </row>
    <row r="1136" spans="1:6">
      <c r="A1136" s="34">
        <v>37071</v>
      </c>
      <c r="B1136" s="31">
        <v>1224.3800000000001</v>
      </c>
      <c r="C1136" s="11">
        <f t="shared" si="38"/>
        <v>-1.4853629219389309E-3</v>
      </c>
      <c r="D1136" s="44">
        <f t="shared" si="39"/>
        <v>2.2063030098709584E-6</v>
      </c>
      <c r="E1136" s="68"/>
      <c r="F1136" s="71"/>
    </row>
    <row r="1137" spans="1:6">
      <c r="A1137" s="34">
        <v>37074</v>
      </c>
      <c r="B1137" s="31">
        <v>1236.72</v>
      </c>
      <c r="C1137" s="11">
        <f t="shared" si="38"/>
        <v>1.0028120281429824E-2</v>
      </c>
      <c r="D1137" s="44">
        <f t="shared" si="39"/>
        <v>1.0056319637882416E-4</v>
      </c>
      <c r="E1137" s="68"/>
      <c r="F1137" s="71"/>
    </row>
    <row r="1138" spans="1:6">
      <c r="A1138" s="34">
        <v>37075</v>
      </c>
      <c r="B1138" s="31">
        <v>1234.45</v>
      </c>
      <c r="C1138" s="11">
        <f t="shared" si="38"/>
        <v>-1.8371869507042527E-3</v>
      </c>
      <c r="D1138" s="44">
        <f t="shared" si="39"/>
        <v>3.3752558918379903E-6</v>
      </c>
      <c r="E1138" s="68"/>
      <c r="F1138" s="71"/>
    </row>
    <row r="1139" spans="1:6">
      <c r="A1139" s="34">
        <v>37077</v>
      </c>
      <c r="B1139" s="31">
        <v>1219.24</v>
      </c>
      <c r="C1139" s="11">
        <f t="shared" si="38"/>
        <v>-1.239781294422615E-2</v>
      </c>
      <c r="D1139" s="44">
        <f t="shared" si="39"/>
        <v>1.5370576580002148E-4</v>
      </c>
      <c r="E1139" s="68"/>
      <c r="F1139" s="71"/>
    </row>
    <row r="1140" spans="1:6">
      <c r="A1140" s="34">
        <v>37078</v>
      </c>
      <c r="B1140" s="31">
        <v>1190.5899999999999</v>
      </c>
      <c r="C1140" s="11">
        <f t="shared" si="38"/>
        <v>-2.3778731235622238E-2</v>
      </c>
      <c r="D1140" s="44">
        <f t="shared" si="39"/>
        <v>5.6542805917595665E-4</v>
      </c>
      <c r="E1140" s="68"/>
      <c r="F1140" s="71"/>
    </row>
    <row r="1141" spans="1:6">
      <c r="A1141" s="34">
        <v>37081</v>
      </c>
      <c r="B1141" s="31">
        <v>1198.78</v>
      </c>
      <c r="C1141" s="11">
        <f t="shared" si="38"/>
        <v>6.855390395796938E-3</v>
      </c>
      <c r="D1141" s="44">
        <f t="shared" si="39"/>
        <v>4.6996377478784899E-5</v>
      </c>
      <c r="E1141" s="68"/>
      <c r="F1141" s="71"/>
    </row>
    <row r="1142" spans="1:6">
      <c r="A1142" s="34">
        <v>37082</v>
      </c>
      <c r="B1142" s="31">
        <v>1181.52</v>
      </c>
      <c r="C1142" s="11">
        <f t="shared" si="38"/>
        <v>-1.4502627835268027E-2</v>
      </c>
      <c r="D1142" s="44">
        <f t="shared" si="39"/>
        <v>2.1032621412829099E-4</v>
      </c>
      <c r="E1142" s="68"/>
      <c r="F1142" s="71"/>
    </row>
    <row r="1143" spans="1:6">
      <c r="A1143" s="34">
        <v>37083</v>
      </c>
      <c r="B1143" s="31">
        <v>1180.18</v>
      </c>
      <c r="C1143" s="11">
        <f t="shared" si="38"/>
        <v>-1.1347759188676657E-3</v>
      </c>
      <c r="D1143" s="44">
        <f t="shared" si="39"/>
        <v>1.2877163860419551E-6</v>
      </c>
      <c r="E1143" s="68"/>
      <c r="F1143" s="71"/>
    </row>
    <row r="1144" spans="1:6">
      <c r="A1144" s="34">
        <v>37084</v>
      </c>
      <c r="B1144" s="31">
        <v>1208.1400000000001</v>
      </c>
      <c r="C1144" s="11">
        <f t="shared" si="38"/>
        <v>2.3415017620112864E-2</v>
      </c>
      <c r="D1144" s="44">
        <f t="shared" si="39"/>
        <v>5.4826305015019585E-4</v>
      </c>
      <c r="E1144" s="68"/>
      <c r="F1144" s="71"/>
    </row>
    <row r="1145" spans="1:6">
      <c r="A1145" s="34">
        <v>37085</v>
      </c>
      <c r="B1145" s="31">
        <v>1215.68</v>
      </c>
      <c r="C1145" s="11">
        <f t="shared" si="38"/>
        <v>6.2216041799607862E-3</v>
      </c>
      <c r="D1145" s="44">
        <f t="shared" si="39"/>
        <v>3.870835857210553E-5</v>
      </c>
      <c r="E1145" s="68"/>
      <c r="F1145" s="71"/>
    </row>
    <row r="1146" spans="1:6">
      <c r="A1146" s="34">
        <v>37088</v>
      </c>
      <c r="B1146" s="31">
        <v>1202.45</v>
      </c>
      <c r="C1146" s="11">
        <f t="shared" si="38"/>
        <v>-1.0942448925398474E-2</v>
      </c>
      <c r="D1146" s="44">
        <f t="shared" si="39"/>
        <v>1.197371884849542E-4</v>
      </c>
      <c r="E1146" s="68"/>
      <c r="F1146" s="71"/>
    </row>
    <row r="1147" spans="1:6">
      <c r="A1147" s="34">
        <v>37089</v>
      </c>
      <c r="B1147" s="31">
        <v>1214.44</v>
      </c>
      <c r="C1147" s="11">
        <f t="shared" si="38"/>
        <v>9.9219231014730062E-3</v>
      </c>
      <c r="D1147" s="44">
        <f t="shared" si="39"/>
        <v>9.8444558031543725E-5</v>
      </c>
      <c r="E1147" s="68"/>
      <c r="F1147" s="71"/>
    </row>
    <row r="1148" spans="1:6">
      <c r="A1148" s="34">
        <v>37090</v>
      </c>
      <c r="B1148" s="31">
        <v>1207.71</v>
      </c>
      <c r="C1148" s="11">
        <f t="shared" si="38"/>
        <v>-5.5570607262494416E-3</v>
      </c>
      <c r="D1148" s="44">
        <f t="shared" si="39"/>
        <v>3.0880923915223972E-5</v>
      </c>
      <c r="E1148" s="68"/>
      <c r="F1148" s="71"/>
    </row>
    <row r="1149" spans="1:6">
      <c r="A1149" s="34">
        <v>37091</v>
      </c>
      <c r="B1149" s="31">
        <v>1215.02</v>
      </c>
      <c r="C1149" s="11">
        <f t="shared" si="38"/>
        <v>6.034533095433536E-3</v>
      </c>
      <c r="D1149" s="44">
        <f t="shared" si="39"/>
        <v>3.6415589679882651E-5</v>
      </c>
      <c r="E1149" s="68"/>
      <c r="F1149" s="71"/>
    </row>
    <row r="1150" spans="1:6">
      <c r="A1150" s="34">
        <v>37092</v>
      </c>
      <c r="B1150" s="31">
        <v>1210.8499999999999</v>
      </c>
      <c r="C1150" s="11">
        <f t="shared" si="38"/>
        <v>-3.4379452380088292E-3</v>
      </c>
      <c r="D1150" s="44">
        <f t="shared" si="39"/>
        <v>1.1819467459547586E-5</v>
      </c>
      <c r="E1150" s="68"/>
      <c r="F1150" s="71"/>
    </row>
    <row r="1151" spans="1:6">
      <c r="A1151" s="34">
        <v>37095</v>
      </c>
      <c r="B1151" s="31">
        <v>1191.03</v>
      </c>
      <c r="C1151" s="11">
        <f t="shared" si="38"/>
        <v>-1.6504113351569351E-2</v>
      </c>
      <c r="D1151" s="44">
        <f t="shared" si="39"/>
        <v>2.7238575752144969E-4</v>
      </c>
      <c r="E1151" s="68"/>
      <c r="F1151" s="71"/>
    </row>
    <row r="1152" spans="1:6">
      <c r="A1152" s="34">
        <v>37096</v>
      </c>
      <c r="B1152" s="31">
        <v>1171.6500000000001</v>
      </c>
      <c r="C1152" s="11">
        <f t="shared" si="38"/>
        <v>-1.6405467230525106E-2</v>
      </c>
      <c r="D1152" s="44">
        <f t="shared" si="39"/>
        <v>2.6913935505183309E-4</v>
      </c>
      <c r="E1152" s="68"/>
      <c r="F1152" s="71"/>
    </row>
    <row r="1153" spans="1:6">
      <c r="A1153" s="34">
        <v>37097</v>
      </c>
      <c r="B1153" s="31">
        <v>1190.49</v>
      </c>
      <c r="C1153" s="11">
        <f t="shared" si="38"/>
        <v>1.5951975335219318E-2</v>
      </c>
      <c r="D1153" s="44">
        <f t="shared" si="39"/>
        <v>2.5446551709544545E-4</v>
      </c>
      <c r="E1153" s="68"/>
      <c r="F1153" s="71"/>
    </row>
    <row r="1154" spans="1:6">
      <c r="A1154" s="34">
        <v>37098</v>
      </c>
      <c r="B1154" s="31">
        <v>1202.93</v>
      </c>
      <c r="C1154" s="11">
        <f t="shared" si="38"/>
        <v>1.0395260358389983E-2</v>
      </c>
      <c r="D1154" s="44">
        <f t="shared" si="39"/>
        <v>1.0806143791871422E-4</v>
      </c>
      <c r="E1154" s="68"/>
      <c r="F1154" s="71"/>
    </row>
    <row r="1155" spans="1:6">
      <c r="A1155" s="34">
        <v>37099</v>
      </c>
      <c r="B1155" s="31">
        <v>1205.82</v>
      </c>
      <c r="C1155" s="11">
        <f t="shared" si="38"/>
        <v>2.3995859983154313E-3</v>
      </c>
      <c r="D1155" s="44">
        <f t="shared" si="39"/>
        <v>5.7580129633114653E-6</v>
      </c>
      <c r="E1155" s="68"/>
      <c r="F1155" s="71"/>
    </row>
    <row r="1156" spans="1:6">
      <c r="A1156" s="34">
        <v>37102</v>
      </c>
      <c r="B1156" s="31">
        <v>1204.52</v>
      </c>
      <c r="C1156" s="11">
        <f t="shared" si="38"/>
        <v>-1.0786860991002832E-3</v>
      </c>
      <c r="D1156" s="44">
        <f t="shared" si="39"/>
        <v>1.163563700392186E-6</v>
      </c>
      <c r="E1156" s="68"/>
      <c r="F1156" s="71"/>
    </row>
    <row r="1157" spans="1:6">
      <c r="A1157" s="34">
        <v>37103</v>
      </c>
      <c r="B1157" s="31">
        <v>1211.23</v>
      </c>
      <c r="C1157" s="11">
        <f t="shared" si="38"/>
        <v>5.5552248835080463E-3</v>
      </c>
      <c r="D1157" s="44">
        <f t="shared" si="39"/>
        <v>3.0860523506346989E-5</v>
      </c>
      <c r="E1157" s="68"/>
      <c r="F1157" s="71"/>
    </row>
    <row r="1158" spans="1:6">
      <c r="A1158" s="34">
        <v>37104</v>
      </c>
      <c r="B1158" s="31">
        <v>1215.93</v>
      </c>
      <c r="C1158" s="11">
        <f t="shared" si="38"/>
        <v>3.8728438789164764E-3</v>
      </c>
      <c r="D1158" s="44">
        <f t="shared" si="39"/>
        <v>1.4998919710460819E-5</v>
      </c>
      <c r="E1158" s="68"/>
      <c r="F1158" s="71"/>
    </row>
    <row r="1159" spans="1:6">
      <c r="A1159" s="34">
        <v>37105</v>
      </c>
      <c r="B1159" s="31">
        <v>1220.75</v>
      </c>
      <c r="C1159" s="11">
        <f t="shared" si="38"/>
        <v>3.9562078621046349E-3</v>
      </c>
      <c r="D1159" s="44">
        <f t="shared" si="39"/>
        <v>1.5651580648178525E-5</v>
      </c>
      <c r="E1159" s="68"/>
      <c r="F1159" s="71"/>
    </row>
    <row r="1160" spans="1:6">
      <c r="A1160" s="34">
        <v>37106</v>
      </c>
      <c r="B1160" s="31">
        <v>1214.3499999999999</v>
      </c>
      <c r="C1160" s="11">
        <f t="shared" si="38"/>
        <v>-5.2564697435392152E-3</v>
      </c>
      <c r="D1160" s="44">
        <f t="shared" si="39"/>
        <v>2.7630474164743224E-5</v>
      </c>
      <c r="E1160" s="68"/>
      <c r="F1160" s="71"/>
    </row>
    <row r="1161" spans="1:6">
      <c r="A1161" s="34">
        <v>37109</v>
      </c>
      <c r="B1161" s="31">
        <v>1200.48</v>
      </c>
      <c r="C1161" s="11">
        <f t="shared" si="38"/>
        <v>-1.1487477400811763E-2</v>
      </c>
      <c r="D1161" s="44">
        <f t="shared" si="39"/>
        <v>1.3196213703416099E-4</v>
      </c>
      <c r="E1161" s="68"/>
      <c r="F1161" s="71"/>
    </row>
    <row r="1162" spans="1:6">
      <c r="A1162" s="34">
        <v>37110</v>
      </c>
      <c r="B1162" s="31">
        <v>1204.4000000000001</v>
      </c>
      <c r="C1162" s="11">
        <f t="shared" si="38"/>
        <v>3.2600408101602064E-3</v>
      </c>
      <c r="D1162" s="44">
        <f t="shared" si="39"/>
        <v>1.0627866083910015E-5</v>
      </c>
      <c r="E1162" s="68"/>
      <c r="F1162" s="71"/>
    </row>
    <row r="1163" spans="1:6">
      <c r="A1163" s="34">
        <v>37111</v>
      </c>
      <c r="B1163" s="31">
        <v>1183.53</v>
      </c>
      <c r="C1163" s="11">
        <f t="shared" si="38"/>
        <v>-1.7480019432350342E-2</v>
      </c>
      <c r="D1163" s="44">
        <f t="shared" si="39"/>
        <v>3.0555107935534558E-4</v>
      </c>
      <c r="E1163" s="68"/>
      <c r="F1163" s="71"/>
    </row>
    <row r="1164" spans="1:6">
      <c r="A1164" s="34">
        <v>37112</v>
      </c>
      <c r="B1164" s="31">
        <v>1183.43</v>
      </c>
      <c r="C1164" s="11">
        <f t="shared" si="38"/>
        <v>-8.449656948946516E-5</v>
      </c>
      <c r="D1164" s="44">
        <f t="shared" si="39"/>
        <v>7.1396702554880147E-9</v>
      </c>
      <c r="E1164" s="68"/>
      <c r="F1164" s="71"/>
    </row>
    <row r="1165" spans="1:6">
      <c r="A1165" s="34">
        <v>37113</v>
      </c>
      <c r="B1165" s="31">
        <v>1190.1600000000001</v>
      </c>
      <c r="C1165" s="11">
        <f t="shared" si="38"/>
        <v>5.670750243249055E-3</v>
      </c>
      <c r="D1165" s="44">
        <f t="shared" si="39"/>
        <v>3.2157408321309216E-5</v>
      </c>
      <c r="E1165" s="68"/>
      <c r="F1165" s="71"/>
    </row>
    <row r="1166" spans="1:6">
      <c r="A1166" s="34">
        <v>37116</v>
      </c>
      <c r="B1166" s="31">
        <v>1191.29</v>
      </c>
      <c r="C1166" s="11">
        <f t="shared" si="38"/>
        <v>9.4900172987619647E-4</v>
      </c>
      <c r="D1166" s="44">
        <f t="shared" si="39"/>
        <v>9.0060428330801334E-7</v>
      </c>
      <c r="E1166" s="68"/>
      <c r="F1166" s="71"/>
    </row>
    <row r="1167" spans="1:6">
      <c r="A1167" s="34">
        <v>37117</v>
      </c>
      <c r="B1167" s="31">
        <v>1186.73</v>
      </c>
      <c r="C1167" s="11">
        <f t="shared" si="38"/>
        <v>-3.8351280385507487E-3</v>
      </c>
      <c r="D1167" s="44">
        <f t="shared" si="39"/>
        <v>1.4708207072078113E-5</v>
      </c>
      <c r="E1167" s="68"/>
      <c r="F1167" s="71"/>
    </row>
    <row r="1168" spans="1:6">
      <c r="A1168" s="34">
        <v>37118</v>
      </c>
      <c r="B1168" s="31">
        <v>1178.02</v>
      </c>
      <c r="C1168" s="11">
        <f t="shared" si="38"/>
        <v>-7.366562544212309E-3</v>
      </c>
      <c r="D1168" s="44">
        <f t="shared" si="39"/>
        <v>5.4266243717791728E-5</v>
      </c>
      <c r="E1168" s="68"/>
      <c r="F1168" s="71"/>
    </row>
    <row r="1169" spans="1:6">
      <c r="A1169" s="34">
        <v>37119</v>
      </c>
      <c r="B1169" s="31">
        <v>1181.6600000000001</v>
      </c>
      <c r="C1169" s="11">
        <f t="shared" si="38"/>
        <v>3.0851665371600823E-3</v>
      </c>
      <c r="D1169" s="44">
        <f t="shared" si="39"/>
        <v>9.5182525620123341E-6</v>
      </c>
      <c r="E1169" s="68"/>
      <c r="F1169" s="71"/>
    </row>
    <row r="1170" spans="1:6">
      <c r="A1170" s="34">
        <v>37120</v>
      </c>
      <c r="B1170" s="31">
        <v>1161.97</v>
      </c>
      <c r="C1170" s="11">
        <f t="shared" si="38"/>
        <v>-1.6803389010621714E-2</v>
      </c>
      <c r="D1170" s="44">
        <f t="shared" si="39"/>
        <v>2.8235388224228259E-4</v>
      </c>
      <c r="E1170" s="68"/>
      <c r="F1170" s="71"/>
    </row>
    <row r="1171" spans="1:6">
      <c r="A1171" s="34">
        <v>37123</v>
      </c>
      <c r="B1171" s="31">
        <v>1171.4100000000001</v>
      </c>
      <c r="C1171" s="11">
        <f t="shared" si="38"/>
        <v>8.0913108901843975E-3</v>
      </c>
      <c r="D1171" s="44">
        <f t="shared" si="39"/>
        <v>6.5469311921616635E-5</v>
      </c>
      <c r="E1171" s="68"/>
      <c r="F1171" s="71"/>
    </row>
    <row r="1172" spans="1:6">
      <c r="A1172" s="34">
        <v>37124</v>
      </c>
      <c r="B1172" s="31">
        <v>1157.26</v>
      </c>
      <c r="C1172" s="11">
        <f t="shared" si="38"/>
        <v>-1.2153009363579151E-2</v>
      </c>
      <c r="D1172" s="44">
        <f t="shared" si="39"/>
        <v>1.4769563659124252E-4</v>
      </c>
      <c r="E1172" s="68"/>
      <c r="F1172" s="71"/>
    </row>
    <row r="1173" spans="1:6">
      <c r="A1173" s="34">
        <v>37125</v>
      </c>
      <c r="B1173" s="31">
        <v>1165.31</v>
      </c>
      <c r="C1173" s="11">
        <f t="shared" si="38"/>
        <v>6.932003974315531E-3</v>
      </c>
      <c r="D1173" s="44">
        <f t="shared" si="39"/>
        <v>4.8052679099926317E-5</v>
      </c>
      <c r="E1173" s="68"/>
      <c r="F1173" s="71"/>
    </row>
    <row r="1174" spans="1:6">
      <c r="A1174" s="34">
        <v>37126</v>
      </c>
      <c r="B1174" s="31">
        <v>1162.0899999999999</v>
      </c>
      <c r="C1174" s="11">
        <f t="shared" si="38"/>
        <v>-2.7670379431929538E-3</v>
      </c>
      <c r="D1174" s="44">
        <f t="shared" si="39"/>
        <v>7.6564989790694932E-6</v>
      </c>
      <c r="E1174" s="68"/>
      <c r="F1174" s="71"/>
    </row>
    <row r="1175" spans="1:6">
      <c r="A1175" s="34">
        <v>37127</v>
      </c>
      <c r="B1175" s="31">
        <v>1184.93</v>
      </c>
      <c r="C1175" s="11">
        <f t="shared" si="38"/>
        <v>1.9463593014102953E-2</v>
      </c>
      <c r="D1175" s="44">
        <f t="shared" si="39"/>
        <v>3.7883145301863724E-4</v>
      </c>
      <c r="E1175" s="68"/>
      <c r="F1175" s="71"/>
    </row>
    <row r="1176" spans="1:6">
      <c r="A1176" s="34">
        <v>37130</v>
      </c>
      <c r="B1176" s="31">
        <v>1179.21</v>
      </c>
      <c r="C1176" s="11">
        <f t="shared" si="38"/>
        <v>-4.8389783697115087E-3</v>
      </c>
      <c r="D1176" s="44">
        <f t="shared" si="39"/>
        <v>2.3415711662535849E-5</v>
      </c>
      <c r="E1176" s="68"/>
      <c r="F1176" s="71"/>
    </row>
    <row r="1177" spans="1:6">
      <c r="A1177" s="34">
        <v>37131</v>
      </c>
      <c r="B1177" s="31">
        <v>1161.51</v>
      </c>
      <c r="C1177" s="11">
        <f t="shared" si="38"/>
        <v>-1.5123839994749332E-2</v>
      </c>
      <c r="D1177" s="44">
        <f t="shared" si="39"/>
        <v>2.2873053618677945E-4</v>
      </c>
      <c r="E1177" s="68"/>
      <c r="F1177" s="71"/>
    </row>
    <row r="1178" spans="1:6">
      <c r="A1178" s="34">
        <v>37132</v>
      </c>
      <c r="B1178" s="31">
        <v>1148.56</v>
      </c>
      <c r="C1178" s="11">
        <f t="shared" ref="C1178:C1246" si="40">LN(B1178/B1177)</f>
        <v>-1.1211898910571217E-2</v>
      </c>
      <c r="D1178" s="44">
        <f t="shared" si="39"/>
        <v>1.2570667718086805E-4</v>
      </c>
      <c r="E1178" s="68"/>
      <c r="F1178" s="71"/>
    </row>
    <row r="1179" spans="1:6">
      <c r="A1179" s="34">
        <v>37133</v>
      </c>
      <c r="B1179" s="31">
        <v>1129.03</v>
      </c>
      <c r="C1179" s="11">
        <f t="shared" si="40"/>
        <v>-1.7150126835033971E-2</v>
      </c>
      <c r="D1179" s="44">
        <f t="shared" ref="D1179:D1247" si="41">C1179^2</f>
        <v>2.9412685045775231E-4</v>
      </c>
      <c r="E1179" s="68"/>
      <c r="F1179" s="71"/>
    </row>
    <row r="1180" spans="1:6">
      <c r="A1180" s="34">
        <v>37134</v>
      </c>
      <c r="B1180" s="31">
        <v>1133.58</v>
      </c>
      <c r="C1180" s="11">
        <f t="shared" si="40"/>
        <v>4.021909328877177E-3</v>
      </c>
      <c r="D1180" s="44">
        <f t="shared" si="41"/>
        <v>1.6175754649709263E-5</v>
      </c>
      <c r="E1180" s="68"/>
      <c r="F1180" s="71"/>
    </row>
    <row r="1181" spans="1:6">
      <c r="A1181" s="34">
        <v>37138</v>
      </c>
      <c r="B1181" s="31">
        <v>1132.94</v>
      </c>
      <c r="C1181" s="11">
        <f t="shared" si="40"/>
        <v>-5.6474243951929457E-4</v>
      </c>
      <c r="D1181" s="44">
        <f t="shared" si="41"/>
        <v>3.1893402299420406E-7</v>
      </c>
      <c r="E1181" s="68"/>
      <c r="F1181" s="71"/>
    </row>
    <row r="1182" spans="1:6">
      <c r="A1182" s="34">
        <v>37139</v>
      </c>
      <c r="B1182" s="31">
        <v>1131.74</v>
      </c>
      <c r="C1182" s="11">
        <f t="shared" si="40"/>
        <v>-1.0597524703777248E-3</v>
      </c>
      <c r="D1182" s="44">
        <f t="shared" si="41"/>
        <v>1.1230752984716905E-6</v>
      </c>
      <c r="E1182" s="68"/>
      <c r="F1182" s="71"/>
    </row>
    <row r="1183" spans="1:6">
      <c r="A1183" s="34">
        <v>37140</v>
      </c>
      <c r="B1183" s="31">
        <v>1106.4000000000001</v>
      </c>
      <c r="C1183" s="11">
        <f t="shared" si="40"/>
        <v>-2.2644770052835925E-2</v>
      </c>
      <c r="D1183" s="44">
        <f t="shared" si="41"/>
        <v>5.1278561074581468E-4</v>
      </c>
      <c r="E1183" s="68"/>
      <c r="F1183" s="71"/>
    </row>
    <row r="1184" spans="1:6">
      <c r="A1184" s="34">
        <v>37141</v>
      </c>
      <c r="B1184" s="31">
        <v>1085.78</v>
      </c>
      <c r="C1184" s="11">
        <f t="shared" si="40"/>
        <v>-1.8812878647293505E-2</v>
      </c>
      <c r="D1184" s="44">
        <f t="shared" si="41"/>
        <v>3.5392440299779191E-4</v>
      </c>
      <c r="E1184" s="68"/>
      <c r="F1184" s="71"/>
    </row>
    <row r="1185" spans="1:6">
      <c r="A1185" s="34">
        <v>37144</v>
      </c>
      <c r="B1185" s="31">
        <v>1092.54</v>
      </c>
      <c r="C1185" s="11">
        <f t="shared" si="40"/>
        <v>6.2066378685519275E-3</v>
      </c>
      <c r="D1185" s="44">
        <f t="shared" si="41"/>
        <v>3.8522353631342811E-5</v>
      </c>
      <c r="E1185" s="68"/>
      <c r="F1185" s="71"/>
    </row>
    <row r="1186" spans="1:6">
      <c r="A1186" s="34">
        <v>37151</v>
      </c>
      <c r="B1186" s="31">
        <v>1038.77</v>
      </c>
      <c r="C1186" s="11">
        <f t="shared" si="40"/>
        <v>-5.0467939676552456E-2</v>
      </c>
      <c r="D1186" s="44">
        <f t="shared" si="41"/>
        <v>2.5470129351961375E-3</v>
      </c>
      <c r="E1186" s="68"/>
      <c r="F1186" s="71"/>
    </row>
    <row r="1187" spans="1:6">
      <c r="A1187" s="34">
        <v>37152</v>
      </c>
      <c r="B1187" s="31">
        <v>1032.74</v>
      </c>
      <c r="C1187" s="11">
        <f t="shared" si="40"/>
        <v>-5.821856550759846E-3</v>
      </c>
      <c r="D1187" s="44">
        <f t="shared" si="41"/>
        <v>3.3894013697625334E-5</v>
      </c>
      <c r="E1187" s="68"/>
      <c r="F1187" s="71"/>
    </row>
    <row r="1188" spans="1:6">
      <c r="A1188" s="34">
        <v>37153</v>
      </c>
      <c r="B1188" s="31">
        <v>1016.1</v>
      </c>
      <c r="C1188" s="11">
        <f t="shared" si="40"/>
        <v>-1.6243694852658891E-2</v>
      </c>
      <c r="D1188" s="44">
        <f t="shared" si="41"/>
        <v>2.6385762246629692E-4</v>
      </c>
      <c r="E1188" s="68"/>
      <c r="F1188" s="71"/>
    </row>
    <row r="1189" spans="1:6">
      <c r="A1189" s="34">
        <v>37154</v>
      </c>
      <c r="B1189" s="31">
        <v>984.54</v>
      </c>
      <c r="C1189" s="11">
        <f t="shared" si="40"/>
        <v>-3.1552521476721843E-2</v>
      </c>
      <c r="D1189" s="44">
        <f t="shared" si="41"/>
        <v>9.9556161153899311E-4</v>
      </c>
      <c r="E1189" s="68"/>
      <c r="F1189" s="71"/>
    </row>
    <row r="1190" spans="1:6">
      <c r="A1190" s="34">
        <v>37155</v>
      </c>
      <c r="B1190" s="31">
        <v>965.8</v>
      </c>
      <c r="C1190" s="11">
        <f t="shared" si="40"/>
        <v>-1.9217753575672465E-2</v>
      </c>
      <c r="D1190" s="44">
        <f t="shared" si="41"/>
        <v>3.693220524952718E-4</v>
      </c>
      <c r="E1190" s="68"/>
      <c r="F1190" s="71"/>
    </row>
    <row r="1191" spans="1:6">
      <c r="A1191" s="34">
        <v>37158</v>
      </c>
      <c r="B1191" s="31">
        <v>1003.45</v>
      </c>
      <c r="C1191" s="11">
        <f t="shared" si="40"/>
        <v>3.8242567945250688E-2</v>
      </c>
      <c r="D1191" s="44">
        <f t="shared" si="41"/>
        <v>1.4624940030471155E-3</v>
      </c>
      <c r="E1191" s="68"/>
      <c r="F1191" s="71"/>
    </row>
    <row r="1192" spans="1:6">
      <c r="A1192" s="34">
        <v>37159</v>
      </c>
      <c r="B1192" s="31">
        <v>1012.27</v>
      </c>
      <c r="C1192" s="11">
        <f t="shared" si="40"/>
        <v>8.7512712973218179E-3</v>
      </c>
      <c r="D1192" s="44">
        <f t="shared" si="41"/>
        <v>7.6584749319328697E-5</v>
      </c>
      <c r="E1192" s="68"/>
      <c r="F1192" s="71"/>
    </row>
    <row r="1193" spans="1:6">
      <c r="A1193" s="34">
        <v>37160</v>
      </c>
      <c r="B1193" s="31">
        <v>1007.04</v>
      </c>
      <c r="C1193" s="11">
        <f t="shared" si="40"/>
        <v>-5.1799988059720156E-3</v>
      </c>
      <c r="D1193" s="44">
        <f t="shared" si="41"/>
        <v>2.6832387629871506E-5</v>
      </c>
      <c r="E1193" s="68"/>
      <c r="F1193" s="71"/>
    </row>
    <row r="1194" spans="1:6">
      <c r="A1194" s="34">
        <v>37161</v>
      </c>
      <c r="B1194" s="31">
        <v>1018.61</v>
      </c>
      <c r="C1194" s="11">
        <f t="shared" si="40"/>
        <v>1.1423617922698436E-2</v>
      </c>
      <c r="D1194" s="44">
        <f t="shared" si="41"/>
        <v>1.3049904644379693E-4</v>
      </c>
      <c r="E1194" s="68"/>
      <c r="F1194" s="71"/>
    </row>
    <row r="1195" spans="1:6">
      <c r="A1195" s="34">
        <v>37162</v>
      </c>
      <c r="B1195" s="31">
        <v>1040.94</v>
      </c>
      <c r="C1195" s="11">
        <f t="shared" si="40"/>
        <v>2.1685198267551335E-2</v>
      </c>
      <c r="D1195" s="44">
        <f t="shared" si="41"/>
        <v>4.7024782390301138E-4</v>
      </c>
      <c r="E1195" s="68"/>
      <c r="F1195" s="71"/>
    </row>
    <row r="1196" spans="1:6">
      <c r="A1196" s="34">
        <v>37165</v>
      </c>
      <c r="B1196" s="31">
        <v>1038.55</v>
      </c>
      <c r="C1196" s="11">
        <f t="shared" si="40"/>
        <v>-2.2986415441742718E-3</v>
      </c>
      <c r="D1196" s="44">
        <f t="shared" si="41"/>
        <v>5.2837529486038804E-6</v>
      </c>
      <c r="E1196" s="68"/>
      <c r="F1196" s="71"/>
    </row>
    <row r="1197" spans="1:6">
      <c r="A1197" s="34">
        <v>37166</v>
      </c>
      <c r="B1197" s="31">
        <v>1051.33</v>
      </c>
      <c r="C1197" s="11">
        <f t="shared" si="40"/>
        <v>1.2230519750685145E-2</v>
      </c>
      <c r="D1197" s="44">
        <f t="shared" si="41"/>
        <v>1.4958561337189943E-4</v>
      </c>
      <c r="E1197" s="68"/>
      <c r="F1197" s="71"/>
    </row>
    <row r="1198" spans="1:6">
      <c r="A1198" s="34">
        <v>37167</v>
      </c>
      <c r="B1198" s="31">
        <v>1072.28</v>
      </c>
      <c r="C1198" s="11">
        <f t="shared" si="40"/>
        <v>1.9731193282573292E-2</v>
      </c>
      <c r="D1198" s="44">
        <f t="shared" si="41"/>
        <v>3.893199883542654E-4</v>
      </c>
      <c r="E1198" s="68"/>
      <c r="F1198" s="71"/>
    </row>
    <row r="1199" spans="1:6">
      <c r="A1199" s="34">
        <v>37168</v>
      </c>
      <c r="B1199" s="31">
        <v>1069.6300000000001</v>
      </c>
      <c r="C1199" s="11">
        <f t="shared" si="40"/>
        <v>-2.474428292614613E-3</v>
      </c>
      <c r="D1199" s="44">
        <f t="shared" si="41"/>
        <v>6.1227953752916689E-6</v>
      </c>
      <c r="E1199" s="68"/>
      <c r="F1199" s="71"/>
    </row>
    <row r="1200" spans="1:6">
      <c r="A1200" s="34">
        <v>37169</v>
      </c>
      <c r="B1200" s="31">
        <v>1071.3800000000001</v>
      </c>
      <c r="C1200" s="11">
        <f t="shared" si="40"/>
        <v>1.6347428454071792E-3</v>
      </c>
      <c r="D1200" s="44">
        <f t="shared" si="41"/>
        <v>2.6723841706099603E-6</v>
      </c>
      <c r="E1200" s="68"/>
      <c r="F1200" s="71"/>
    </row>
    <row r="1201" spans="1:6">
      <c r="A1201" s="34">
        <v>37172</v>
      </c>
      <c r="B1201" s="31">
        <v>1062.44</v>
      </c>
      <c r="C1201" s="11">
        <f t="shared" si="40"/>
        <v>-8.3793874923556982E-3</v>
      </c>
      <c r="D1201" s="44">
        <f t="shared" si="41"/>
        <v>7.0214134747047114E-5</v>
      </c>
      <c r="E1201" s="68"/>
      <c r="F1201" s="71"/>
    </row>
    <row r="1202" spans="1:6">
      <c r="A1202" s="34">
        <v>37173</v>
      </c>
      <c r="B1202">
        <v>1056.75</v>
      </c>
      <c r="C1202" s="11">
        <f t="shared" ref="C1202:C1208" si="42">LN(B1202/B1201)</f>
        <v>-5.3699891689136126E-3</v>
      </c>
      <c r="D1202" s="44">
        <f t="shared" si="41"/>
        <v>2.8836783674249514E-5</v>
      </c>
      <c r="E1202" s="68"/>
      <c r="F1202" s="71"/>
    </row>
    <row r="1203" spans="1:6">
      <c r="A1203" s="34">
        <v>37174</v>
      </c>
      <c r="B1203">
        <v>1080.99</v>
      </c>
      <c r="C1203" s="11">
        <f t="shared" si="42"/>
        <v>2.2679127455719015E-2</v>
      </c>
      <c r="D1203" s="44">
        <f t="shared" si="41"/>
        <v>5.14342822152748E-4</v>
      </c>
      <c r="E1203" s="68"/>
      <c r="F1203" s="71"/>
    </row>
    <row r="1204" spans="1:6">
      <c r="A1204" s="34">
        <v>37175</v>
      </c>
      <c r="B1204">
        <v>1097.43</v>
      </c>
      <c r="C1204" s="11">
        <f t="shared" si="42"/>
        <v>1.5093794691408768E-2</v>
      </c>
      <c r="D1204" s="44">
        <f t="shared" si="41"/>
        <v>2.2782263818639951E-4</v>
      </c>
      <c r="E1204" s="68"/>
      <c r="F1204" s="71"/>
    </row>
    <row r="1205" spans="1:6">
      <c r="A1205" s="34">
        <v>37176</v>
      </c>
      <c r="B1205">
        <v>1091.6500000000001</v>
      </c>
      <c r="C1205" s="11">
        <f t="shared" si="42"/>
        <v>-5.2807694849013164E-3</v>
      </c>
      <c r="D1205" s="44">
        <f t="shared" si="41"/>
        <v>2.7886526352664915E-5</v>
      </c>
      <c r="E1205" s="68"/>
      <c r="F1205" s="71"/>
    </row>
    <row r="1206" spans="1:6">
      <c r="A1206" s="34">
        <v>37179</v>
      </c>
      <c r="B1206">
        <v>1089.98</v>
      </c>
      <c r="C1206" s="11">
        <f t="shared" si="42"/>
        <v>-1.5309656781275188E-3</v>
      </c>
      <c r="D1206" s="44">
        <f>C1206^2</f>
        <v>2.3438559076044532E-6</v>
      </c>
      <c r="E1206" s="68"/>
      <c r="F1206" s="71"/>
    </row>
    <row r="1207" spans="1:6">
      <c r="A1207" s="34">
        <v>37180</v>
      </c>
      <c r="B1207" s="31">
        <v>1097.54</v>
      </c>
      <c r="C1207" s="11">
        <f t="shared" si="42"/>
        <v>6.9119643234201895E-3</v>
      </c>
      <c r="D1207" s="44">
        <f t="shared" si="41"/>
        <v>4.7775250808233519E-5</v>
      </c>
      <c r="E1207" s="68"/>
      <c r="F1207" s="71"/>
    </row>
    <row r="1208" spans="1:6">
      <c r="A1208" s="34">
        <v>37181</v>
      </c>
      <c r="B1208" s="31">
        <v>1077.0899999999999</v>
      </c>
      <c r="C1208" s="11">
        <f t="shared" si="42"/>
        <v>-1.8808351629818261E-2</v>
      </c>
      <c r="D1208" s="44">
        <f t="shared" si="41"/>
        <v>3.5375409103088722E-4</v>
      </c>
      <c r="E1208" s="68"/>
      <c r="F1208" s="71"/>
    </row>
    <row r="1209" spans="1:6">
      <c r="A1209" s="34">
        <v>37182</v>
      </c>
      <c r="B1209" s="31">
        <v>1068.6099999999999</v>
      </c>
      <c r="C1209" s="11">
        <f t="shared" si="40"/>
        <v>-7.9042216061602118E-3</v>
      </c>
      <c r="D1209" s="44">
        <f t="shared" si="41"/>
        <v>6.2476719199289915E-5</v>
      </c>
      <c r="E1209" s="68"/>
      <c r="F1209" s="71"/>
    </row>
    <row r="1210" spans="1:6">
      <c r="A1210" s="34">
        <v>37183</v>
      </c>
      <c r="B1210" s="31">
        <v>1073.48</v>
      </c>
      <c r="C1210" s="11">
        <f t="shared" si="40"/>
        <v>4.5469689794281577E-3</v>
      </c>
      <c r="D1210" s="44">
        <f t="shared" si="41"/>
        <v>2.067492689988194E-5</v>
      </c>
      <c r="E1210" s="68"/>
      <c r="F1210" s="71"/>
    </row>
    <row r="1211" spans="1:6">
      <c r="A1211" s="34">
        <v>37186</v>
      </c>
      <c r="B1211" s="31">
        <v>1089.9000000000001</v>
      </c>
      <c r="C1211" s="11">
        <f t="shared" si="40"/>
        <v>1.5180241397397914E-2</v>
      </c>
      <c r="D1211" s="44">
        <f t="shared" si="41"/>
        <v>2.3043972888327335E-4</v>
      </c>
      <c r="E1211" s="68"/>
      <c r="F1211" s="71"/>
    </row>
    <row r="1212" spans="1:6">
      <c r="A1212" s="34">
        <v>37187</v>
      </c>
      <c r="B1212" s="31">
        <v>1084.78</v>
      </c>
      <c r="C1212" s="11">
        <f t="shared" si="40"/>
        <v>-4.7087474572618691E-3</v>
      </c>
      <c r="D1212" s="44">
        <f t="shared" si="41"/>
        <v>2.2172302616270117E-5</v>
      </c>
      <c r="E1212" s="68"/>
      <c r="F1212" s="71"/>
    </row>
    <row r="1213" spans="1:6">
      <c r="A1213" s="34">
        <v>37188</v>
      </c>
      <c r="B1213" s="31">
        <v>1085.2</v>
      </c>
      <c r="C1213" s="11">
        <f t="shared" si="40"/>
        <v>3.8710034677259467E-4</v>
      </c>
      <c r="D1213" s="44">
        <f t="shared" si="41"/>
        <v>1.4984667847146304E-7</v>
      </c>
      <c r="E1213" s="68"/>
      <c r="F1213" s="71"/>
    </row>
    <row r="1214" spans="1:6">
      <c r="A1214" s="34">
        <v>37189</v>
      </c>
      <c r="B1214" s="31">
        <v>1100.0899999999999</v>
      </c>
      <c r="C1214" s="11">
        <f t="shared" si="40"/>
        <v>1.3627692836578435E-2</v>
      </c>
      <c r="D1214" s="44">
        <f t="shared" si="41"/>
        <v>1.857140120481312E-4</v>
      </c>
      <c r="E1214" s="68"/>
      <c r="F1214" s="71"/>
    </row>
    <row r="1215" spans="1:6">
      <c r="A1215" s="34">
        <v>37190</v>
      </c>
      <c r="B1215" s="31">
        <v>1104.6099999999999</v>
      </c>
      <c r="C1215" s="11">
        <f t="shared" si="40"/>
        <v>4.1003368556313639E-3</v>
      </c>
      <c r="D1215" s="44">
        <f t="shared" si="41"/>
        <v>1.6812762329648901E-5</v>
      </c>
      <c r="E1215" s="68"/>
      <c r="F1215" s="71"/>
    </row>
    <row r="1216" spans="1:6">
      <c r="A1216" s="34">
        <v>37193</v>
      </c>
      <c r="B1216" s="31">
        <v>1078.3</v>
      </c>
      <c r="C1216" s="11">
        <f t="shared" si="40"/>
        <v>-2.4106604588960027E-2</v>
      </c>
      <c r="D1216" s="44">
        <f t="shared" si="41"/>
        <v>5.811283848084686E-4</v>
      </c>
      <c r="E1216" s="68"/>
      <c r="F1216" s="71"/>
    </row>
    <row r="1217" spans="1:6">
      <c r="A1217" s="34">
        <v>37194</v>
      </c>
      <c r="B1217" s="31">
        <v>1059.79</v>
      </c>
      <c r="C1217" s="11">
        <f t="shared" si="40"/>
        <v>-1.7314951616474842E-2</v>
      </c>
      <c r="D1217" s="44">
        <f t="shared" si="41"/>
        <v>2.9980754948086475E-4</v>
      </c>
      <c r="E1217" s="68"/>
      <c r="F1217" s="71"/>
    </row>
    <row r="1218" spans="1:6">
      <c r="A1218" s="34">
        <v>37195</v>
      </c>
      <c r="B1218" s="31">
        <v>1059.78</v>
      </c>
      <c r="C1218" s="11">
        <f t="shared" si="40"/>
        <v>-9.4358761447863757E-6</v>
      </c>
      <c r="D1218" s="44">
        <f t="shared" si="41"/>
        <v>8.9035758619748599E-11</v>
      </c>
      <c r="E1218" s="68"/>
      <c r="F1218" s="71"/>
    </row>
    <row r="1219" spans="1:6">
      <c r="A1219" s="34">
        <v>37196</v>
      </c>
      <c r="B1219" s="31">
        <v>1084.0999999999999</v>
      </c>
      <c r="C1219" s="11">
        <f t="shared" si="40"/>
        <v>2.2688810271838798E-2</v>
      </c>
      <c r="D1219" s="44">
        <f t="shared" si="41"/>
        <v>5.1478211155149773E-4</v>
      </c>
      <c r="E1219" s="68"/>
      <c r="F1219" s="71"/>
    </row>
    <row r="1220" spans="1:6">
      <c r="A1220" s="34">
        <v>37197</v>
      </c>
      <c r="B1220" s="31">
        <v>1087.2</v>
      </c>
      <c r="C1220" s="11">
        <f t="shared" si="40"/>
        <v>2.8554341696879078E-3</v>
      </c>
      <c r="D1220" s="44">
        <f t="shared" si="41"/>
        <v>8.1535042974212724E-6</v>
      </c>
      <c r="E1220" s="68"/>
      <c r="F1220" s="71"/>
    </row>
    <row r="1221" spans="1:6">
      <c r="A1221" s="34">
        <v>37200</v>
      </c>
      <c r="B1221" s="31">
        <v>1102.8399999999999</v>
      </c>
      <c r="C1221" s="11">
        <f t="shared" si="40"/>
        <v>1.4283086964313758E-2</v>
      </c>
      <c r="D1221" s="44">
        <f t="shared" si="41"/>
        <v>2.0400657323014958E-4</v>
      </c>
      <c r="E1221" s="68"/>
      <c r="F1221" s="71"/>
    </row>
    <row r="1222" spans="1:6">
      <c r="A1222" s="34">
        <v>37201</v>
      </c>
      <c r="B1222" s="31">
        <v>1118.8599999999999</v>
      </c>
      <c r="C1222" s="11">
        <f t="shared" si="40"/>
        <v>1.4421638976673718E-2</v>
      </c>
      <c r="D1222" s="44">
        <f t="shared" si="41"/>
        <v>2.0798367077351458E-4</v>
      </c>
      <c r="E1222" s="68"/>
      <c r="F1222" s="71"/>
    </row>
    <row r="1223" spans="1:6">
      <c r="A1223" s="34">
        <v>37202</v>
      </c>
      <c r="B1223" s="31">
        <v>1115.8</v>
      </c>
      <c r="C1223" s="11">
        <f t="shared" si="40"/>
        <v>-2.7386733664935925E-3</v>
      </c>
      <c r="D1223" s="44">
        <f t="shared" si="41"/>
        <v>7.5003318083413468E-6</v>
      </c>
      <c r="E1223" s="68"/>
      <c r="F1223" s="71"/>
    </row>
    <row r="1224" spans="1:6">
      <c r="A1224" s="34">
        <v>37203</v>
      </c>
      <c r="B1224" s="31">
        <v>1118.54</v>
      </c>
      <c r="C1224" s="11">
        <f t="shared" si="40"/>
        <v>2.4526270607977659E-3</v>
      </c>
      <c r="D1224" s="44">
        <f t="shared" si="41"/>
        <v>6.015379499357488E-6</v>
      </c>
      <c r="E1224" s="68"/>
      <c r="F1224" s="71"/>
    </row>
    <row r="1225" spans="1:6">
      <c r="A1225" s="34">
        <v>37204</v>
      </c>
      <c r="B1225" s="31">
        <v>1120.31</v>
      </c>
      <c r="C1225" s="11">
        <f t="shared" si="40"/>
        <v>1.5811692331009675E-3</v>
      </c>
      <c r="D1225" s="44">
        <f t="shared" si="41"/>
        <v>2.5000961437051017E-6</v>
      </c>
      <c r="E1225" s="68"/>
      <c r="F1225" s="71"/>
    </row>
    <row r="1226" spans="1:6">
      <c r="A1226" s="34">
        <v>37207</v>
      </c>
      <c r="B1226" s="31">
        <v>1118.33</v>
      </c>
      <c r="C1226" s="11">
        <f t="shared" si="40"/>
        <v>-1.7689315980279677E-3</v>
      </c>
      <c r="D1226" s="44">
        <f t="shared" si="41"/>
        <v>3.1291189985017797E-6</v>
      </c>
      <c r="E1226" s="68"/>
      <c r="F1226" s="71"/>
    </row>
    <row r="1227" spans="1:6">
      <c r="A1227" s="34">
        <v>37208</v>
      </c>
      <c r="B1227" s="31">
        <v>1139.0899999999999</v>
      </c>
      <c r="C1227" s="11">
        <f t="shared" si="40"/>
        <v>1.8393196899529059E-2</v>
      </c>
      <c r="D1227" s="44">
        <f t="shared" si="41"/>
        <v>3.3830969218484543E-4</v>
      </c>
      <c r="E1227" s="68"/>
      <c r="F1227" s="71"/>
    </row>
    <row r="1228" spans="1:6">
      <c r="A1228" s="34">
        <v>37209</v>
      </c>
      <c r="B1228" s="31">
        <v>1141.21</v>
      </c>
      <c r="C1228" s="11">
        <f t="shared" si="40"/>
        <v>1.8594050000484458E-3</v>
      </c>
      <c r="D1228" s="44">
        <f t="shared" si="41"/>
        <v>3.4573869542051607E-6</v>
      </c>
      <c r="E1228" s="68"/>
      <c r="F1228" s="71"/>
    </row>
    <row r="1229" spans="1:6">
      <c r="A1229" s="34">
        <v>37210</v>
      </c>
      <c r="B1229" s="31">
        <v>1142.24</v>
      </c>
      <c r="C1229" s="11">
        <f t="shared" si="40"/>
        <v>9.0214374727423012E-4</v>
      </c>
      <c r="D1229" s="44">
        <f t="shared" si="41"/>
        <v>8.1386334074599002E-7</v>
      </c>
      <c r="E1229" s="68"/>
      <c r="F1229" s="71"/>
    </row>
    <row r="1230" spans="1:6">
      <c r="A1230" s="34">
        <v>37211</v>
      </c>
      <c r="B1230" s="31">
        <v>1138.6500000000001</v>
      </c>
      <c r="C1230" s="11">
        <f t="shared" si="40"/>
        <v>-3.1478966232634372E-3</v>
      </c>
      <c r="D1230" s="44">
        <f t="shared" si="41"/>
        <v>9.9092531507533501E-6</v>
      </c>
      <c r="E1230" s="68"/>
      <c r="F1230" s="71"/>
    </row>
    <row r="1231" spans="1:6">
      <c r="A1231" s="34">
        <v>37214</v>
      </c>
      <c r="B1231" s="31">
        <v>1151.06</v>
      </c>
      <c r="C1231" s="11">
        <f t="shared" si="40"/>
        <v>1.0839906816188407E-2</v>
      </c>
      <c r="D1231" s="44">
        <f t="shared" si="41"/>
        <v>1.1750357978364788E-4</v>
      </c>
      <c r="E1231" s="68"/>
      <c r="F1231" s="71"/>
    </row>
    <row r="1232" spans="1:6">
      <c r="A1232" s="34">
        <v>37215</v>
      </c>
      <c r="B1232" s="31">
        <v>1142.6600000000001</v>
      </c>
      <c r="C1232" s="11">
        <f t="shared" si="40"/>
        <v>-7.3243792202518252E-3</v>
      </c>
      <c r="D1232" s="44">
        <f t="shared" si="41"/>
        <v>5.3646530962056732E-5</v>
      </c>
      <c r="E1232" s="68"/>
      <c r="F1232" s="71"/>
    </row>
    <row r="1233" spans="1:6">
      <c r="A1233" s="34">
        <v>37216</v>
      </c>
      <c r="B1233" s="31">
        <v>1137.03</v>
      </c>
      <c r="C1233" s="11">
        <f t="shared" si="40"/>
        <v>-4.9392781000970809E-3</v>
      </c>
      <c r="D1233" s="44">
        <f t="shared" si="41"/>
        <v>2.4396468150098628E-5</v>
      </c>
      <c r="E1233" s="68"/>
      <c r="F1233" s="71"/>
    </row>
    <row r="1234" spans="1:6">
      <c r="A1234" s="34">
        <v>37218</v>
      </c>
      <c r="B1234" s="31">
        <v>1150.3399999999999</v>
      </c>
      <c r="C1234" s="11">
        <f t="shared" si="40"/>
        <v>1.1637951207990596E-2</v>
      </c>
      <c r="D1234" s="44">
        <f t="shared" si="41"/>
        <v>1.3544190831956977E-4</v>
      </c>
      <c r="E1234" s="68"/>
      <c r="F1234" s="71"/>
    </row>
    <row r="1235" spans="1:6">
      <c r="A1235" s="34">
        <v>37221</v>
      </c>
      <c r="B1235" s="31">
        <v>1157.42</v>
      </c>
      <c r="C1235" s="11">
        <f t="shared" si="40"/>
        <v>6.1358392663144858E-3</v>
      </c>
      <c r="D1235" s="44">
        <f t="shared" si="41"/>
        <v>3.7648523502046687E-5</v>
      </c>
      <c r="E1235" s="68"/>
      <c r="F1235" s="71"/>
    </row>
    <row r="1236" spans="1:6">
      <c r="A1236" s="34">
        <v>37222</v>
      </c>
      <c r="B1236" s="31">
        <v>1149.5</v>
      </c>
      <c r="C1236" s="11">
        <f t="shared" si="40"/>
        <v>-6.8663248977955827E-3</v>
      </c>
      <c r="D1236" s="44">
        <f t="shared" si="41"/>
        <v>4.7146417602087519E-5</v>
      </c>
      <c r="E1236" s="68"/>
      <c r="F1236" s="71"/>
    </row>
    <row r="1237" spans="1:6">
      <c r="A1237" s="34">
        <v>37223</v>
      </c>
      <c r="B1237" s="31">
        <v>1128.52</v>
      </c>
      <c r="C1237" s="11">
        <f t="shared" si="40"/>
        <v>-1.8420025462016539E-2</v>
      </c>
      <c r="D1237" s="44">
        <f t="shared" si="41"/>
        <v>3.3929733802133761E-4</v>
      </c>
      <c r="E1237" s="68"/>
      <c r="F1237" s="71"/>
    </row>
    <row r="1238" spans="1:6">
      <c r="A1238" s="34">
        <v>37224</v>
      </c>
      <c r="B1238" s="31">
        <v>1140.2</v>
      </c>
      <c r="C1238" s="11">
        <f t="shared" si="40"/>
        <v>1.0296645856261881E-2</v>
      </c>
      <c r="D1238" s="44">
        <f t="shared" si="41"/>
        <v>1.0602091588927496E-4</v>
      </c>
      <c r="E1238" s="68"/>
      <c r="F1238" s="71"/>
    </row>
    <row r="1239" spans="1:6">
      <c r="A1239" s="34">
        <v>37225</v>
      </c>
      <c r="B1239" s="31">
        <v>1139.45</v>
      </c>
      <c r="C1239" s="11">
        <f t="shared" si="40"/>
        <v>-6.5799576870125183E-4</v>
      </c>
      <c r="D1239" s="44">
        <f t="shared" si="41"/>
        <v>4.3295843162875129E-7</v>
      </c>
      <c r="E1239" s="68"/>
      <c r="F1239" s="71"/>
    </row>
    <row r="1240" spans="1:6">
      <c r="A1240" s="34">
        <v>37228</v>
      </c>
      <c r="B1240" s="31">
        <v>1129.9000000000001</v>
      </c>
      <c r="C1240" s="11">
        <f t="shared" si="40"/>
        <v>-8.416556613579625E-3</v>
      </c>
      <c r="D1240" s="44">
        <f t="shared" si="41"/>
        <v>7.0838425229590921E-5</v>
      </c>
      <c r="E1240" s="68"/>
      <c r="F1240" s="71"/>
    </row>
    <row r="1241" spans="1:6">
      <c r="A1241" s="34">
        <v>37229</v>
      </c>
      <c r="B1241" s="31">
        <v>1144.8</v>
      </c>
      <c r="C1241" s="11">
        <f t="shared" si="40"/>
        <v>1.3100816027040562E-2</v>
      </c>
      <c r="D1241" s="44">
        <f t="shared" si="41"/>
        <v>1.7163138057436285E-4</v>
      </c>
      <c r="E1241" s="68"/>
      <c r="F1241" s="71"/>
    </row>
    <row r="1242" spans="1:6">
      <c r="A1242" s="34">
        <v>37230</v>
      </c>
      <c r="B1242" s="31">
        <v>1170.3499999999999</v>
      </c>
      <c r="C1242" s="11">
        <f t="shared" si="40"/>
        <v>2.2072900113672193E-2</v>
      </c>
      <c r="D1242" s="44">
        <f t="shared" si="41"/>
        <v>4.8721291942814988E-4</v>
      </c>
      <c r="E1242" s="68"/>
      <c r="F1242" s="71"/>
    </row>
    <row r="1243" spans="1:6">
      <c r="A1243" s="34">
        <v>37231</v>
      </c>
      <c r="B1243" s="31">
        <v>1167.0999999999999</v>
      </c>
      <c r="C1243" s="11">
        <f t="shared" si="40"/>
        <v>-2.7808099376053458E-3</v>
      </c>
      <c r="D1243" s="44">
        <f t="shared" si="41"/>
        <v>7.7329039090846463E-6</v>
      </c>
      <c r="E1243" s="68"/>
      <c r="F1243" s="71"/>
    </row>
    <row r="1244" spans="1:6">
      <c r="A1244" s="34">
        <v>37232</v>
      </c>
      <c r="B1244" s="31">
        <v>1158.31</v>
      </c>
      <c r="C1244" s="11">
        <f t="shared" si="40"/>
        <v>-7.5599931753079644E-3</v>
      </c>
      <c r="D1244" s="44">
        <f t="shared" si="41"/>
        <v>5.7153496810702996E-5</v>
      </c>
      <c r="E1244" s="68"/>
      <c r="F1244" s="71"/>
    </row>
    <row r="1245" spans="1:6">
      <c r="A1245" s="34">
        <v>37235</v>
      </c>
      <c r="B1245" s="31">
        <v>1139.93</v>
      </c>
      <c r="C1245" s="11">
        <f t="shared" si="40"/>
        <v>-1.5995189248503284E-2</v>
      </c>
      <c r="D1245" s="44">
        <f t="shared" si="41"/>
        <v>2.5584607909543507E-4</v>
      </c>
      <c r="E1245" s="68"/>
      <c r="F1245" s="71"/>
    </row>
    <row r="1246" spans="1:6">
      <c r="A1246" s="34">
        <v>37236</v>
      </c>
      <c r="B1246" s="31">
        <v>1136.76</v>
      </c>
      <c r="C1246" s="11">
        <f t="shared" si="40"/>
        <v>-2.7847463190532606E-3</v>
      </c>
      <c r="D1246" s="44">
        <f t="shared" si="41"/>
        <v>7.7548120614806839E-6</v>
      </c>
      <c r="E1246" s="68"/>
      <c r="F1246" s="71"/>
    </row>
    <row r="1247" spans="1:6">
      <c r="A1247" s="34">
        <v>37237</v>
      </c>
      <c r="B1247" s="31">
        <v>1137.07</v>
      </c>
      <c r="C1247" s="11">
        <f t="shared" ref="C1247:C1259" si="43">LN(B1247/B1246)</f>
        <v>2.7266770332039523E-4</v>
      </c>
      <c r="D1247" s="44">
        <f t="shared" si="41"/>
        <v>7.4347676434019074E-8</v>
      </c>
      <c r="E1247" s="68"/>
      <c r="F1247" s="71"/>
    </row>
    <row r="1248" spans="1:6">
      <c r="A1248" s="34">
        <v>37238</v>
      </c>
      <c r="B1248" s="31">
        <v>1119.3800000000001</v>
      </c>
      <c r="C1248" s="11">
        <f t="shared" si="43"/>
        <v>-1.5679817795427452E-2</v>
      </c>
      <c r="D1248" s="44">
        <f t="shared" ref="D1248:D1259" si="44">C1248^2</f>
        <v>2.4585668609780338E-4</v>
      </c>
      <c r="E1248" s="68"/>
      <c r="F1248" s="71"/>
    </row>
    <row r="1249" spans="1:6">
      <c r="A1249" s="34">
        <v>37239</v>
      </c>
      <c r="B1249" s="31">
        <v>1123.0899999999999</v>
      </c>
      <c r="C1249" s="11">
        <f t="shared" si="43"/>
        <v>3.3088544193820481E-3</v>
      </c>
      <c r="D1249" s="44">
        <f t="shared" si="44"/>
        <v>1.0948517568664111E-5</v>
      </c>
      <c r="E1249" s="68"/>
      <c r="F1249" s="71"/>
    </row>
    <row r="1250" spans="1:6">
      <c r="A1250" s="34">
        <v>37242</v>
      </c>
      <c r="B1250" s="31">
        <v>1134.3599999999999</v>
      </c>
      <c r="C1250" s="11">
        <f t="shared" si="43"/>
        <v>9.984800222574565E-3</v>
      </c>
      <c r="D1250" s="44">
        <f t="shared" si="44"/>
        <v>9.9696235484725079E-5</v>
      </c>
      <c r="E1250" s="68"/>
      <c r="F1250" s="71"/>
    </row>
    <row r="1251" spans="1:6">
      <c r="A1251" s="34">
        <v>37243</v>
      </c>
      <c r="B1251" s="31">
        <v>1142.92</v>
      </c>
      <c r="C1251" s="11">
        <f t="shared" si="43"/>
        <v>7.5177758689220229E-3</v>
      </c>
      <c r="D1251" s="44">
        <f t="shared" si="44"/>
        <v>5.6516954015346274E-5</v>
      </c>
      <c r="E1251" s="68"/>
      <c r="F1251" s="71"/>
    </row>
    <row r="1252" spans="1:6">
      <c r="A1252" s="34">
        <v>37244</v>
      </c>
      <c r="B1252" s="31">
        <v>1149.56</v>
      </c>
      <c r="C1252" s="11">
        <f t="shared" si="43"/>
        <v>5.7928693540460945E-3</v>
      </c>
      <c r="D1252" s="44">
        <f t="shared" si="44"/>
        <v>3.3557335353046416E-5</v>
      </c>
      <c r="E1252" s="68"/>
      <c r="F1252" s="71"/>
    </row>
    <row r="1253" spans="1:6">
      <c r="A1253" s="34">
        <v>37245</v>
      </c>
      <c r="B1253" s="31">
        <v>1139.93</v>
      </c>
      <c r="C1253" s="11">
        <f t="shared" si="43"/>
        <v>-8.4124034537646081E-3</v>
      </c>
      <c r="D1253" s="44">
        <f t="shared" si="44"/>
        <v>7.07685318689107E-5</v>
      </c>
      <c r="E1253" s="68"/>
      <c r="F1253" s="71"/>
    </row>
    <row r="1254" spans="1:6">
      <c r="A1254" s="34">
        <v>37246</v>
      </c>
      <c r="B1254" s="31">
        <v>1144.8900000000001</v>
      </c>
      <c r="C1254" s="11">
        <f t="shared" si="43"/>
        <v>4.3417055098423007E-3</v>
      </c>
      <c r="D1254" s="44">
        <f t="shared" si="44"/>
        <v>1.8850406734194994E-5</v>
      </c>
      <c r="E1254" s="68"/>
      <c r="F1254" s="71"/>
    </row>
    <row r="1255" spans="1:6">
      <c r="A1255" s="34">
        <v>37249</v>
      </c>
      <c r="B1255" s="31">
        <v>1144.6500000000001</v>
      </c>
      <c r="C1255" s="11">
        <f t="shared" si="43"/>
        <v>-2.0964910058711593E-4</v>
      </c>
      <c r="D1255" s="44">
        <f t="shared" si="44"/>
        <v>4.3952745376986656E-8</v>
      </c>
      <c r="E1255" s="68"/>
      <c r="F1255" s="71"/>
    </row>
    <row r="1256" spans="1:6">
      <c r="A1256" s="34">
        <v>37251</v>
      </c>
      <c r="B1256" s="31">
        <v>1149.3699999999999</v>
      </c>
      <c r="C1256" s="11">
        <f t="shared" si="43"/>
        <v>4.1150527550505933E-3</v>
      </c>
      <c r="D1256" s="44">
        <f t="shared" si="44"/>
        <v>1.6933659176849479E-5</v>
      </c>
      <c r="E1256" s="68"/>
      <c r="F1256" s="71"/>
    </row>
    <row r="1257" spans="1:6">
      <c r="A1257" s="34">
        <v>37252</v>
      </c>
      <c r="B1257" s="31">
        <v>1157.1300000000001</v>
      </c>
      <c r="C1257" s="11">
        <f t="shared" si="43"/>
        <v>6.7288352735743731E-3</v>
      </c>
      <c r="D1257" s="44">
        <f t="shared" si="44"/>
        <v>4.5277224138898705E-5</v>
      </c>
      <c r="E1257" s="68"/>
      <c r="F1257" s="71"/>
    </row>
    <row r="1258" spans="1:6">
      <c r="A1258" s="34">
        <v>37253</v>
      </c>
      <c r="B1258" s="31">
        <v>1161.02</v>
      </c>
      <c r="C1258" s="11">
        <f t="shared" si="43"/>
        <v>3.3561276459939189E-3</v>
      </c>
      <c r="D1258" s="44">
        <f t="shared" si="44"/>
        <v>1.1263592776204684E-5</v>
      </c>
      <c r="E1258" s="68"/>
      <c r="F1258" s="71"/>
    </row>
    <row r="1259" spans="1:6">
      <c r="A1259" s="34">
        <v>37256</v>
      </c>
      <c r="B1259" s="31">
        <v>1148.08</v>
      </c>
      <c r="C1259" s="11">
        <f t="shared" si="43"/>
        <v>-1.1207947215694626E-2</v>
      </c>
      <c r="D1259" s="44">
        <f t="shared" si="44"/>
        <v>1.2561808078979692E-4</v>
      </c>
      <c r="E1259" s="68"/>
      <c r="F1259" s="71"/>
    </row>
  </sheetData>
  <mergeCells count="1">
    <mergeCell ref="A1:F1"/>
  </mergeCells>
  <phoneticPr fontId="0" type="noConversion"/>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dimension ref="A1:P1259"/>
  <sheetViews>
    <sheetView tabSelected="1" workbookViewId="0">
      <selection activeCell="G6" sqref="G6"/>
    </sheetView>
  </sheetViews>
  <sheetFormatPr baseColWidth="10" defaultColWidth="9.140625" defaultRowHeight="12.75"/>
  <cols>
    <col min="1" max="1" width="12.28515625" style="35" customWidth="1"/>
    <col min="2" max="2" width="10.42578125" style="32" customWidth="1"/>
    <col min="3" max="3" width="9.140625" style="12"/>
    <col min="4" max="4" width="11.7109375" style="77" customWidth="1"/>
    <col min="5" max="5" width="12.5703125" style="12" customWidth="1"/>
    <col min="6" max="6" width="0" hidden="1" customWidth="1"/>
  </cols>
  <sheetData>
    <row r="1" spans="1:16" ht="42" customHeight="1" thickBot="1">
      <c r="A1" s="97" t="s">
        <v>28</v>
      </c>
      <c r="B1" s="103"/>
      <c r="C1" s="103"/>
      <c r="D1" s="103"/>
      <c r="E1" s="103"/>
    </row>
    <row r="2" spans="1:16" s="1" customFormat="1" ht="26.25" thickBot="1">
      <c r="A2" s="33" t="s">
        <v>0</v>
      </c>
      <c r="B2" s="30" t="s">
        <v>1</v>
      </c>
      <c r="C2" s="16" t="s">
        <v>2</v>
      </c>
      <c r="D2" s="81" t="s">
        <v>31</v>
      </c>
      <c r="E2" s="82" t="s">
        <v>32</v>
      </c>
      <c r="G2" s="49"/>
    </row>
    <row r="3" spans="1:16">
      <c r="A3" s="34">
        <v>35432</v>
      </c>
      <c r="B3" s="31">
        <v>737.01</v>
      </c>
      <c r="C3" s="11"/>
      <c r="D3" s="76"/>
      <c r="E3" s="11"/>
      <c r="F3" t="s">
        <v>7</v>
      </c>
    </row>
    <row r="4" spans="1:16">
      <c r="A4" s="34">
        <v>35433</v>
      </c>
      <c r="B4" s="31">
        <v>748.03</v>
      </c>
      <c r="C4" s="11">
        <f t="shared" ref="C4:C25" si="0">LN(B4/B3)</f>
        <v>1.4841623503770326E-2</v>
      </c>
      <c r="D4" s="76">
        <f>VAR(C4:C1259)</f>
        <v>1.610025502708207E-4</v>
      </c>
      <c r="E4" s="11">
        <f>SQRT(D4)</f>
        <v>1.2688678034800185E-2</v>
      </c>
      <c r="F4">
        <v>-7.4999999999999997E-2</v>
      </c>
    </row>
    <row r="5" spans="1:16">
      <c r="A5" s="34">
        <v>35436</v>
      </c>
      <c r="B5" s="31">
        <v>747.65</v>
      </c>
      <c r="C5" s="11">
        <f t="shared" si="0"/>
        <v>-5.0813009223389845E-4</v>
      </c>
      <c r="D5" s="76">
        <f>0.94*D4+0.06*(C4^2)</f>
        <v>1.6455882454823151E-4</v>
      </c>
      <c r="E5" s="11">
        <f t="shared" ref="E5:E68" si="1">SQRT(D5)</f>
        <v>1.2828048353051664E-2</v>
      </c>
      <c r="F5">
        <v>-7.0000000000000007E-2</v>
      </c>
    </row>
    <row r="6" spans="1:16">
      <c r="A6" s="34">
        <v>35437</v>
      </c>
      <c r="B6" s="31">
        <v>753.23</v>
      </c>
      <c r="C6" s="11">
        <f t="shared" si="0"/>
        <v>7.4356720183664151E-3</v>
      </c>
      <c r="D6" s="76">
        <f t="shared" ref="D6:D69" si="2">0.94*D5+0.06*(C5^2)</f>
        <v>1.5470078684677564E-4</v>
      </c>
      <c r="E6" s="11">
        <f t="shared" si="1"/>
        <v>1.2437877103701244E-2</v>
      </c>
      <c r="F6">
        <v>-6.5000000000000002E-2</v>
      </c>
    </row>
    <row r="7" spans="1:16">
      <c r="A7" s="34">
        <v>35438</v>
      </c>
      <c r="B7" s="31">
        <v>748.41</v>
      </c>
      <c r="C7" s="11">
        <f t="shared" si="0"/>
        <v>-6.4196698989641273E-3</v>
      </c>
      <c r="D7" s="76">
        <f t="shared" si="2"/>
        <v>1.4873609273785213E-4</v>
      </c>
      <c r="E7" s="11">
        <f t="shared" si="1"/>
        <v>1.2195740762161686E-2</v>
      </c>
      <c r="F7">
        <v>-0.06</v>
      </c>
    </row>
    <row r="8" spans="1:16">
      <c r="A8" s="34">
        <v>35439</v>
      </c>
      <c r="B8" s="31">
        <v>754.85</v>
      </c>
      <c r="C8" s="11">
        <f t="shared" si="0"/>
        <v>8.5680978644900527E-3</v>
      </c>
      <c r="D8" s="76">
        <f t="shared" si="2"/>
        <v>1.4228465687028094E-4</v>
      </c>
      <c r="E8" s="11">
        <f t="shared" si="1"/>
        <v>1.1928313244976464E-2</v>
      </c>
      <c r="F8">
        <v>-5.5E-2</v>
      </c>
      <c r="P8" s="4"/>
    </row>
    <row r="9" spans="1:16">
      <c r="A9" s="34">
        <v>35440</v>
      </c>
      <c r="B9" s="31">
        <v>759.5</v>
      </c>
      <c r="C9" s="11">
        <f t="shared" si="0"/>
        <v>6.1412680220824288E-3</v>
      </c>
      <c r="D9" s="76">
        <f t="shared" si="2"/>
        <v>1.381523155189928E-4</v>
      </c>
      <c r="E9" s="11">
        <f t="shared" si="1"/>
        <v>1.1753821315597443E-2</v>
      </c>
      <c r="F9">
        <v>-0.05</v>
      </c>
    </row>
    <row r="10" spans="1:16">
      <c r="A10" s="34">
        <v>35443</v>
      </c>
      <c r="B10" s="31">
        <v>759.51</v>
      </c>
      <c r="C10" s="11">
        <f t="shared" si="0"/>
        <v>1.3166470267037536E-5</v>
      </c>
      <c r="D10" s="76">
        <f t="shared" si="2"/>
        <v>1.3212608696299636E-4</v>
      </c>
      <c r="E10" s="11">
        <f t="shared" si="1"/>
        <v>1.1494611214086205E-2</v>
      </c>
      <c r="F10">
        <v>-4.5000000000000102E-2</v>
      </c>
    </row>
    <row r="11" spans="1:16">
      <c r="A11" s="34">
        <v>35444</v>
      </c>
      <c r="B11" s="31">
        <v>768.86</v>
      </c>
      <c r="C11" s="11">
        <f t="shared" si="0"/>
        <v>1.2235409809211352E-2</v>
      </c>
      <c r="D11" s="76">
        <f t="shared" si="2"/>
        <v>1.2419853214657291E-4</v>
      </c>
      <c r="E11" s="11">
        <f t="shared" si="1"/>
        <v>1.1144439516932779E-2</v>
      </c>
      <c r="F11">
        <v>-4.0000000000000098E-2</v>
      </c>
    </row>
    <row r="12" spans="1:16">
      <c r="A12" s="34">
        <v>35445</v>
      </c>
      <c r="B12" s="31">
        <v>767.2</v>
      </c>
      <c r="C12" s="11">
        <f t="shared" si="0"/>
        <v>-2.1613747460772189E-3</v>
      </c>
      <c r="D12" s="76">
        <f t="shared" si="2"/>
        <v>1.2572893540973925E-4</v>
      </c>
      <c r="E12" s="11">
        <f t="shared" si="1"/>
        <v>1.1212891483009154E-2</v>
      </c>
      <c r="F12">
        <v>-3.50000000000001E-2</v>
      </c>
    </row>
    <row r="13" spans="1:16">
      <c r="A13" s="34">
        <v>35446</v>
      </c>
      <c r="B13" s="31">
        <v>769.75</v>
      </c>
      <c r="C13" s="11">
        <f t="shared" si="0"/>
        <v>3.3182632353811682E-3</v>
      </c>
      <c r="D13" s="76">
        <f t="shared" si="2"/>
        <v>1.1846549173273371E-4</v>
      </c>
      <c r="E13" s="11">
        <f t="shared" si="1"/>
        <v>1.0884185395918875E-2</v>
      </c>
      <c r="F13">
        <v>-3.00000000000001E-2</v>
      </c>
    </row>
    <row r="14" spans="1:16">
      <c r="A14" s="34">
        <v>35447</v>
      </c>
      <c r="B14" s="31">
        <v>776.17</v>
      </c>
      <c r="C14" s="11">
        <f t="shared" si="0"/>
        <v>8.3057815507546207E-3</v>
      </c>
      <c r="D14" s="76">
        <f t="shared" si="2"/>
        <v>1.1201821448272662E-4</v>
      </c>
      <c r="E14" s="11">
        <f t="shared" si="1"/>
        <v>1.0583865762694017E-2</v>
      </c>
      <c r="F14">
        <v>-2.5000000000000099E-2</v>
      </c>
    </row>
    <row r="15" spans="1:16">
      <c r="A15" s="34">
        <v>35450</v>
      </c>
      <c r="B15" s="31">
        <v>776.7</v>
      </c>
      <c r="C15" s="11">
        <f t="shared" si="0"/>
        <v>6.8260707023733733E-4</v>
      </c>
      <c r="D15" s="76">
        <f t="shared" si="2"/>
        <v>1.0943628204389436E-4</v>
      </c>
      <c r="E15" s="11">
        <f t="shared" si="1"/>
        <v>1.0461179763482433E-2</v>
      </c>
      <c r="F15">
        <v>-2.0000000000000101E-2</v>
      </c>
    </row>
    <row r="16" spans="1:16">
      <c r="A16" s="34">
        <v>35451</v>
      </c>
      <c r="B16" s="31">
        <v>782.72</v>
      </c>
      <c r="C16" s="11">
        <f t="shared" si="0"/>
        <v>7.7208576331512218E-3</v>
      </c>
      <c r="D16" s="76">
        <f t="shared" si="2"/>
        <v>1.0289806226600097E-4</v>
      </c>
      <c r="E16" s="11">
        <f t="shared" si="1"/>
        <v>1.0143868210204673E-2</v>
      </c>
      <c r="F16">
        <v>-1.50000000000001E-2</v>
      </c>
    </row>
    <row r="17" spans="1:6">
      <c r="A17" s="34">
        <v>35452</v>
      </c>
      <c r="B17" s="31">
        <v>786.23</v>
      </c>
      <c r="C17" s="11">
        <f t="shared" si="0"/>
        <v>4.474337430458432E-3</v>
      </c>
      <c r="D17" s="76">
        <f t="shared" si="2"/>
        <v>1.0030087708552427E-4</v>
      </c>
      <c r="E17" s="11">
        <f t="shared" si="1"/>
        <v>1.0015032555390135E-2</v>
      </c>
      <c r="F17">
        <v>-1.0000000000000101E-2</v>
      </c>
    </row>
    <row r="18" spans="1:6">
      <c r="A18" s="34">
        <v>35453</v>
      </c>
      <c r="B18" s="31">
        <v>777.56</v>
      </c>
      <c r="C18" s="11">
        <f t="shared" si="0"/>
        <v>-1.1088558995299421E-2</v>
      </c>
      <c r="D18" s="76">
        <f t="shared" si="2"/>
        <v>9.5484006186888888E-5</v>
      </c>
      <c r="E18" s="11">
        <f t="shared" si="1"/>
        <v>9.7715917939140747E-3</v>
      </c>
      <c r="F18">
        <v>-5.0000000000000999E-3</v>
      </c>
    </row>
    <row r="19" spans="1:6">
      <c r="A19" s="34">
        <v>35454</v>
      </c>
      <c r="B19" s="31">
        <v>770.52</v>
      </c>
      <c r="C19" s="11">
        <f t="shared" si="0"/>
        <v>-9.0951998999547912E-3</v>
      </c>
      <c r="D19" s="76">
        <f t="shared" si="2"/>
        <v>9.7132334251209682E-5</v>
      </c>
      <c r="E19" s="11">
        <f t="shared" si="1"/>
        <v>9.8555737657028217E-3</v>
      </c>
      <c r="F19">
        <v>-9.7144514654701197E-17</v>
      </c>
    </row>
    <row r="20" spans="1:6">
      <c r="A20" s="34">
        <v>35457</v>
      </c>
      <c r="B20" s="31">
        <v>765.02</v>
      </c>
      <c r="C20" s="11">
        <f t="shared" si="0"/>
        <v>-7.1636343183147724E-3</v>
      </c>
      <c r="D20" s="76">
        <f t="shared" si="2"/>
        <v>9.6267753869345359E-5</v>
      </c>
      <c r="E20" s="11">
        <f t="shared" si="1"/>
        <v>9.8116132144181745E-3</v>
      </c>
      <c r="F20">
        <v>4.9999999999997997E-3</v>
      </c>
    </row>
    <row r="21" spans="1:6">
      <c r="A21" s="34">
        <v>35458</v>
      </c>
      <c r="B21" s="31">
        <v>765.02</v>
      </c>
      <c r="C21" s="11">
        <f t="shared" si="0"/>
        <v>0</v>
      </c>
      <c r="D21" s="76">
        <f t="shared" si="2"/>
        <v>9.3570748035976857E-5</v>
      </c>
      <c r="E21" s="11">
        <f t="shared" si="1"/>
        <v>9.6731974049936997E-3</v>
      </c>
      <c r="F21">
        <v>9.9999999999998007E-3</v>
      </c>
    </row>
    <row r="22" spans="1:6">
      <c r="A22" s="34">
        <v>35459</v>
      </c>
      <c r="B22" s="31">
        <v>772.5</v>
      </c>
      <c r="C22" s="11">
        <f t="shared" si="0"/>
        <v>9.7300314962579341E-3</v>
      </c>
      <c r="D22" s="76">
        <f t="shared" si="2"/>
        <v>8.7956503153818234E-5</v>
      </c>
      <c r="E22" s="11">
        <f t="shared" si="1"/>
        <v>9.3785128433999717E-3</v>
      </c>
      <c r="F22">
        <v>1.49999999999998E-2</v>
      </c>
    </row>
    <row r="23" spans="1:6">
      <c r="A23" s="34">
        <v>35460</v>
      </c>
      <c r="B23" s="31">
        <v>784.17</v>
      </c>
      <c r="C23" s="11">
        <f t="shared" si="0"/>
        <v>1.4993824807514242E-2</v>
      </c>
      <c r="D23" s="76">
        <f t="shared" si="2"/>
        <v>8.8359523739679418E-5</v>
      </c>
      <c r="E23" s="11">
        <f t="shared" si="1"/>
        <v>9.3999746669700887E-3</v>
      </c>
      <c r="F23">
        <v>1.9999999999999799E-2</v>
      </c>
    </row>
    <row r="24" spans="1:6">
      <c r="A24" s="34">
        <v>35461</v>
      </c>
      <c r="B24" s="31">
        <v>786.16</v>
      </c>
      <c r="C24" s="11">
        <f t="shared" si="0"/>
        <v>2.5345004747566024E-3</v>
      </c>
      <c r="D24" s="76">
        <f t="shared" si="2"/>
        <v>9.6546839256804427E-5</v>
      </c>
      <c r="E24" s="11">
        <f t="shared" si="1"/>
        <v>9.8258251183706916E-3</v>
      </c>
      <c r="F24">
        <v>2.49999999999998E-2</v>
      </c>
    </row>
    <row r="25" spans="1:6">
      <c r="A25" s="34">
        <v>35464</v>
      </c>
      <c r="B25" s="31">
        <v>786.73</v>
      </c>
      <c r="C25" s="11">
        <f t="shared" si="0"/>
        <v>7.2478053131763242E-4</v>
      </c>
      <c r="D25" s="76">
        <f t="shared" si="2"/>
        <v>9.1139450460788648E-5</v>
      </c>
      <c r="E25" s="11">
        <f t="shared" si="1"/>
        <v>9.5466984062967369E-3</v>
      </c>
      <c r="F25">
        <v>0.03</v>
      </c>
    </row>
    <row r="26" spans="1:6">
      <c r="A26" s="34">
        <v>35465</v>
      </c>
      <c r="B26" s="31">
        <v>789.26</v>
      </c>
      <c r="C26" s="11">
        <f t="shared" ref="C26:C89" si="3">LN(B26/B25)</f>
        <v>3.210683028917573E-3</v>
      </c>
      <c r="D26" s="76">
        <f t="shared" si="2"/>
        <v>8.570260184225595E-5</v>
      </c>
      <c r="E26" s="11">
        <f t="shared" si="1"/>
        <v>9.2575699750126628E-3</v>
      </c>
      <c r="F26">
        <v>3.5000000000000003E-2</v>
      </c>
    </row>
    <row r="27" spans="1:6">
      <c r="A27" s="34">
        <v>35466</v>
      </c>
      <c r="B27" s="31">
        <v>778.28</v>
      </c>
      <c r="C27" s="11">
        <f t="shared" si="3"/>
        <v>-1.40094410112314E-2</v>
      </c>
      <c r="D27" s="76">
        <f t="shared" si="2"/>
        <v>8.1178954862451357E-5</v>
      </c>
      <c r="E27" s="11">
        <f t="shared" si="1"/>
        <v>9.0099364516322399E-3</v>
      </c>
      <c r="F27">
        <v>0.04</v>
      </c>
    </row>
    <row r="28" spans="1:6">
      <c r="A28" s="34">
        <v>35467</v>
      </c>
      <c r="B28" s="31">
        <v>780.15</v>
      </c>
      <c r="C28" s="11">
        <f t="shared" si="3"/>
        <v>2.3998522840158114E-3</v>
      </c>
      <c r="D28" s="76">
        <f t="shared" si="2"/>
        <v>8.8084083817534611E-5</v>
      </c>
      <c r="E28" s="11">
        <f t="shared" si="1"/>
        <v>9.3853121321314948E-3</v>
      </c>
      <c r="F28">
        <v>4.4999999999999998E-2</v>
      </c>
    </row>
    <row r="29" spans="1:6">
      <c r="A29" s="34">
        <v>35468</v>
      </c>
      <c r="B29" s="31">
        <v>789.56</v>
      </c>
      <c r="C29" s="11">
        <f t="shared" si="3"/>
        <v>1.1989619387595568E-2</v>
      </c>
      <c r="D29" s="76">
        <f t="shared" si="2"/>
        <v>8.3144596247588292E-5</v>
      </c>
      <c r="E29" s="11">
        <f t="shared" si="1"/>
        <v>9.1183658759444557E-3</v>
      </c>
      <c r="F29">
        <v>0.05</v>
      </c>
    </row>
    <row r="30" spans="1:6">
      <c r="A30" s="34">
        <v>35471</v>
      </c>
      <c r="B30" s="31">
        <v>785.43</v>
      </c>
      <c r="C30" s="11">
        <f t="shared" si="3"/>
        <v>-5.2444897633474041E-3</v>
      </c>
      <c r="D30" s="76">
        <f t="shared" si="2"/>
        <v>8.6780978856297443E-5</v>
      </c>
      <c r="E30" s="11">
        <f t="shared" si="1"/>
        <v>9.3156308887963907E-3</v>
      </c>
    </row>
    <row r="31" spans="1:6">
      <c r="A31" s="34">
        <v>35472</v>
      </c>
      <c r="B31" s="31">
        <v>789.59</v>
      </c>
      <c r="C31" s="11">
        <f t="shared" si="3"/>
        <v>5.2824848873112276E-3</v>
      </c>
      <c r="D31" s="76">
        <f t="shared" si="2"/>
        <v>8.322440049759093E-5</v>
      </c>
      <c r="E31" s="11">
        <f t="shared" si="1"/>
        <v>9.1227408434960446E-3</v>
      </c>
    </row>
    <row r="32" spans="1:6">
      <c r="A32" s="34">
        <v>35473</v>
      </c>
      <c r="B32" s="31">
        <v>802.77</v>
      </c>
      <c r="C32" s="11">
        <f t="shared" si="3"/>
        <v>1.655442361741356E-2</v>
      </c>
      <c r="D32" s="76">
        <f t="shared" si="2"/>
        <v>7.9905215262815766E-5</v>
      </c>
      <c r="E32" s="11">
        <f t="shared" si="1"/>
        <v>8.9389717117135895E-3</v>
      </c>
    </row>
    <row r="33" spans="1:5">
      <c r="A33" s="34">
        <v>35474</v>
      </c>
      <c r="B33" s="31">
        <v>811.82</v>
      </c>
      <c r="C33" s="11">
        <f t="shared" si="3"/>
        <v>1.1210393695159641E-2</v>
      </c>
      <c r="D33" s="76">
        <f t="shared" si="2"/>
        <v>9.1553838825333611E-5</v>
      </c>
      <c r="E33" s="11">
        <f t="shared" si="1"/>
        <v>9.5683770214876878E-3</v>
      </c>
    </row>
    <row r="34" spans="1:5">
      <c r="A34" s="34">
        <v>35475</v>
      </c>
      <c r="B34" s="31">
        <v>808.48</v>
      </c>
      <c r="C34" s="11">
        <f t="shared" si="3"/>
        <v>-4.1226991677251459E-3</v>
      </c>
      <c r="D34" s="76">
        <f t="shared" si="2"/>
        <v>9.3600984103842089E-5</v>
      </c>
      <c r="E34" s="11">
        <f t="shared" si="1"/>
        <v>9.6747601574324361E-3</v>
      </c>
    </row>
    <row r="35" spans="1:5">
      <c r="A35" s="34">
        <v>35479</v>
      </c>
      <c r="B35" s="31">
        <v>816.29</v>
      </c>
      <c r="C35" s="11">
        <f t="shared" si="3"/>
        <v>9.6137424405370493E-3</v>
      </c>
      <c r="D35" s="76">
        <f t="shared" si="2"/>
        <v>8.9004723963265249E-5</v>
      </c>
      <c r="E35" s="11">
        <f t="shared" si="1"/>
        <v>9.4342314982867187E-3</v>
      </c>
    </row>
    <row r="36" spans="1:5">
      <c r="A36" s="34">
        <v>35480</v>
      </c>
      <c r="B36" s="31">
        <v>812.49</v>
      </c>
      <c r="C36" s="11">
        <f t="shared" si="3"/>
        <v>-4.6660775482909971E-3</v>
      </c>
      <c r="D36" s="76">
        <f t="shared" si="2"/>
        <v>8.9209883148248318E-5</v>
      </c>
      <c r="E36" s="11">
        <f t="shared" si="1"/>
        <v>9.4450983662558181E-3</v>
      </c>
    </row>
    <row r="37" spans="1:5">
      <c r="A37" s="34">
        <v>35481</v>
      </c>
      <c r="B37" s="31">
        <v>802.8</v>
      </c>
      <c r="C37" s="11">
        <f t="shared" si="3"/>
        <v>-1.1997989513661569E-2</v>
      </c>
      <c r="D37" s="76">
        <f t="shared" si="2"/>
        <v>8.5163626940553343E-5</v>
      </c>
      <c r="E37" s="11">
        <f t="shared" si="1"/>
        <v>9.2284141075567993E-3</v>
      </c>
    </row>
    <row r="38" spans="1:5">
      <c r="A38" s="34">
        <v>35482</v>
      </c>
      <c r="B38" s="31">
        <v>801.77</v>
      </c>
      <c r="C38" s="11">
        <f t="shared" si="3"/>
        <v>-1.283833228183012E-3</v>
      </c>
      <c r="D38" s="76">
        <f t="shared" si="2"/>
        <v>8.8690914466316113E-5</v>
      </c>
      <c r="E38" s="11">
        <f t="shared" si="1"/>
        <v>9.417585384073569E-3</v>
      </c>
    </row>
    <row r="39" spans="1:5">
      <c r="A39" s="34">
        <v>35485</v>
      </c>
      <c r="B39" s="31">
        <v>810.28</v>
      </c>
      <c r="C39" s="11">
        <f t="shared" si="3"/>
        <v>1.0558083251605616E-2</v>
      </c>
      <c r="D39" s="76">
        <f t="shared" si="2"/>
        <v>8.3468353263804353E-5</v>
      </c>
      <c r="E39" s="11">
        <f t="shared" si="1"/>
        <v>9.1361016447828753E-3</v>
      </c>
    </row>
    <row r="40" spans="1:5">
      <c r="A40" s="34">
        <v>35486</v>
      </c>
      <c r="B40" s="31">
        <v>812.03</v>
      </c>
      <c r="C40" s="11">
        <f t="shared" si="3"/>
        <v>2.1574183464004803E-3</v>
      </c>
      <c r="D40" s="76">
        <f t="shared" si="2"/>
        <v>8.5148639384846194E-5</v>
      </c>
      <c r="E40" s="11">
        <f t="shared" si="1"/>
        <v>9.2276020387122345E-3</v>
      </c>
    </row>
    <row r="41" spans="1:5">
      <c r="A41" s="34">
        <v>35487</v>
      </c>
      <c r="B41" s="31">
        <v>805.68</v>
      </c>
      <c r="C41" s="11">
        <f t="shared" si="3"/>
        <v>-7.850643952116992E-3</v>
      </c>
      <c r="D41" s="76">
        <f t="shared" si="2"/>
        <v>8.031898825703854E-5</v>
      </c>
      <c r="E41" s="11">
        <f t="shared" si="1"/>
        <v>8.9620861554126196E-3</v>
      </c>
    </row>
    <row r="42" spans="1:5">
      <c r="A42" s="34">
        <v>35488</v>
      </c>
      <c r="B42" s="31">
        <v>795.07</v>
      </c>
      <c r="C42" s="11">
        <f t="shared" si="3"/>
        <v>-1.3256480247293157E-2</v>
      </c>
      <c r="D42" s="76">
        <f t="shared" si="2"/>
        <v>7.9197805589390884E-5</v>
      </c>
      <c r="E42" s="11">
        <f t="shared" si="1"/>
        <v>8.8993148943832118E-3</v>
      </c>
    </row>
    <row r="43" spans="1:5">
      <c r="A43" s="34">
        <v>35489</v>
      </c>
      <c r="B43" s="31">
        <v>790.82</v>
      </c>
      <c r="C43" s="11">
        <f t="shared" si="3"/>
        <v>-5.3597792712278903E-3</v>
      </c>
      <c r="D43" s="76">
        <f t="shared" si="2"/>
        <v>8.4989993366839844E-5</v>
      </c>
      <c r="E43" s="11">
        <f t="shared" si="1"/>
        <v>9.2190017554418455E-3</v>
      </c>
    </row>
    <row r="44" spans="1:5">
      <c r="A44" s="34">
        <v>35492</v>
      </c>
      <c r="B44" s="31">
        <v>795.31</v>
      </c>
      <c r="C44" s="11">
        <f t="shared" si="3"/>
        <v>5.6615939341660123E-3</v>
      </c>
      <c r="D44" s="76">
        <f t="shared" si="2"/>
        <v>8.1614227795006499E-5</v>
      </c>
      <c r="E44" s="11">
        <f t="shared" si="1"/>
        <v>9.0340593198742335E-3</v>
      </c>
    </row>
    <row r="45" spans="1:5">
      <c r="A45" s="34">
        <v>35493</v>
      </c>
      <c r="B45" s="31">
        <v>790.95</v>
      </c>
      <c r="C45" s="11">
        <f t="shared" si="3"/>
        <v>-5.4972211109455453E-3</v>
      </c>
      <c r="D45" s="76">
        <f t="shared" si="2"/>
        <v>7.8640592879829221E-5</v>
      </c>
      <c r="E45" s="11">
        <f t="shared" si="1"/>
        <v>8.8679531392440968E-3</v>
      </c>
    </row>
    <row r="46" spans="1:5">
      <c r="A46" s="34">
        <v>35494</v>
      </c>
      <c r="B46" s="31">
        <v>801.99</v>
      </c>
      <c r="C46" s="11">
        <f t="shared" si="3"/>
        <v>1.3861384316259322E-2</v>
      </c>
      <c r="D46" s="76">
        <f t="shared" si="2"/>
        <v>7.5735323703596987E-5</v>
      </c>
      <c r="E46" s="11">
        <f t="shared" si="1"/>
        <v>8.7026044207235455E-3</v>
      </c>
    </row>
    <row r="47" spans="1:5">
      <c r="A47" s="34">
        <v>35495</v>
      </c>
      <c r="B47" s="31">
        <v>798.56</v>
      </c>
      <c r="C47" s="11">
        <f t="shared" si="3"/>
        <v>-4.2860332395488433E-3</v>
      </c>
      <c r="D47" s="76">
        <f t="shared" si="2"/>
        <v>8.2719482791163552E-5</v>
      </c>
      <c r="E47" s="11">
        <f t="shared" si="1"/>
        <v>9.0950251671539396E-3</v>
      </c>
    </row>
    <row r="48" spans="1:5">
      <c r="A48" s="34">
        <v>35496</v>
      </c>
      <c r="B48" s="31">
        <v>804.97</v>
      </c>
      <c r="C48" s="11">
        <f t="shared" si="3"/>
        <v>7.9949039220840717E-3</v>
      </c>
      <c r="D48" s="76">
        <f t="shared" si="2"/>
        <v>7.8858518679524782E-5</v>
      </c>
      <c r="E48" s="11">
        <f t="shared" si="1"/>
        <v>8.8802319046027613E-3</v>
      </c>
    </row>
    <row r="49" spans="1:5">
      <c r="A49" s="34">
        <v>35499</v>
      </c>
      <c r="B49" s="31">
        <v>813.65</v>
      </c>
      <c r="C49" s="11">
        <f t="shared" si="3"/>
        <v>1.0725288463240145E-2</v>
      </c>
      <c r="D49" s="76">
        <f t="shared" si="2"/>
        <v>7.7962116882154613E-5</v>
      </c>
      <c r="E49" s="11">
        <f t="shared" si="1"/>
        <v>8.8296158966375549E-3</v>
      </c>
    </row>
    <row r="50" spans="1:5">
      <c r="A50" s="34">
        <v>35500</v>
      </c>
      <c r="B50" s="31">
        <v>811.34</v>
      </c>
      <c r="C50" s="11">
        <f t="shared" si="3"/>
        <v>-2.8430963341499259E-3</v>
      </c>
      <c r="D50" s="76">
        <f t="shared" si="2"/>
        <v>8.0186298626408061E-5</v>
      </c>
      <c r="E50" s="11">
        <f t="shared" si="1"/>
        <v>8.9546802637731331E-3</v>
      </c>
    </row>
    <row r="51" spans="1:5">
      <c r="A51" s="34">
        <v>35501</v>
      </c>
      <c r="B51" s="31">
        <v>804.26</v>
      </c>
      <c r="C51" s="11">
        <f t="shared" si="3"/>
        <v>-8.7646017859695918E-3</v>
      </c>
      <c r="D51" s="76">
        <f t="shared" si="2"/>
        <v>7.5860112514738976E-5</v>
      </c>
      <c r="E51" s="11">
        <f t="shared" si="1"/>
        <v>8.7097710942790549E-3</v>
      </c>
    </row>
    <row r="52" spans="1:5">
      <c r="A52" s="34">
        <v>35502</v>
      </c>
      <c r="B52" s="31">
        <v>789.56</v>
      </c>
      <c r="C52" s="11">
        <f t="shared" si="3"/>
        <v>-1.8446771711717217E-2</v>
      </c>
      <c r="D52" s="76">
        <f t="shared" si="2"/>
        <v>7.5917600431851914E-5</v>
      </c>
      <c r="E52" s="11">
        <f t="shared" si="1"/>
        <v>8.7130706660655463E-3</v>
      </c>
    </row>
    <row r="53" spans="1:5">
      <c r="A53" s="34">
        <v>35503</v>
      </c>
      <c r="B53" s="31">
        <v>793.17</v>
      </c>
      <c r="C53" s="11">
        <f t="shared" si="3"/>
        <v>4.5617461730017902E-3</v>
      </c>
      <c r="D53" s="76">
        <f t="shared" si="2"/>
        <v>9.1779547600993416E-5</v>
      </c>
      <c r="E53" s="11">
        <f t="shared" si="1"/>
        <v>9.5801642783927988E-3</v>
      </c>
    </row>
    <row r="54" spans="1:5">
      <c r="A54" s="34">
        <v>35506</v>
      </c>
      <c r="B54" s="31">
        <v>795.71</v>
      </c>
      <c r="C54" s="11">
        <f t="shared" si="3"/>
        <v>3.1972234073141198E-3</v>
      </c>
      <c r="D54" s="76">
        <f t="shared" si="2"/>
        <v>8.7521346433747592E-5</v>
      </c>
      <c r="E54" s="11">
        <f t="shared" si="1"/>
        <v>9.3552844122318166E-3</v>
      </c>
    </row>
    <row r="55" spans="1:5">
      <c r="A55" s="34">
        <v>35507</v>
      </c>
      <c r="B55" s="31">
        <v>789.66</v>
      </c>
      <c r="C55" s="11">
        <f t="shared" si="3"/>
        <v>-7.632324780815344E-3</v>
      </c>
      <c r="D55" s="76">
        <f t="shared" si="2"/>
        <v>8.2883399898699372E-5</v>
      </c>
      <c r="E55" s="11">
        <f t="shared" si="1"/>
        <v>9.1040320681937056E-3</v>
      </c>
    </row>
    <row r="56" spans="1:5">
      <c r="A56" s="34">
        <v>35508</v>
      </c>
      <c r="B56" s="31">
        <v>785.77</v>
      </c>
      <c r="C56" s="11">
        <f t="shared" si="3"/>
        <v>-4.9383443320599116E-3</v>
      </c>
      <c r="D56" s="76">
        <f t="shared" si="2"/>
        <v>8.1405538798368278E-5</v>
      </c>
      <c r="E56" s="11">
        <f t="shared" si="1"/>
        <v>9.022501803733169E-3</v>
      </c>
    </row>
    <row r="57" spans="1:5">
      <c r="A57" s="34">
        <v>35509</v>
      </c>
      <c r="B57" s="31">
        <v>782.65</v>
      </c>
      <c r="C57" s="11">
        <f t="shared" si="3"/>
        <v>-3.9785314079954625E-3</v>
      </c>
      <c r="D57" s="76">
        <f t="shared" si="2"/>
        <v>7.7984441154985471E-5</v>
      </c>
      <c r="E57" s="11">
        <f t="shared" si="1"/>
        <v>8.8308799762529602E-3</v>
      </c>
    </row>
    <row r="58" spans="1:5">
      <c r="A58" s="34">
        <v>35510</v>
      </c>
      <c r="B58" s="31">
        <v>784.1</v>
      </c>
      <c r="C58" s="11">
        <f t="shared" si="3"/>
        <v>1.8509659026443024E-3</v>
      </c>
      <c r="D58" s="76">
        <f t="shared" si="2"/>
        <v>7.4255097415550723E-5</v>
      </c>
      <c r="E58" s="11">
        <f t="shared" si="1"/>
        <v>8.6171397467808726E-3</v>
      </c>
    </row>
    <row r="59" spans="1:5">
      <c r="A59" s="34">
        <v>35513</v>
      </c>
      <c r="B59" s="31">
        <v>790.89</v>
      </c>
      <c r="C59" s="11">
        <f t="shared" si="3"/>
        <v>8.6223303850692014E-3</v>
      </c>
      <c r="D59" s="76">
        <f t="shared" si="2"/>
        <v>7.0005356056982785E-5</v>
      </c>
      <c r="E59" s="11">
        <f t="shared" si="1"/>
        <v>8.3669203448450968E-3</v>
      </c>
    </row>
    <row r="60" spans="1:5">
      <c r="A60" s="34">
        <v>35514</v>
      </c>
      <c r="B60" s="31">
        <v>789.07</v>
      </c>
      <c r="C60" s="11">
        <f t="shared" si="3"/>
        <v>-2.3038568128427497E-3</v>
      </c>
      <c r="D60" s="76">
        <f t="shared" si="2"/>
        <v>7.0265709569721074E-5</v>
      </c>
      <c r="E60" s="11">
        <f t="shared" si="1"/>
        <v>8.3824644090936089E-3</v>
      </c>
    </row>
    <row r="61" spans="1:5">
      <c r="A61" s="34">
        <v>35515</v>
      </c>
      <c r="B61" s="31">
        <v>790.5</v>
      </c>
      <c r="C61" s="11">
        <f t="shared" si="3"/>
        <v>1.8106198404240961E-3</v>
      </c>
      <c r="D61" s="76">
        <f t="shared" si="2"/>
        <v>6.6368232368382727E-5</v>
      </c>
      <c r="E61" s="11">
        <f t="shared" si="1"/>
        <v>8.1466700171531885E-3</v>
      </c>
    </row>
    <row r="62" spans="1:5">
      <c r="A62" s="34">
        <v>35516</v>
      </c>
      <c r="B62" s="31">
        <v>773.88</v>
      </c>
      <c r="C62" s="11">
        <f t="shared" si="3"/>
        <v>-2.1248833839240359E-2</v>
      </c>
      <c r="D62" s="76">
        <f t="shared" si="2"/>
        <v>6.2582839078672013E-5</v>
      </c>
      <c r="E62" s="11">
        <f t="shared" si="1"/>
        <v>7.9109316188848457E-3</v>
      </c>
    </row>
    <row r="63" spans="1:5">
      <c r="A63" s="34">
        <v>35520</v>
      </c>
      <c r="B63" s="31">
        <v>757.12</v>
      </c>
      <c r="C63" s="11">
        <f t="shared" si="3"/>
        <v>-2.1895061460319006E-2</v>
      </c>
      <c r="D63" s="76">
        <f t="shared" si="2"/>
        <v>8.5918645105610464E-5</v>
      </c>
      <c r="E63" s="11">
        <f t="shared" si="1"/>
        <v>9.2692310957064004E-3</v>
      </c>
    </row>
    <row r="64" spans="1:5">
      <c r="A64" s="34">
        <v>35521</v>
      </c>
      <c r="B64" s="31">
        <v>759.64</v>
      </c>
      <c r="C64" s="11">
        <f t="shared" si="3"/>
        <v>3.3228754960769546E-3</v>
      </c>
      <c r="D64" s="76">
        <f t="shared" si="2"/>
        <v>1.0952714938034263E-4</v>
      </c>
      <c r="E64" s="11">
        <f t="shared" si="1"/>
        <v>1.0465521935400195E-2</v>
      </c>
    </row>
    <row r="65" spans="1:5">
      <c r="A65" s="34">
        <v>35522</v>
      </c>
      <c r="B65" s="31">
        <v>750.11</v>
      </c>
      <c r="C65" s="11">
        <f t="shared" si="3"/>
        <v>-1.2624774403525531E-2</v>
      </c>
      <c r="D65" s="76">
        <f t="shared" si="2"/>
        <v>1.036180105112678E-4</v>
      </c>
      <c r="E65" s="11">
        <f t="shared" si="1"/>
        <v>1.0179293222580229E-2</v>
      </c>
    </row>
    <row r="66" spans="1:5">
      <c r="A66" s="34">
        <v>35523</v>
      </c>
      <c r="B66" s="31">
        <v>750.32</v>
      </c>
      <c r="C66" s="11">
        <f t="shared" si="3"/>
        <v>2.7991975816433459E-4</v>
      </c>
      <c r="D66" s="76">
        <f t="shared" si="2"/>
        <v>1.0696402560498653E-4</v>
      </c>
      <c r="E66" s="11">
        <f t="shared" si="1"/>
        <v>1.0342341398589902E-2</v>
      </c>
    </row>
    <row r="67" spans="1:5">
      <c r="A67" s="34">
        <v>35524</v>
      </c>
      <c r="B67" s="31">
        <v>757.9</v>
      </c>
      <c r="C67" s="11">
        <f t="shared" si="3"/>
        <v>1.0051668617300388E-2</v>
      </c>
      <c r="D67" s="76">
        <f t="shared" si="2"/>
        <v>1.0055088537294798E-4</v>
      </c>
      <c r="E67" s="11">
        <f t="shared" si="1"/>
        <v>1.0027506438439616E-2</v>
      </c>
    </row>
    <row r="68" spans="1:5">
      <c r="A68" s="34">
        <v>35527</v>
      </c>
      <c r="B68" s="31">
        <v>762.13</v>
      </c>
      <c r="C68" s="11">
        <f t="shared" si="3"/>
        <v>5.565693992051729E-3</v>
      </c>
      <c r="D68" s="76">
        <f t="shared" si="2"/>
        <v>1.0057999477009238E-4</v>
      </c>
      <c r="E68" s="11">
        <f t="shared" si="1"/>
        <v>1.0028957810764405E-2</v>
      </c>
    </row>
    <row r="69" spans="1:5">
      <c r="A69" s="34">
        <v>35528</v>
      </c>
      <c r="B69" s="31">
        <v>766.12</v>
      </c>
      <c r="C69" s="11">
        <f t="shared" si="3"/>
        <v>5.2216706244253295E-3</v>
      </c>
      <c r="D69" s="76">
        <f t="shared" si="2"/>
        <v>9.6403812060676466E-5</v>
      </c>
      <c r="E69" s="11">
        <f t="shared" ref="E69:E132" si="4">SQRT(D69)</f>
        <v>9.818544294378697E-3</v>
      </c>
    </row>
    <row r="70" spans="1:5">
      <c r="A70" s="34">
        <v>35529</v>
      </c>
      <c r="B70" s="31">
        <v>760.6</v>
      </c>
      <c r="C70" s="11">
        <f t="shared" si="3"/>
        <v>-7.2312199403011092E-3</v>
      </c>
      <c r="D70" s="76">
        <f t="shared" ref="D70:D133" si="5">0.94*D69+0.06*(C69^2)</f>
        <v>9.225553398363505E-5</v>
      </c>
      <c r="E70" s="11">
        <f t="shared" si="4"/>
        <v>9.604974439509719E-3</v>
      </c>
    </row>
    <row r="71" spans="1:5">
      <c r="A71" s="34">
        <v>35530</v>
      </c>
      <c r="B71" s="31">
        <v>758.34</v>
      </c>
      <c r="C71" s="11">
        <f t="shared" si="3"/>
        <v>-2.97576160706936E-3</v>
      </c>
      <c r="D71" s="76">
        <f t="shared" si="5"/>
        <v>8.9857634454117434E-5</v>
      </c>
      <c r="E71" s="11">
        <f t="shared" si="4"/>
        <v>9.4793266878042265E-3</v>
      </c>
    </row>
    <row r="72" spans="1:5">
      <c r="A72" s="34">
        <v>35531</v>
      </c>
      <c r="B72" s="31">
        <v>737.65</v>
      </c>
      <c r="C72" s="11">
        <f t="shared" si="3"/>
        <v>-2.7662376523514016E-2</v>
      </c>
      <c r="D72" s="76">
        <f t="shared" si="5"/>
        <v>8.4997485815396876E-5</v>
      </c>
      <c r="E72" s="11">
        <f t="shared" si="4"/>
        <v>9.2194081054803555E-3</v>
      </c>
    </row>
    <row r="73" spans="1:5">
      <c r="A73" s="34">
        <v>35534</v>
      </c>
      <c r="B73" s="31">
        <v>743.73</v>
      </c>
      <c r="C73" s="11">
        <f t="shared" si="3"/>
        <v>8.2086083783983448E-3</v>
      </c>
      <c r="D73" s="76">
        <f t="shared" si="5"/>
        <v>1.2581006116219262E-4</v>
      </c>
      <c r="E73" s="11">
        <f t="shared" si="4"/>
        <v>1.1216508421170673E-2</v>
      </c>
    </row>
    <row r="74" spans="1:5">
      <c r="A74" s="34">
        <v>35535</v>
      </c>
      <c r="B74" s="31">
        <v>754.72</v>
      </c>
      <c r="C74" s="11">
        <f t="shared" si="3"/>
        <v>1.4668753793977441E-2</v>
      </c>
      <c r="D74" s="76">
        <f t="shared" si="5"/>
        <v>1.2230433258305574E-4</v>
      </c>
      <c r="E74" s="11">
        <f t="shared" si="4"/>
        <v>1.1059128925148478E-2</v>
      </c>
    </row>
    <row r="75" spans="1:5">
      <c r="A75" s="34">
        <v>35536</v>
      </c>
      <c r="B75" s="31">
        <v>763.53</v>
      </c>
      <c r="C75" s="11">
        <f t="shared" si="3"/>
        <v>1.1605597081641165E-2</v>
      </c>
      <c r="D75" s="76">
        <f t="shared" si="5"/>
        <v>1.2787641290017205E-4</v>
      </c>
      <c r="E75" s="11">
        <f t="shared" si="4"/>
        <v>1.1308245350193463E-2</v>
      </c>
    </row>
    <row r="76" spans="1:5">
      <c r="A76" s="34">
        <v>35537</v>
      </c>
      <c r="B76" s="31">
        <v>761.77</v>
      </c>
      <c r="C76" s="11">
        <f t="shared" si="3"/>
        <v>-2.3077437633250478E-3</v>
      </c>
      <c r="D76" s="76">
        <f t="shared" si="5"/>
        <v>1.2828522114344561E-4</v>
      </c>
      <c r="E76" s="11">
        <f t="shared" si="4"/>
        <v>1.1326306597626854E-2</v>
      </c>
    </row>
    <row r="77" spans="1:5">
      <c r="A77" s="34">
        <v>35538</v>
      </c>
      <c r="B77" s="31">
        <v>766.34</v>
      </c>
      <c r="C77" s="11">
        <f t="shared" si="3"/>
        <v>5.9812626375011693E-3</v>
      </c>
      <c r="D77" s="76">
        <f t="shared" si="5"/>
        <v>1.2090764875146881E-4</v>
      </c>
      <c r="E77" s="11">
        <f t="shared" si="4"/>
        <v>1.0995801414697739E-2</v>
      </c>
    </row>
    <row r="78" spans="1:5">
      <c r="A78" s="34">
        <v>35541</v>
      </c>
      <c r="B78" s="31">
        <v>760.37</v>
      </c>
      <c r="C78" s="11">
        <f t="shared" si="3"/>
        <v>-7.8207785752975947E-3</v>
      </c>
      <c r="D78" s="76">
        <f t="shared" si="5"/>
        <v>1.1579971999070671E-4</v>
      </c>
      <c r="E78" s="11">
        <f t="shared" si="4"/>
        <v>1.0761027831518079E-2</v>
      </c>
    </row>
    <row r="79" spans="1:5">
      <c r="A79" s="34">
        <v>35542</v>
      </c>
      <c r="B79" s="31">
        <v>774.61</v>
      </c>
      <c r="C79" s="11">
        <f t="shared" si="3"/>
        <v>1.8554519969823765E-2</v>
      </c>
      <c r="D79" s="76">
        <f t="shared" si="5"/>
        <v>1.1252161144269433E-4</v>
      </c>
      <c r="E79" s="11">
        <f t="shared" si="4"/>
        <v>1.0607620442054586E-2</v>
      </c>
    </row>
    <row r="80" spans="1:5">
      <c r="A80" s="34">
        <v>35543</v>
      </c>
      <c r="B80" s="31">
        <v>773.64</v>
      </c>
      <c r="C80" s="11">
        <f t="shared" si="3"/>
        <v>-1.2530277757658484E-3</v>
      </c>
      <c r="D80" s="76">
        <f t="shared" si="5"/>
        <v>1.2642652743476799E-4</v>
      </c>
      <c r="E80" s="11">
        <f t="shared" si="4"/>
        <v>1.1243955150869643E-2</v>
      </c>
    </row>
    <row r="81" spans="1:5">
      <c r="A81" s="34">
        <v>35544</v>
      </c>
      <c r="B81" s="31">
        <v>771.18</v>
      </c>
      <c r="C81" s="11">
        <f t="shared" si="3"/>
        <v>-3.1848397604336341E-3</v>
      </c>
      <c r="D81" s="76">
        <f t="shared" si="5"/>
        <v>1.1893514050509234E-4</v>
      </c>
      <c r="E81" s="11">
        <f t="shared" si="4"/>
        <v>1.0905738879374122E-2</v>
      </c>
    </row>
    <row r="82" spans="1:5">
      <c r="A82" s="34">
        <v>35545</v>
      </c>
      <c r="B82" s="31">
        <v>765.37</v>
      </c>
      <c r="C82" s="11">
        <f t="shared" si="3"/>
        <v>-7.5624323187016163E-3</v>
      </c>
      <c r="D82" s="76">
        <f t="shared" si="5"/>
        <v>1.1240762433276514E-4</v>
      </c>
      <c r="E82" s="11">
        <f t="shared" si="4"/>
        <v>1.0602246192801087E-2</v>
      </c>
    </row>
    <row r="83" spans="1:5">
      <c r="A83" s="34">
        <v>35548</v>
      </c>
      <c r="B83" s="31">
        <v>772.96</v>
      </c>
      <c r="C83" s="11">
        <f t="shared" si="3"/>
        <v>9.8679237747027176E-3</v>
      </c>
      <c r="D83" s="76">
        <f t="shared" si="5"/>
        <v>1.0909458982729579E-4</v>
      </c>
      <c r="E83" s="11">
        <f t="shared" si="4"/>
        <v>1.0444835557695285E-2</v>
      </c>
    </row>
    <row r="84" spans="1:5">
      <c r="A84" s="34">
        <v>35549</v>
      </c>
      <c r="B84" s="31">
        <v>794.05</v>
      </c>
      <c r="C84" s="11">
        <f t="shared" si="3"/>
        <v>2.6919130750558868E-2</v>
      </c>
      <c r="D84" s="76">
        <f t="shared" si="5"/>
        <v>1.0839146961505862E-4</v>
      </c>
      <c r="E84" s="11">
        <f t="shared" si="4"/>
        <v>1.0411122399388965E-2</v>
      </c>
    </row>
    <row r="85" spans="1:5">
      <c r="A85" s="34">
        <v>35550</v>
      </c>
      <c r="B85" s="31">
        <v>801.34</v>
      </c>
      <c r="C85" s="11">
        <f t="shared" si="3"/>
        <v>9.1388948632804539E-3</v>
      </c>
      <c r="D85" s="76">
        <f t="shared" si="5"/>
        <v>1.4536635746009613E-4</v>
      </c>
      <c r="E85" s="11">
        <f t="shared" si="4"/>
        <v>1.2056797147671355E-2</v>
      </c>
    </row>
    <row r="86" spans="1:5">
      <c r="A86" s="34">
        <v>35551</v>
      </c>
      <c r="B86" s="31">
        <v>798.53</v>
      </c>
      <c r="C86" s="11">
        <f t="shared" si="3"/>
        <v>-3.5127890260368789E-3</v>
      </c>
      <c r="D86" s="76">
        <f t="shared" si="5"/>
        <v>1.4165553997181598E-4</v>
      </c>
      <c r="E86" s="11">
        <f t="shared" si="4"/>
        <v>1.1901913290383861E-2</v>
      </c>
    </row>
    <row r="87" spans="1:5">
      <c r="A87" s="34">
        <v>35552</v>
      </c>
      <c r="B87" s="31">
        <v>812.97</v>
      </c>
      <c r="C87" s="11">
        <f t="shared" si="3"/>
        <v>1.7921671104072372E-2</v>
      </c>
      <c r="D87" s="76">
        <f t="shared" si="5"/>
        <v>1.3389658877799372E-4</v>
      </c>
      <c r="E87" s="11">
        <f t="shared" si="4"/>
        <v>1.1571369356216823E-2</v>
      </c>
    </row>
    <row r="88" spans="1:5">
      <c r="A88" s="34">
        <v>35555</v>
      </c>
      <c r="B88" s="31">
        <v>830.29</v>
      </c>
      <c r="C88" s="11">
        <f t="shared" si="3"/>
        <v>2.1080828857909618E-2</v>
      </c>
      <c r="D88" s="76">
        <f t="shared" si="5"/>
        <v>1.4513397116106664E-4</v>
      </c>
      <c r="E88" s="11">
        <f t="shared" si="4"/>
        <v>1.2047156144130723E-2</v>
      </c>
    </row>
    <row r="89" spans="1:5">
      <c r="A89" s="34">
        <v>35556</v>
      </c>
      <c r="B89" s="31">
        <v>827.76</v>
      </c>
      <c r="C89" s="11">
        <f t="shared" si="3"/>
        <v>-3.0517800591860363E-3</v>
      </c>
      <c r="D89" s="76">
        <f t="shared" si="5"/>
        <v>1.6309001361159114E-4</v>
      </c>
      <c r="E89" s="11">
        <f t="shared" si="4"/>
        <v>1.2770670053352374E-2</v>
      </c>
    </row>
    <row r="90" spans="1:5">
      <c r="A90" s="34">
        <v>35557</v>
      </c>
      <c r="B90" s="31">
        <v>815.62</v>
      </c>
      <c r="C90" s="11">
        <f t="shared" ref="C90:C153" si="6">LN(B90/B89)</f>
        <v>-1.4774697072626295E-2</v>
      </c>
      <c r="D90" s="76">
        <f t="shared" si="5"/>
        <v>1.5386341448667438E-4</v>
      </c>
      <c r="E90" s="11">
        <f t="shared" si="4"/>
        <v>1.240416923806969E-2</v>
      </c>
    </row>
    <row r="91" spans="1:5">
      <c r="A91" s="34">
        <v>35558</v>
      </c>
      <c r="B91" s="31">
        <v>820.26</v>
      </c>
      <c r="C91" s="11">
        <f t="shared" si="6"/>
        <v>5.6728029478870937E-3</v>
      </c>
      <c r="D91" s="76">
        <f t="shared" si="5"/>
        <v>1.5772911003274621E-4</v>
      </c>
      <c r="E91" s="11">
        <f t="shared" si="4"/>
        <v>1.2559025043081418E-2</v>
      </c>
    </row>
    <row r="92" spans="1:5">
      <c r="A92" s="34">
        <v>35559</v>
      </c>
      <c r="B92" s="31">
        <v>824.78</v>
      </c>
      <c r="C92" s="11">
        <f t="shared" si="6"/>
        <v>5.4953209341805087E-3</v>
      </c>
      <c r="D92" s="76">
        <f t="shared" si="5"/>
        <v>1.5019620502791485E-4</v>
      </c>
      <c r="E92" s="11">
        <f t="shared" si="4"/>
        <v>1.2255456133001124E-2</v>
      </c>
    </row>
    <row r="93" spans="1:5">
      <c r="A93" s="34">
        <v>35562</v>
      </c>
      <c r="B93" s="31">
        <v>837.66</v>
      </c>
      <c r="C93" s="11">
        <f t="shared" si="6"/>
        <v>1.5495606122474987E-2</v>
      </c>
      <c r="D93" s="76">
        <f t="shared" si="5"/>
        <v>1.4299634585641848E-4</v>
      </c>
      <c r="E93" s="11">
        <f t="shared" si="4"/>
        <v>1.1958107954706651E-2</v>
      </c>
    </row>
    <row r="94" spans="1:5">
      <c r="A94" s="34">
        <v>35563</v>
      </c>
      <c r="B94" s="31">
        <v>833.13</v>
      </c>
      <c r="C94" s="11">
        <f t="shared" si="6"/>
        <v>-5.4225978132723118E-3</v>
      </c>
      <c r="D94" s="76">
        <f t="shared" si="5"/>
        <v>1.4882339365120643E-4</v>
      </c>
      <c r="E94" s="11">
        <f t="shared" si="4"/>
        <v>1.219931939295002E-2</v>
      </c>
    </row>
    <row r="95" spans="1:5">
      <c r="A95" s="34">
        <v>35564</v>
      </c>
      <c r="B95" s="31">
        <v>836.04</v>
      </c>
      <c r="C95" s="11">
        <f t="shared" si="6"/>
        <v>3.4867664146884256E-3</v>
      </c>
      <c r="D95" s="76">
        <f t="shared" si="5"/>
        <v>1.4165826405480438E-4</v>
      </c>
      <c r="E95" s="11">
        <f t="shared" si="4"/>
        <v>1.190202772870255E-2</v>
      </c>
    </row>
    <row r="96" spans="1:5">
      <c r="A96" s="34">
        <v>35565</v>
      </c>
      <c r="B96" s="31">
        <v>841.88</v>
      </c>
      <c r="C96" s="11">
        <f t="shared" si="6"/>
        <v>6.9610274409432401E-3</v>
      </c>
      <c r="D96" s="76">
        <f t="shared" si="5"/>
        <v>1.3388822061335205E-4</v>
      </c>
      <c r="E96" s="11">
        <f t="shared" si="4"/>
        <v>1.1571007761355622E-2</v>
      </c>
    </row>
    <row r="97" spans="1:5">
      <c r="A97" s="34">
        <v>35566</v>
      </c>
      <c r="B97" s="31">
        <v>829.75</v>
      </c>
      <c r="C97" s="11">
        <f t="shared" si="6"/>
        <v>-1.4513035670887124E-2</v>
      </c>
      <c r="D97" s="76">
        <f t="shared" si="5"/>
        <v>1.287622815585648E-4</v>
      </c>
      <c r="E97" s="11">
        <f t="shared" si="4"/>
        <v>1.1347346895136537E-2</v>
      </c>
    </row>
    <row r="98" spans="1:5">
      <c r="A98" s="34">
        <v>35569</v>
      </c>
      <c r="B98" s="31">
        <v>833.27</v>
      </c>
      <c r="C98" s="11">
        <f t="shared" si="6"/>
        <v>4.2332686999521536E-3</v>
      </c>
      <c r="D98" s="76">
        <f t="shared" si="5"/>
        <v>1.3367423692811742E-4</v>
      </c>
      <c r="E98" s="11">
        <f t="shared" si="4"/>
        <v>1.1561757518998459E-2</v>
      </c>
    </row>
    <row r="99" spans="1:5">
      <c r="A99" s="34">
        <v>35570</v>
      </c>
      <c r="B99" s="31">
        <v>841.66</v>
      </c>
      <c r="C99" s="11">
        <f t="shared" si="6"/>
        <v>1.0018412917865455E-2</v>
      </c>
      <c r="D99" s="76">
        <f t="shared" si="5"/>
        <v>1.2672901654559005E-4</v>
      </c>
      <c r="E99" s="11">
        <f t="shared" si="4"/>
        <v>1.1257398302698099E-2</v>
      </c>
    </row>
    <row r="100" spans="1:5">
      <c r="A100" s="34">
        <v>35571</v>
      </c>
      <c r="B100" s="31">
        <v>839.35</v>
      </c>
      <c r="C100" s="11">
        <f t="shared" si="6"/>
        <v>-2.7483494494785835E-3</v>
      </c>
      <c r="D100" s="76">
        <f t="shared" si="5"/>
        <v>1.2514739139642586E-4</v>
      </c>
      <c r="E100" s="11">
        <f t="shared" si="4"/>
        <v>1.118692948920417E-2</v>
      </c>
    </row>
    <row r="101" spans="1:5">
      <c r="A101" s="34">
        <v>35572</v>
      </c>
      <c r="B101" s="31">
        <v>835.66</v>
      </c>
      <c r="C101" s="11">
        <f t="shared" si="6"/>
        <v>-4.405950972605932E-3</v>
      </c>
      <c r="D101" s="76">
        <f t="shared" si="5"/>
        <v>1.1809175339442727E-4</v>
      </c>
      <c r="E101" s="11">
        <f t="shared" si="4"/>
        <v>1.0867002962842482E-2</v>
      </c>
    </row>
    <row r="102" spans="1:5">
      <c r="A102" s="34">
        <v>35573</v>
      </c>
      <c r="B102" s="31">
        <v>847.03</v>
      </c>
      <c r="C102" s="11">
        <f t="shared" si="6"/>
        <v>1.351428135532308E-2</v>
      </c>
      <c r="D102" s="76">
        <f t="shared" si="5"/>
        <v>1.1217099242914204E-4</v>
      </c>
      <c r="E102" s="11">
        <f t="shared" si="4"/>
        <v>1.0591080796082241E-2</v>
      </c>
    </row>
    <row r="103" spans="1:5">
      <c r="A103" s="34">
        <v>35577</v>
      </c>
      <c r="B103" s="31">
        <v>849.71</v>
      </c>
      <c r="C103" s="11">
        <f t="shared" si="6"/>
        <v>3.1590016487006716E-3</v>
      </c>
      <c r="D103" s="76">
        <f t="shared" si="5"/>
        <v>1.163988809164435E-4</v>
      </c>
      <c r="E103" s="11">
        <f t="shared" si="4"/>
        <v>1.0788831304476101E-2</v>
      </c>
    </row>
    <row r="104" spans="1:5">
      <c r="A104" s="34">
        <v>35578</v>
      </c>
      <c r="B104" s="31">
        <v>847.21</v>
      </c>
      <c r="C104" s="11">
        <f t="shared" si="6"/>
        <v>-2.946516994014979E-3</v>
      </c>
      <c r="D104" s="76">
        <f t="shared" si="5"/>
        <v>1.1001370554644651E-4</v>
      </c>
      <c r="E104" s="11">
        <f t="shared" si="4"/>
        <v>1.048874184764057E-2</v>
      </c>
    </row>
    <row r="105" spans="1:5">
      <c r="A105" s="34">
        <v>35579</v>
      </c>
      <c r="B105" s="31">
        <v>844.08</v>
      </c>
      <c r="C105" s="11">
        <f t="shared" si="6"/>
        <v>-3.7013209719889751E-3</v>
      </c>
      <c r="D105" s="76">
        <f t="shared" si="5"/>
        <v>1.0393380095742085E-4</v>
      </c>
      <c r="E105" s="11">
        <f t="shared" si="4"/>
        <v>1.0194792835434218E-2</v>
      </c>
    </row>
    <row r="106" spans="1:5">
      <c r="A106" s="34">
        <v>35580</v>
      </c>
      <c r="B106" s="31">
        <v>848.28</v>
      </c>
      <c r="C106" s="11">
        <f t="shared" si="6"/>
        <v>4.9634931370261077E-3</v>
      </c>
      <c r="D106" s="76">
        <f t="shared" si="5"/>
        <v>9.8519759516236725E-5</v>
      </c>
      <c r="E106" s="11">
        <f t="shared" si="4"/>
        <v>9.9257120407674898E-3</v>
      </c>
    </row>
    <row r="107" spans="1:5">
      <c r="A107" s="34">
        <v>35583</v>
      </c>
      <c r="B107" s="31">
        <v>846.36</v>
      </c>
      <c r="C107" s="11">
        <f t="shared" si="6"/>
        <v>-2.2659689627747785E-3</v>
      </c>
      <c r="D107" s="76">
        <f t="shared" si="5"/>
        <v>9.4086749792540833E-5</v>
      </c>
      <c r="E107" s="11">
        <f t="shared" si="4"/>
        <v>9.6998324620861786E-3</v>
      </c>
    </row>
    <row r="108" spans="1:5">
      <c r="A108" s="34">
        <v>35584</v>
      </c>
      <c r="B108" s="31">
        <v>845.48</v>
      </c>
      <c r="C108" s="11">
        <f t="shared" si="6"/>
        <v>-1.0402875914521578E-3</v>
      </c>
      <c r="D108" s="76">
        <f t="shared" si="5"/>
        <v>8.8749621725403894E-5</v>
      </c>
      <c r="E108" s="11">
        <f t="shared" si="4"/>
        <v>9.4207017639560114E-3</v>
      </c>
    </row>
    <row r="109" spans="1:5">
      <c r="A109" s="34">
        <v>35585</v>
      </c>
      <c r="B109" s="31">
        <v>840.11</v>
      </c>
      <c r="C109" s="11">
        <f t="shared" si="6"/>
        <v>-6.3716777718388889E-3</v>
      </c>
      <c r="D109" s="76">
        <f t="shared" si="5"/>
        <v>8.348957631825542E-5</v>
      </c>
      <c r="E109" s="11">
        <f t="shared" si="4"/>
        <v>9.1372630649585347E-3</v>
      </c>
    </row>
    <row r="110" spans="1:5">
      <c r="A110" s="34">
        <v>35586</v>
      </c>
      <c r="B110" s="31">
        <v>843.43</v>
      </c>
      <c r="C110" s="11">
        <f t="shared" si="6"/>
        <v>3.9440753457010754E-3</v>
      </c>
      <c r="D110" s="76">
        <f t="shared" si="5"/>
        <v>8.0916098396848838E-5</v>
      </c>
      <c r="E110" s="11">
        <f t="shared" si="4"/>
        <v>8.9953375921556621E-3</v>
      </c>
    </row>
    <row r="111" spans="1:5">
      <c r="A111" s="34">
        <v>35587</v>
      </c>
      <c r="B111" s="31">
        <v>858.01</v>
      </c>
      <c r="C111" s="11">
        <f t="shared" si="6"/>
        <v>1.7138843441199883E-2</v>
      </c>
      <c r="D111" s="76">
        <f t="shared" si="5"/>
        <v>7.6994476312991926E-5</v>
      </c>
      <c r="E111" s="11">
        <f t="shared" si="4"/>
        <v>8.7746496404695236E-3</v>
      </c>
    </row>
    <row r="112" spans="1:5">
      <c r="A112" s="34">
        <v>35590</v>
      </c>
      <c r="B112" s="31">
        <v>862.91</v>
      </c>
      <c r="C112" s="11">
        <f t="shared" si="6"/>
        <v>5.694643843783067E-3</v>
      </c>
      <c r="D112" s="76">
        <f t="shared" si="5"/>
        <v>8.999920500433003E-5</v>
      </c>
      <c r="E112" s="11">
        <f t="shared" si="4"/>
        <v>9.4867910804618243E-3</v>
      </c>
    </row>
    <row r="113" spans="1:5">
      <c r="A113" s="34">
        <v>35591</v>
      </c>
      <c r="B113" s="31">
        <v>865.27</v>
      </c>
      <c r="C113" s="11">
        <f t="shared" si="6"/>
        <v>2.7311986795637657E-3</v>
      </c>
      <c r="D113" s="76">
        <f t="shared" si="5"/>
        <v>8.6544990814522418E-5</v>
      </c>
      <c r="E113" s="11">
        <f t="shared" si="4"/>
        <v>9.302956025614784E-3</v>
      </c>
    </row>
    <row r="114" spans="1:5">
      <c r="A114" s="34">
        <v>35592</v>
      </c>
      <c r="B114" s="31">
        <v>869.57</v>
      </c>
      <c r="C114" s="11">
        <f t="shared" si="6"/>
        <v>4.9572396368084354E-3</v>
      </c>
      <c r="D114" s="76">
        <f t="shared" si="5"/>
        <v>8.1799858139286119E-5</v>
      </c>
      <c r="E114" s="11">
        <f t="shared" si="4"/>
        <v>9.0443274011551642E-3</v>
      </c>
    </row>
    <row r="115" spans="1:5">
      <c r="A115" s="34">
        <v>35593</v>
      </c>
      <c r="B115" s="31">
        <v>883.46</v>
      </c>
      <c r="C115" s="11">
        <f t="shared" si="6"/>
        <v>1.5847179666463727E-2</v>
      </c>
      <c r="D115" s="76">
        <f t="shared" si="5"/>
        <v>7.8366320139933634E-5</v>
      </c>
      <c r="E115" s="11">
        <f t="shared" si="4"/>
        <v>8.8524753679371307E-3</v>
      </c>
    </row>
    <row r="116" spans="1:5">
      <c r="A116" s="34">
        <v>35594</v>
      </c>
      <c r="B116" s="31">
        <v>893.27</v>
      </c>
      <c r="C116" s="11">
        <f t="shared" si="6"/>
        <v>1.1042870542881014E-2</v>
      </c>
      <c r="D116" s="76">
        <f t="shared" si="5"/>
        <v>8.8732327134408501E-5</v>
      </c>
      <c r="E116" s="11">
        <f t="shared" si="4"/>
        <v>9.4197838156938885E-3</v>
      </c>
    </row>
    <row r="117" spans="1:5">
      <c r="A117" s="34">
        <v>35597</v>
      </c>
      <c r="B117" s="31">
        <v>893.9</v>
      </c>
      <c r="C117" s="11">
        <f t="shared" si="6"/>
        <v>7.0502529260869841E-4</v>
      </c>
      <c r="D117" s="76">
        <f t="shared" si="5"/>
        <v>9.072508689595374E-5</v>
      </c>
      <c r="E117" s="11">
        <f t="shared" si="4"/>
        <v>9.5249717530265544E-3</v>
      </c>
    </row>
    <row r="118" spans="1:5">
      <c r="A118" s="34">
        <v>35598</v>
      </c>
      <c r="B118" s="31">
        <v>894.42</v>
      </c>
      <c r="C118" s="11">
        <f t="shared" si="6"/>
        <v>5.81551416586922E-4</v>
      </c>
      <c r="D118" s="76">
        <f t="shared" si="5"/>
        <v>8.5311405321989592E-5</v>
      </c>
      <c r="E118" s="11">
        <f t="shared" si="4"/>
        <v>9.2364173423459817E-3</v>
      </c>
    </row>
    <row r="119" spans="1:5">
      <c r="A119" s="34">
        <v>35599</v>
      </c>
      <c r="B119" s="31">
        <v>889.06</v>
      </c>
      <c r="C119" s="11">
        <f t="shared" si="6"/>
        <v>-6.0107387103878534E-3</v>
      </c>
      <c r="D119" s="76">
        <f t="shared" si="5"/>
        <v>8.0213013125678264E-5</v>
      </c>
      <c r="E119" s="11">
        <f t="shared" si="4"/>
        <v>8.956171789647532E-3</v>
      </c>
    </row>
    <row r="120" spans="1:5">
      <c r="A120" s="34">
        <v>35600</v>
      </c>
      <c r="B120" s="31">
        <v>897.99</v>
      </c>
      <c r="C120" s="11">
        <f t="shared" si="6"/>
        <v>9.9942075827284971E-3</v>
      </c>
      <c r="D120" s="76">
        <f t="shared" si="5"/>
        <v>7.7567971128810869E-5</v>
      </c>
      <c r="E120" s="11">
        <f t="shared" si="4"/>
        <v>8.8072680854400509E-3</v>
      </c>
    </row>
    <row r="121" spans="1:5">
      <c r="A121" s="34">
        <v>35601</v>
      </c>
      <c r="B121" s="31">
        <v>898.7</v>
      </c>
      <c r="C121" s="11">
        <f t="shared" si="6"/>
        <v>7.903422815932591E-4</v>
      </c>
      <c r="D121" s="76">
        <f t="shared" si="5"/>
        <v>7.8906943973482287E-5</v>
      </c>
      <c r="E121" s="11">
        <f t="shared" si="4"/>
        <v>8.8829580643771076E-3</v>
      </c>
    </row>
    <row r="122" spans="1:5">
      <c r="A122" s="34">
        <v>35604</v>
      </c>
      <c r="B122" s="31">
        <v>878.62</v>
      </c>
      <c r="C122" s="11">
        <f t="shared" si="6"/>
        <v>-2.2596779894366571E-2</v>
      </c>
      <c r="D122" s="76">
        <f t="shared" si="5"/>
        <v>7.4210005790397793E-5</v>
      </c>
      <c r="E122" s="11">
        <f t="shared" si="4"/>
        <v>8.6145229577961994E-3</v>
      </c>
    </row>
    <row r="123" spans="1:5">
      <c r="A123" s="34">
        <v>35605</v>
      </c>
      <c r="B123" s="31">
        <v>896.34</v>
      </c>
      <c r="C123" s="11">
        <f t="shared" si="6"/>
        <v>1.9967310512319737E-2</v>
      </c>
      <c r="D123" s="76">
        <f t="shared" si="5"/>
        <v>1.0039427313864087E-4</v>
      </c>
      <c r="E123" s="11">
        <f t="shared" si="4"/>
        <v>1.0019694263730849E-2</v>
      </c>
    </row>
    <row r="124" spans="1:5">
      <c r="A124" s="34">
        <v>35606</v>
      </c>
      <c r="B124" s="31">
        <v>888.99</v>
      </c>
      <c r="C124" s="11">
        <f t="shared" si="6"/>
        <v>-8.2338184255680395E-3</v>
      </c>
      <c r="D124" s="76">
        <f t="shared" si="5"/>
        <v>1.1829222609604606E-4</v>
      </c>
      <c r="E124" s="11">
        <f t="shared" si="4"/>
        <v>1.0876222970132878E-2</v>
      </c>
    </row>
    <row r="125" spans="1:5">
      <c r="A125" s="34">
        <v>35607</v>
      </c>
      <c r="B125" s="31">
        <v>883.68</v>
      </c>
      <c r="C125" s="11">
        <f t="shared" si="6"/>
        <v>-5.990980703835554E-3</v>
      </c>
      <c r="D125" s="76">
        <f t="shared" si="5"/>
        <v>1.1526243848219671E-4</v>
      </c>
      <c r="E125" s="11">
        <f t="shared" si="4"/>
        <v>1.0736034579033207E-2</v>
      </c>
    </row>
    <row r="126" spans="1:5">
      <c r="A126" s="34">
        <v>35608</v>
      </c>
      <c r="B126" s="31">
        <v>887.3</v>
      </c>
      <c r="C126" s="11">
        <f t="shared" si="6"/>
        <v>4.0881376884145957E-3</v>
      </c>
      <c r="D126" s="76">
        <f t="shared" si="5"/>
        <v>1.1050020316088871E-4</v>
      </c>
      <c r="E126" s="11">
        <f t="shared" si="4"/>
        <v>1.0511907684187905E-2</v>
      </c>
    </row>
    <row r="127" spans="1:5">
      <c r="A127" s="34">
        <v>35611</v>
      </c>
      <c r="B127" s="31">
        <v>885.14</v>
      </c>
      <c r="C127" s="11">
        <f t="shared" si="6"/>
        <v>-2.4373192540163907E-3</v>
      </c>
      <c r="D127" s="76">
        <f t="shared" si="5"/>
        <v>1.0487296315680154E-4</v>
      </c>
      <c r="E127" s="11">
        <f t="shared" si="4"/>
        <v>1.0240750126665601E-2</v>
      </c>
    </row>
    <row r="128" spans="1:5">
      <c r="A128" s="34">
        <v>35612</v>
      </c>
      <c r="B128" s="31">
        <v>891.03</v>
      </c>
      <c r="C128" s="11">
        <f t="shared" si="6"/>
        <v>6.6322723503808084E-3</v>
      </c>
      <c r="D128" s="76">
        <f t="shared" si="5"/>
        <v>9.893701687615338E-5</v>
      </c>
      <c r="E128" s="11">
        <f t="shared" si="4"/>
        <v>9.9467088464553627E-3</v>
      </c>
    </row>
    <row r="129" spans="1:5">
      <c r="A129" s="34">
        <v>35613</v>
      </c>
      <c r="B129" s="31">
        <v>904.03</v>
      </c>
      <c r="C129" s="11">
        <f t="shared" si="6"/>
        <v>1.4484448744590256E-2</v>
      </c>
      <c r="D129" s="76">
        <f t="shared" si="5"/>
        <v>9.5640018055361716E-5</v>
      </c>
      <c r="E129" s="11">
        <f t="shared" si="4"/>
        <v>9.7795714658343649E-3</v>
      </c>
    </row>
    <row r="130" spans="1:5">
      <c r="A130" s="34">
        <v>35614</v>
      </c>
      <c r="B130" s="31">
        <v>916.92</v>
      </c>
      <c r="C130" s="11">
        <f t="shared" si="6"/>
        <v>1.4157681765228894E-2</v>
      </c>
      <c r="D130" s="76">
        <f t="shared" si="5"/>
        <v>1.0248957229811974E-4</v>
      </c>
      <c r="E130" s="11">
        <f t="shared" si="4"/>
        <v>1.0123713365071126E-2</v>
      </c>
    </row>
    <row r="131" spans="1:5">
      <c r="A131" s="34">
        <v>35618</v>
      </c>
      <c r="B131" s="31">
        <v>912.2</v>
      </c>
      <c r="C131" s="11">
        <f t="shared" si="6"/>
        <v>-5.1609631698755001E-3</v>
      </c>
      <c r="D131" s="76">
        <f t="shared" si="5"/>
        <v>1.0836659513816225E-4</v>
      </c>
      <c r="E131" s="11">
        <f t="shared" si="4"/>
        <v>1.0409927720121896E-2</v>
      </c>
    </row>
    <row r="132" spans="1:5">
      <c r="A132" s="34">
        <v>35619</v>
      </c>
      <c r="B132" s="31">
        <v>918.75</v>
      </c>
      <c r="C132" s="11">
        <f t="shared" si="6"/>
        <v>7.1547862494463601E-3</v>
      </c>
      <c r="D132" s="76">
        <f t="shared" si="5"/>
        <v>1.0346273188032119E-4</v>
      </c>
      <c r="E132" s="11">
        <f t="shared" si="4"/>
        <v>1.0171663181619868E-2</v>
      </c>
    </row>
    <row r="133" spans="1:5">
      <c r="A133" s="34">
        <v>35620</v>
      </c>
      <c r="B133" s="31">
        <v>907.54</v>
      </c>
      <c r="C133" s="11">
        <f t="shared" si="6"/>
        <v>-1.2276408224422766E-2</v>
      </c>
      <c r="D133" s="76">
        <f t="shared" si="5"/>
        <v>1.0032642594401792E-4</v>
      </c>
      <c r="E133" s="11">
        <f t="shared" ref="E133:E196" si="7">SQRT(D133)</f>
        <v>1.0016307999658254E-2</v>
      </c>
    </row>
    <row r="134" spans="1:5">
      <c r="A134" s="34">
        <v>35621</v>
      </c>
      <c r="B134" s="31">
        <v>913.78</v>
      </c>
      <c r="C134" s="11">
        <f t="shared" si="6"/>
        <v>6.8521999597609788E-3</v>
      </c>
      <c r="D134" s="76">
        <f t="shared" ref="D134:D197" si="8">0.94*D133+0.06*(C133^2)</f>
        <v>1.0334945232093733E-4</v>
      </c>
      <c r="E134" s="11">
        <f t="shared" si="7"/>
        <v>1.0166093267373525E-2</v>
      </c>
    </row>
    <row r="135" spans="1:5">
      <c r="A135" s="34">
        <v>35622</v>
      </c>
      <c r="B135" s="31">
        <v>916.68</v>
      </c>
      <c r="C135" s="11">
        <f t="shared" si="6"/>
        <v>3.1686050788838883E-3</v>
      </c>
      <c r="D135" s="76">
        <f t="shared" si="8"/>
        <v>9.9965643838993983E-5</v>
      </c>
      <c r="E135" s="11">
        <f t="shared" si="7"/>
        <v>9.9982820443811245E-3</v>
      </c>
    </row>
    <row r="136" spans="1:5">
      <c r="A136" s="34">
        <v>35625</v>
      </c>
      <c r="B136" s="31">
        <v>918.38</v>
      </c>
      <c r="C136" s="11">
        <f t="shared" si="6"/>
        <v>1.8528009834265933E-3</v>
      </c>
      <c r="D136" s="76">
        <f t="shared" si="8"/>
        <v>9.4570108697410066E-5</v>
      </c>
      <c r="E136" s="11">
        <f t="shared" si="7"/>
        <v>9.7247163813352459E-3</v>
      </c>
    </row>
    <row r="137" spans="1:5">
      <c r="A137" s="34">
        <v>35626</v>
      </c>
      <c r="B137" s="31">
        <v>925.76</v>
      </c>
      <c r="C137" s="11">
        <f t="shared" si="6"/>
        <v>8.0037734630750302E-3</v>
      </c>
      <c r="D137" s="76">
        <f t="shared" si="8"/>
        <v>8.9101874464616644E-5</v>
      </c>
      <c r="E137" s="11">
        <f t="shared" si="7"/>
        <v>9.439378923669535E-3</v>
      </c>
    </row>
    <row r="138" spans="1:5">
      <c r="A138" s="34">
        <v>35627</v>
      </c>
      <c r="B138" s="31">
        <v>936.59</v>
      </c>
      <c r="C138" s="11">
        <f t="shared" si="6"/>
        <v>1.1630597988165851E-2</v>
      </c>
      <c r="D138" s="76">
        <f t="shared" si="8"/>
        <v>8.7599385375633097E-5</v>
      </c>
      <c r="E138" s="11">
        <f t="shared" si="7"/>
        <v>9.3594543310832543E-3</v>
      </c>
    </row>
    <row r="139" spans="1:5">
      <c r="A139" s="34">
        <v>35628</v>
      </c>
      <c r="B139" s="31">
        <v>931.61</v>
      </c>
      <c r="C139" s="11">
        <f t="shared" si="6"/>
        <v>-5.3313476026660639E-3</v>
      </c>
      <c r="D139" s="76">
        <f t="shared" si="8"/>
        <v>9.0459670826834751E-5</v>
      </c>
      <c r="E139" s="11">
        <f t="shared" si="7"/>
        <v>9.51102890474184E-3</v>
      </c>
    </row>
    <row r="140" spans="1:5">
      <c r="A140" s="34">
        <v>35629</v>
      </c>
      <c r="B140" s="31">
        <v>915.3</v>
      </c>
      <c r="C140" s="11">
        <f t="shared" si="6"/>
        <v>-1.7662391782536552E-2</v>
      </c>
      <c r="D140" s="76">
        <f t="shared" si="8"/>
        <v>8.6737486612851854E-5</v>
      </c>
      <c r="E140" s="11">
        <f t="shared" si="7"/>
        <v>9.3132962270536558E-3</v>
      </c>
    </row>
    <row r="141" spans="1:5">
      <c r="A141" s="34">
        <v>35632</v>
      </c>
      <c r="B141" s="31">
        <v>912.94</v>
      </c>
      <c r="C141" s="11">
        <f t="shared" si="6"/>
        <v>-2.5817193703640013E-3</v>
      </c>
      <c r="D141" s="76">
        <f t="shared" si="8"/>
        <v>1.0025084242486962E-4</v>
      </c>
      <c r="E141" s="11">
        <f t="shared" si="7"/>
        <v>1.0012534265852458E-2</v>
      </c>
    </row>
    <row r="142" spans="1:5">
      <c r="A142" s="34">
        <v>35633</v>
      </c>
      <c r="B142" s="31">
        <v>933.98</v>
      </c>
      <c r="C142" s="11">
        <f t="shared" si="6"/>
        <v>2.278486370297431E-2</v>
      </c>
      <c r="D142" s="76">
        <f t="shared" si="8"/>
        <v>9.4635708373816207E-5</v>
      </c>
      <c r="E142" s="11">
        <f t="shared" si="7"/>
        <v>9.7280886290070472E-3</v>
      </c>
    </row>
    <row r="143" spans="1:5">
      <c r="A143" s="34">
        <v>35634</v>
      </c>
      <c r="B143" s="31">
        <v>936.56</v>
      </c>
      <c r="C143" s="11">
        <f t="shared" si="6"/>
        <v>2.7585634480729927E-3</v>
      </c>
      <c r="D143" s="76">
        <f t="shared" si="8"/>
        <v>1.2010656670917419E-4</v>
      </c>
      <c r="E143" s="11">
        <f t="shared" si="7"/>
        <v>1.0959314153229397E-2</v>
      </c>
    </row>
    <row r="144" spans="1:5">
      <c r="A144" s="34">
        <v>35635</v>
      </c>
      <c r="B144" s="31">
        <v>940.3</v>
      </c>
      <c r="C144" s="11">
        <f t="shared" si="6"/>
        <v>3.9853851116142475E-3</v>
      </c>
      <c r="D144" s="76">
        <f t="shared" si="8"/>
        <v>1.133567530444464E-4</v>
      </c>
      <c r="E144" s="11">
        <f t="shared" si="7"/>
        <v>1.0646912841027976E-2</v>
      </c>
    </row>
    <row r="145" spans="1:5">
      <c r="A145" s="34">
        <v>35636</v>
      </c>
      <c r="B145" s="31">
        <v>938.79</v>
      </c>
      <c r="C145" s="11">
        <f t="shared" si="6"/>
        <v>-1.6071612589320557E-3</v>
      </c>
      <c r="D145" s="76">
        <f t="shared" si="8"/>
        <v>1.075083455310522E-4</v>
      </c>
      <c r="E145" s="11">
        <f t="shared" si="7"/>
        <v>1.03686231260979E-2</v>
      </c>
    </row>
    <row r="146" spans="1:5">
      <c r="A146" s="34">
        <v>35639</v>
      </c>
      <c r="B146" s="31">
        <v>936.45</v>
      </c>
      <c r="C146" s="11">
        <f t="shared" si="6"/>
        <v>-2.4956818482362226E-3</v>
      </c>
      <c r="D146" s="76">
        <f t="shared" si="8"/>
        <v>1.0121282283792179E-4</v>
      </c>
      <c r="E146" s="11">
        <f t="shared" si="7"/>
        <v>1.0060458381103804E-2</v>
      </c>
    </row>
    <row r="147" spans="1:5">
      <c r="A147" s="34">
        <v>35640</v>
      </c>
      <c r="B147" s="31">
        <v>942.29</v>
      </c>
      <c r="C147" s="11">
        <f t="shared" si="6"/>
        <v>6.2169526490073075E-3</v>
      </c>
      <c r="D147" s="76">
        <f t="shared" si="8"/>
        <v>9.5513759140903424E-5</v>
      </c>
      <c r="E147" s="11">
        <f t="shared" si="7"/>
        <v>9.7731140963821465E-3</v>
      </c>
    </row>
    <row r="148" spans="1:5">
      <c r="A148" s="34">
        <v>35641</v>
      </c>
      <c r="B148" s="31">
        <v>952.29</v>
      </c>
      <c r="C148" s="11">
        <f t="shared" si="6"/>
        <v>1.0556527427419492E-2</v>
      </c>
      <c r="D148" s="76">
        <f t="shared" si="8"/>
        <v>9.2101963606849158E-5</v>
      </c>
      <c r="E148" s="11">
        <f t="shared" si="7"/>
        <v>9.5969767951605035E-3</v>
      </c>
    </row>
    <row r="149" spans="1:5">
      <c r="A149" s="34">
        <v>35642</v>
      </c>
      <c r="B149" s="31">
        <v>954.31</v>
      </c>
      <c r="C149" s="11">
        <f t="shared" si="6"/>
        <v>2.1189560010618433E-3</v>
      </c>
      <c r="D149" s="76">
        <f t="shared" si="8"/>
        <v>9.3262262069989803E-5</v>
      </c>
      <c r="E149" s="11">
        <f t="shared" si="7"/>
        <v>9.6572388429607449E-3</v>
      </c>
    </row>
    <row r="150" spans="1:5">
      <c r="A150" s="34">
        <v>35643</v>
      </c>
      <c r="B150" s="31">
        <v>947.14</v>
      </c>
      <c r="C150" s="11">
        <f t="shared" si="6"/>
        <v>-7.5416487245584529E-3</v>
      </c>
      <c r="D150" s="76">
        <f t="shared" si="8"/>
        <v>8.7935924817856564E-5</v>
      </c>
      <c r="E150" s="11">
        <f t="shared" si="7"/>
        <v>9.3774156790587329E-3</v>
      </c>
    </row>
    <row r="151" spans="1:5">
      <c r="A151" s="34">
        <v>35646</v>
      </c>
      <c r="B151" s="31">
        <v>950.3</v>
      </c>
      <c r="C151" s="11">
        <f t="shared" si="6"/>
        <v>3.3308066884763891E-3</v>
      </c>
      <c r="D151" s="76">
        <f t="shared" si="8"/>
        <v>8.6072357257863211E-5</v>
      </c>
      <c r="E151" s="11">
        <f t="shared" si="7"/>
        <v>9.2775189171385268E-3</v>
      </c>
    </row>
    <row r="152" spans="1:5">
      <c r="A152" s="34">
        <v>35647</v>
      </c>
      <c r="B152" s="31">
        <v>952.37</v>
      </c>
      <c r="C152" s="11">
        <f t="shared" si="6"/>
        <v>2.1758905293100509E-3</v>
      </c>
      <c r="D152" s="76">
        <f t="shared" si="8"/>
        <v>8.1573672214151354E-5</v>
      </c>
      <c r="E152" s="11">
        <f t="shared" si="7"/>
        <v>9.0318144475045187E-3</v>
      </c>
    </row>
    <row r="153" spans="1:5">
      <c r="A153" s="34">
        <v>35648</v>
      </c>
      <c r="B153" s="31">
        <v>960.32</v>
      </c>
      <c r="C153" s="11">
        <f t="shared" si="6"/>
        <v>8.3129475054228002E-3</v>
      </c>
      <c r="D153" s="76">
        <f t="shared" si="8"/>
        <v>7.6963321857034732E-5</v>
      </c>
      <c r="E153" s="11">
        <f t="shared" si="7"/>
        <v>8.7728742072957326E-3</v>
      </c>
    </row>
    <row r="154" spans="1:5">
      <c r="A154" s="34">
        <v>35649</v>
      </c>
      <c r="B154" s="31">
        <v>951.19</v>
      </c>
      <c r="C154" s="11">
        <f t="shared" ref="C154:C217" si="9">LN(B154/B153)</f>
        <v>-9.5527299668573609E-3</v>
      </c>
      <c r="D154" s="76">
        <f t="shared" si="8"/>
        <v>7.6491828319287546E-5</v>
      </c>
      <c r="E154" s="11">
        <f t="shared" si="7"/>
        <v>8.745960685898807E-3</v>
      </c>
    </row>
    <row r="155" spans="1:5">
      <c r="A155" s="34">
        <v>35650</v>
      </c>
      <c r="B155" s="31">
        <v>933.54</v>
      </c>
      <c r="C155" s="11">
        <f t="shared" si="9"/>
        <v>-1.8730020730218636E-2</v>
      </c>
      <c r="D155" s="76">
        <f t="shared" si="8"/>
        <v>7.7377597609311959E-5</v>
      </c>
      <c r="E155" s="11">
        <f t="shared" si="7"/>
        <v>8.796453695058706E-3</v>
      </c>
    </row>
    <row r="156" spans="1:5">
      <c r="A156" s="34">
        <v>35653</v>
      </c>
      <c r="B156" s="31">
        <v>937</v>
      </c>
      <c r="C156" s="11">
        <f t="shared" si="9"/>
        <v>3.6994706834958765E-3</v>
      </c>
      <c r="D156" s="76">
        <f t="shared" si="8"/>
        <v>9.3783762346018432E-5</v>
      </c>
      <c r="E156" s="11">
        <f t="shared" si="7"/>
        <v>9.6842016886276392E-3</v>
      </c>
    </row>
    <row r="157" spans="1:5">
      <c r="A157" s="34">
        <v>35654</v>
      </c>
      <c r="B157" s="31">
        <v>926.53</v>
      </c>
      <c r="C157" s="11">
        <f t="shared" si="9"/>
        <v>-1.1236857112779365E-2</v>
      </c>
      <c r="D157" s="76">
        <f t="shared" si="8"/>
        <v>8.8977901605540049E-5</v>
      </c>
      <c r="E157" s="11">
        <f t="shared" si="7"/>
        <v>9.432809846781607E-3</v>
      </c>
    </row>
    <row r="158" spans="1:5">
      <c r="A158" s="34">
        <v>35655</v>
      </c>
      <c r="B158" s="31">
        <v>922.02</v>
      </c>
      <c r="C158" s="11">
        <f t="shared" si="9"/>
        <v>-4.8795098303468379E-3</v>
      </c>
      <c r="D158" s="76">
        <f t="shared" si="8"/>
        <v>9.121524497558886E-5</v>
      </c>
      <c r="E158" s="11">
        <f t="shared" si="7"/>
        <v>9.5506672528985568E-3</v>
      </c>
    </row>
    <row r="159" spans="1:5">
      <c r="A159" s="34">
        <v>35656</v>
      </c>
      <c r="B159" s="31">
        <v>924.77</v>
      </c>
      <c r="C159" s="11">
        <f t="shared" si="9"/>
        <v>2.9781426502799558E-3</v>
      </c>
      <c r="D159" s="76">
        <f t="shared" si="8"/>
        <v>8.7170907248120618E-5</v>
      </c>
      <c r="E159" s="11">
        <f t="shared" si="7"/>
        <v>9.3365361482790083E-3</v>
      </c>
    </row>
    <row r="160" spans="1:5">
      <c r="A160" s="34">
        <v>35657</v>
      </c>
      <c r="B160" s="31">
        <v>900.81</v>
      </c>
      <c r="C160" s="11">
        <f t="shared" si="9"/>
        <v>-2.625069937842921E-2</v>
      </c>
      <c r="D160" s="76">
        <f t="shared" si="8"/>
        <v>8.2472812831958377E-5</v>
      </c>
      <c r="E160" s="11">
        <f t="shared" si="7"/>
        <v>9.0814543346293599E-3</v>
      </c>
    </row>
    <row r="161" spans="1:5">
      <c r="A161" s="34">
        <v>35660</v>
      </c>
      <c r="B161" s="31">
        <v>912.49</v>
      </c>
      <c r="C161" s="11">
        <f t="shared" si="9"/>
        <v>1.2882767925341048E-2</v>
      </c>
      <c r="D161" s="76">
        <f t="shared" si="8"/>
        <v>1.1887039713344069E-4</v>
      </c>
      <c r="E161" s="11">
        <f t="shared" si="7"/>
        <v>1.0902770158700068E-2</v>
      </c>
    </row>
    <row r="162" spans="1:5">
      <c r="A162" s="34">
        <v>35661</v>
      </c>
      <c r="B162" s="31">
        <v>926.01</v>
      </c>
      <c r="C162" s="11">
        <f t="shared" si="9"/>
        <v>1.4707907231450384E-2</v>
      </c>
      <c r="D162" s="76">
        <f t="shared" si="8"/>
        <v>1.2169611587052601E-4</v>
      </c>
      <c r="E162" s="11">
        <f t="shared" si="7"/>
        <v>1.1031596252153449E-2</v>
      </c>
    </row>
    <row r="163" spans="1:5">
      <c r="A163" s="34">
        <v>35662</v>
      </c>
      <c r="B163" s="31">
        <v>939.35</v>
      </c>
      <c r="C163" s="11">
        <f t="shared" si="9"/>
        <v>1.4303112989369737E-2</v>
      </c>
      <c r="D163" s="76">
        <f t="shared" si="8"/>
        <v>1.2737370102603146E-4</v>
      </c>
      <c r="E163" s="11">
        <f t="shared" si="7"/>
        <v>1.128599579239827E-2</v>
      </c>
    </row>
    <row r="164" spans="1:5">
      <c r="A164" s="34">
        <v>35663</v>
      </c>
      <c r="B164" s="31">
        <v>925.05</v>
      </c>
      <c r="C164" s="11">
        <f t="shared" si="9"/>
        <v>-1.5340356607696502E-2</v>
      </c>
      <c r="D164" s="76">
        <f t="shared" si="8"/>
        <v>1.3200602143567021E-4</v>
      </c>
      <c r="E164" s="11">
        <f t="shared" si="7"/>
        <v>1.1489387339439393E-2</v>
      </c>
    </row>
    <row r="165" spans="1:5">
      <c r="A165" s="34">
        <v>35664</v>
      </c>
      <c r="B165" s="31">
        <v>923.54</v>
      </c>
      <c r="C165" s="11">
        <f t="shared" si="9"/>
        <v>-1.6336779229975404E-3</v>
      </c>
      <c r="D165" s="76">
        <f t="shared" si="8"/>
        <v>1.3820525260060785E-4</v>
      </c>
      <c r="E165" s="11">
        <f t="shared" si="7"/>
        <v>1.1756073009326195E-2</v>
      </c>
    </row>
    <row r="166" spans="1:5">
      <c r="A166" s="34">
        <v>35667</v>
      </c>
      <c r="B166" s="31">
        <v>920.16</v>
      </c>
      <c r="C166" s="11">
        <f t="shared" si="9"/>
        <v>-3.6665442171699269E-3</v>
      </c>
      <c r="D166" s="76">
        <f t="shared" si="8"/>
        <v>1.3007307165793675E-4</v>
      </c>
      <c r="E166" s="11">
        <f t="shared" si="7"/>
        <v>1.1404958205006135E-2</v>
      </c>
    </row>
    <row r="167" spans="1:5">
      <c r="A167" s="34">
        <v>35668</v>
      </c>
      <c r="B167" s="31">
        <v>913.02</v>
      </c>
      <c r="C167" s="11">
        <f t="shared" si="9"/>
        <v>-7.7897818053658512E-3</v>
      </c>
      <c r="D167" s="76">
        <f t="shared" si="8"/>
        <v>1.2307530014824827E-4</v>
      </c>
      <c r="E167" s="11">
        <f t="shared" si="7"/>
        <v>1.1093930779856537E-2</v>
      </c>
    </row>
    <row r="168" spans="1:5">
      <c r="A168" s="34">
        <v>35669</v>
      </c>
      <c r="B168" s="31">
        <v>913.7</v>
      </c>
      <c r="C168" s="11">
        <f t="shared" si="9"/>
        <v>7.4450384449680081E-4</v>
      </c>
      <c r="D168" s="76">
        <f t="shared" si="8"/>
        <v>1.193316241738659E-4</v>
      </c>
      <c r="E168" s="11">
        <f t="shared" si="7"/>
        <v>1.0923901508795559E-2</v>
      </c>
    </row>
    <row r="169" spans="1:5">
      <c r="A169" s="34">
        <v>35670</v>
      </c>
      <c r="B169" s="31">
        <v>903.67</v>
      </c>
      <c r="C169" s="11">
        <f t="shared" si="9"/>
        <v>-1.1038040505056874E-2</v>
      </c>
      <c r="D169" s="76">
        <f t="shared" si="8"/>
        <v>1.1220498388190216E-4</v>
      </c>
      <c r="E169" s="11">
        <f t="shared" si="7"/>
        <v>1.0592685395210327E-2</v>
      </c>
    </row>
    <row r="170" spans="1:5">
      <c r="A170" s="34">
        <v>35671</v>
      </c>
      <c r="B170" s="31">
        <v>899.47</v>
      </c>
      <c r="C170" s="11">
        <f t="shared" si="9"/>
        <v>-4.6585485272615957E-3</v>
      </c>
      <c r="D170" s="76">
        <f t="shared" si="8"/>
        <v>1.127829851404646E-4</v>
      </c>
      <c r="E170" s="11">
        <f t="shared" si="7"/>
        <v>1.061993338681861E-2</v>
      </c>
    </row>
    <row r="171" spans="1:5">
      <c r="A171" s="34">
        <v>35675</v>
      </c>
      <c r="B171" s="31">
        <v>927.58</v>
      </c>
      <c r="C171" s="11">
        <f t="shared" si="9"/>
        <v>3.0773343158998087E-2</v>
      </c>
      <c r="D171" s="76">
        <f t="shared" si="8"/>
        <v>1.0731813049488778E-4</v>
      </c>
      <c r="E171" s="11">
        <f t="shared" si="7"/>
        <v>1.0359446437666821E-2</v>
      </c>
    </row>
    <row r="172" spans="1:5">
      <c r="A172" s="34">
        <v>35676</v>
      </c>
      <c r="B172" s="31">
        <v>927.86</v>
      </c>
      <c r="C172" s="11">
        <f t="shared" si="9"/>
        <v>3.0181520515395923E-4</v>
      </c>
      <c r="D172" s="76">
        <f t="shared" si="8"/>
        <v>1.5769896161608177E-4</v>
      </c>
      <c r="E172" s="11">
        <f t="shared" si="7"/>
        <v>1.255782471672868E-2</v>
      </c>
    </row>
    <row r="173" spans="1:5">
      <c r="A173" s="34">
        <v>35677</v>
      </c>
      <c r="B173" s="31">
        <v>930.87</v>
      </c>
      <c r="C173" s="11">
        <f t="shared" si="9"/>
        <v>3.2387733895232313E-3</v>
      </c>
      <c r="D173" s="76">
        <f t="shared" si="8"/>
        <v>1.482424894642006E-4</v>
      </c>
      <c r="E173" s="11">
        <f t="shared" si="7"/>
        <v>1.2175487237240266E-2</v>
      </c>
    </row>
    <row r="174" spans="1:5">
      <c r="A174" s="34">
        <v>35678</v>
      </c>
      <c r="B174" s="31">
        <v>929.05</v>
      </c>
      <c r="C174" s="11">
        <f t="shared" si="9"/>
        <v>-1.957074047168098E-3</v>
      </c>
      <c r="D174" s="76">
        <f t="shared" si="8"/>
        <v>1.3997731928046958E-4</v>
      </c>
      <c r="E174" s="11">
        <f t="shared" si="7"/>
        <v>1.1831201092047654E-2</v>
      </c>
    </row>
    <row r="175" spans="1:5">
      <c r="A175" s="34">
        <v>35681</v>
      </c>
      <c r="B175" s="31">
        <v>931.2</v>
      </c>
      <c r="C175" s="11">
        <f t="shared" si="9"/>
        <v>2.3115182984098847E-3</v>
      </c>
      <c r="D175" s="76">
        <f t="shared" si="8"/>
        <v>1.3180848845320732E-4</v>
      </c>
      <c r="E175" s="11">
        <f t="shared" si="7"/>
        <v>1.1480787797586336E-2</v>
      </c>
    </row>
    <row r="176" spans="1:5">
      <c r="A176" s="34">
        <v>35682</v>
      </c>
      <c r="B176" s="31">
        <v>933.62</v>
      </c>
      <c r="C176" s="11">
        <f t="shared" si="9"/>
        <v>2.5954262164436747E-3</v>
      </c>
      <c r="D176" s="76">
        <f t="shared" si="8"/>
        <v>1.242205661566479E-4</v>
      </c>
      <c r="E176" s="11">
        <f t="shared" si="7"/>
        <v>1.1145428038287624E-2</v>
      </c>
    </row>
    <row r="177" spans="1:5">
      <c r="A177" s="34">
        <v>35683</v>
      </c>
      <c r="B177" s="31">
        <v>919.03</v>
      </c>
      <c r="C177" s="11">
        <f t="shared" si="9"/>
        <v>-1.5750737192284873E-2</v>
      </c>
      <c r="D177" s="76">
        <f t="shared" si="8"/>
        <v>1.1717150642194921E-4</v>
      </c>
      <c r="E177" s="11">
        <f t="shared" si="7"/>
        <v>1.0824578810371755E-2</v>
      </c>
    </row>
    <row r="178" spans="1:5">
      <c r="A178" s="34">
        <v>35684</v>
      </c>
      <c r="B178" s="31">
        <v>912.59</v>
      </c>
      <c r="C178" s="11">
        <f t="shared" si="9"/>
        <v>-7.0320552713315498E-3</v>
      </c>
      <c r="D178" s="76">
        <f t="shared" si="8"/>
        <v>1.250263593626578E-4</v>
      </c>
      <c r="E178" s="11">
        <f t="shared" si="7"/>
        <v>1.1181518651894196E-2</v>
      </c>
    </row>
    <row r="179" spans="1:5">
      <c r="A179" s="34">
        <v>35685</v>
      </c>
      <c r="B179" s="31">
        <v>923.91</v>
      </c>
      <c r="C179" s="11">
        <f t="shared" si="9"/>
        <v>1.2327953570339761E-2</v>
      </c>
      <c r="D179" s="76">
        <f t="shared" si="8"/>
        <v>1.2049176588124203E-4</v>
      </c>
      <c r="E179" s="11">
        <f t="shared" si="7"/>
        <v>1.097687413981057E-2</v>
      </c>
    </row>
    <row r="180" spans="1:5">
      <c r="A180" s="34">
        <v>35688</v>
      </c>
      <c r="B180" s="31">
        <v>919.77</v>
      </c>
      <c r="C180" s="11">
        <f t="shared" si="9"/>
        <v>-4.4910255124638266E-3</v>
      </c>
      <c r="D180" s="76">
        <f t="shared" si="8"/>
        <v>1.2238096628231466E-4</v>
      </c>
      <c r="E180" s="11">
        <f t="shared" si="7"/>
        <v>1.1062593108413355E-2</v>
      </c>
    </row>
    <row r="181" spans="1:5">
      <c r="A181" s="34">
        <v>35689</v>
      </c>
      <c r="B181" s="31">
        <v>945.64</v>
      </c>
      <c r="C181" s="11">
        <f t="shared" si="9"/>
        <v>2.7738308153720415E-2</v>
      </c>
      <c r="D181" s="76">
        <f t="shared" si="8"/>
        <v>1.1624826691459184E-4</v>
      </c>
      <c r="E181" s="11">
        <f t="shared" si="7"/>
        <v>1.0781848956213022E-2</v>
      </c>
    </row>
    <row r="182" spans="1:5">
      <c r="A182" s="34">
        <v>35690</v>
      </c>
      <c r="B182" s="31">
        <v>943</v>
      </c>
      <c r="C182" s="11">
        <f t="shared" si="9"/>
        <v>-2.7956643081395471E-3</v>
      </c>
      <c r="D182" s="76">
        <f t="shared" si="8"/>
        <v>1.5543819525356146E-4</v>
      </c>
      <c r="E182" s="11">
        <f t="shared" si="7"/>
        <v>1.2467485522492555E-2</v>
      </c>
    </row>
    <row r="183" spans="1:5">
      <c r="A183" s="34">
        <v>35691</v>
      </c>
      <c r="B183" s="31">
        <v>947.29</v>
      </c>
      <c r="C183" s="11">
        <f t="shared" si="9"/>
        <v>4.5389938743566303E-3</v>
      </c>
      <c r="D183" s="76">
        <f t="shared" si="8"/>
        <v>1.4658084787377609E-4</v>
      </c>
      <c r="E183" s="11">
        <f t="shared" si="7"/>
        <v>1.2107057771142257E-2</v>
      </c>
    </row>
    <row r="184" spans="1:5">
      <c r="A184" s="34">
        <v>35692</v>
      </c>
      <c r="B184" s="31">
        <v>950.51</v>
      </c>
      <c r="C184" s="11">
        <f t="shared" si="9"/>
        <v>3.3934061438642403E-3</v>
      </c>
      <c r="D184" s="76">
        <f t="shared" si="8"/>
        <v>1.3902214492483636E-4</v>
      </c>
      <c r="E184" s="11">
        <f t="shared" si="7"/>
        <v>1.1790765239153749E-2</v>
      </c>
    </row>
    <row r="185" spans="1:5">
      <c r="A185" s="34">
        <v>35695</v>
      </c>
      <c r="B185" s="31">
        <v>955.43</v>
      </c>
      <c r="C185" s="11">
        <f t="shared" si="9"/>
        <v>5.1628182717390015E-3</v>
      </c>
      <c r="D185" s="76">
        <f t="shared" si="8"/>
        <v>1.3137172854477911E-4</v>
      </c>
      <c r="E185" s="11">
        <f t="shared" si="7"/>
        <v>1.1461750675388953E-2</v>
      </c>
    </row>
    <row r="186" spans="1:5">
      <c r="A186" s="34">
        <v>35696</v>
      </c>
      <c r="B186" s="31">
        <v>951.93</v>
      </c>
      <c r="C186" s="11">
        <f t="shared" si="9"/>
        <v>-3.669998247236518E-3</v>
      </c>
      <c r="D186" s="76">
        <f t="shared" si="8"/>
        <v>1.2508870638251249E-4</v>
      </c>
      <c r="E186" s="11">
        <f t="shared" si="7"/>
        <v>1.1184306253966426E-2</v>
      </c>
    </row>
    <row r="187" spans="1:5">
      <c r="A187" s="34">
        <v>35697</v>
      </c>
      <c r="B187" s="31">
        <v>944.48</v>
      </c>
      <c r="C187" s="11">
        <f t="shared" si="9"/>
        <v>-7.8569911838015909E-3</v>
      </c>
      <c r="D187" s="76">
        <f t="shared" si="8"/>
        <v>1.1839151722764488E-4</v>
      </c>
      <c r="E187" s="11">
        <f t="shared" si="7"/>
        <v>1.0880786608864493E-2</v>
      </c>
    </row>
    <row r="188" spans="1:5">
      <c r="A188" s="34">
        <v>35698</v>
      </c>
      <c r="B188" s="31">
        <v>937.91</v>
      </c>
      <c r="C188" s="11">
        <f t="shared" si="9"/>
        <v>-6.9805159168299293E-3</v>
      </c>
      <c r="D188" s="76">
        <f t="shared" si="8"/>
        <v>1.1499196482172633E-4</v>
      </c>
      <c r="E188" s="11">
        <f t="shared" si="7"/>
        <v>1.0723430646100452E-2</v>
      </c>
    </row>
    <row r="189" spans="1:5">
      <c r="A189" s="34">
        <v>35699</v>
      </c>
      <c r="B189" s="31">
        <v>945.22</v>
      </c>
      <c r="C189" s="11">
        <f t="shared" si="9"/>
        <v>7.7637090562974517E-3</v>
      </c>
      <c r="D189" s="76">
        <f t="shared" si="8"/>
        <v>1.1101610308032971E-4</v>
      </c>
      <c r="E189" s="11">
        <f t="shared" si="7"/>
        <v>1.0536417943510484E-2</v>
      </c>
    </row>
    <row r="190" spans="1:5">
      <c r="A190" s="34">
        <v>35702</v>
      </c>
      <c r="B190" s="31">
        <v>953.34</v>
      </c>
      <c r="C190" s="11">
        <f t="shared" si="9"/>
        <v>8.5539034964838678E-3</v>
      </c>
      <c r="D190" s="76">
        <f t="shared" si="8"/>
        <v>1.0797164759416002E-4</v>
      </c>
      <c r="E190" s="11">
        <f t="shared" si="7"/>
        <v>1.0390940650112482E-2</v>
      </c>
    </row>
    <row r="191" spans="1:5">
      <c r="A191" s="34">
        <v>35703</v>
      </c>
      <c r="B191" s="31">
        <v>947.28</v>
      </c>
      <c r="C191" s="11">
        <f t="shared" si="9"/>
        <v>-6.3768881056293133E-3</v>
      </c>
      <c r="D191" s="76">
        <f t="shared" si="8"/>
        <v>1.0588350464013995E-4</v>
      </c>
      <c r="E191" s="11">
        <f t="shared" si="7"/>
        <v>1.0289971070908798E-2</v>
      </c>
    </row>
    <row r="192" spans="1:5">
      <c r="A192" s="34">
        <v>35704</v>
      </c>
      <c r="B192" s="31">
        <v>955.41</v>
      </c>
      <c r="C192" s="11">
        <f t="shared" si="9"/>
        <v>8.5458476985633119E-3</v>
      </c>
      <c r="D192" s="76">
        <f t="shared" si="8"/>
        <v>1.0197037647643456E-4</v>
      </c>
      <c r="E192" s="11">
        <f t="shared" si="7"/>
        <v>1.0098038248909268E-2</v>
      </c>
    </row>
    <row r="193" spans="1:5">
      <c r="A193" s="34">
        <v>35705</v>
      </c>
      <c r="B193" s="31">
        <v>960.46</v>
      </c>
      <c r="C193" s="11">
        <f t="shared" si="9"/>
        <v>5.2717686435959001E-3</v>
      </c>
      <c r="D193" s="76">
        <f t="shared" si="8"/>
        <v>1.0023404466107086E-4</v>
      </c>
      <c r="E193" s="11">
        <f t="shared" si="7"/>
        <v>1.0011695393941571E-2</v>
      </c>
    </row>
    <row r="194" spans="1:5">
      <c r="A194" s="34">
        <v>35706</v>
      </c>
      <c r="B194" s="31">
        <v>965.03</v>
      </c>
      <c r="C194" s="11">
        <f t="shared" si="9"/>
        <v>4.7468525738024649E-3</v>
      </c>
      <c r="D194" s="76">
        <f t="shared" si="8"/>
        <v>9.5887494659302667E-5</v>
      </c>
      <c r="E194" s="11">
        <f t="shared" si="7"/>
        <v>9.7922160239295505E-3</v>
      </c>
    </row>
    <row r="195" spans="1:5">
      <c r="A195" s="34">
        <v>35709</v>
      </c>
      <c r="B195" s="31">
        <v>972.69</v>
      </c>
      <c r="C195" s="11">
        <f t="shared" si="9"/>
        <v>7.9062402218107886E-3</v>
      </c>
      <c r="D195" s="76">
        <f t="shared" si="8"/>
        <v>9.1486201541189402E-5</v>
      </c>
      <c r="E195" s="11">
        <f t="shared" si="7"/>
        <v>9.564841950664392E-3</v>
      </c>
    </row>
    <row r="196" spans="1:5">
      <c r="A196" s="34">
        <v>35710</v>
      </c>
      <c r="B196" s="31">
        <v>983.12</v>
      </c>
      <c r="C196" s="11">
        <f t="shared" si="9"/>
        <v>1.0665758815868015E-2</v>
      </c>
      <c r="D196" s="76">
        <f t="shared" si="8"/>
        <v>8.9747547515416759E-5</v>
      </c>
      <c r="E196" s="11">
        <f t="shared" si="7"/>
        <v>9.4735182226782441E-3</v>
      </c>
    </row>
    <row r="197" spans="1:5">
      <c r="A197" s="34">
        <v>35711</v>
      </c>
      <c r="B197" s="31">
        <v>973.84</v>
      </c>
      <c r="C197" s="11">
        <f t="shared" si="9"/>
        <v>-9.4841688750008663E-3</v>
      </c>
      <c r="D197" s="76">
        <f t="shared" si="8"/>
        <v>9.1188199331587716E-5</v>
      </c>
      <c r="E197" s="11">
        <f t="shared" ref="E197:E260" si="10">SQRT(D197)</f>
        <v>9.5492512445525136E-3</v>
      </c>
    </row>
    <row r="198" spans="1:5">
      <c r="A198" s="34">
        <v>35712</v>
      </c>
      <c r="B198" s="31">
        <v>970.62</v>
      </c>
      <c r="C198" s="11">
        <f t="shared" si="9"/>
        <v>-3.311976531683236E-3</v>
      </c>
      <c r="D198" s="76">
        <f t="shared" ref="D198:D261" si="11">0.94*D197+0.06*(C197^2)</f>
        <v>9.1113874926664558E-5</v>
      </c>
      <c r="E198" s="11">
        <f t="shared" si="10"/>
        <v>9.5453588160249146E-3</v>
      </c>
    </row>
    <row r="199" spans="1:5">
      <c r="A199" s="34">
        <v>35713</v>
      </c>
      <c r="B199" s="31">
        <v>966.98</v>
      </c>
      <c r="C199" s="11">
        <f t="shared" si="9"/>
        <v>-3.7572298535175431E-3</v>
      </c>
      <c r="D199" s="76">
        <f t="shared" si="11"/>
        <v>8.630519374384991E-5</v>
      </c>
      <c r="E199" s="11">
        <f t="shared" si="10"/>
        <v>9.2900588665438457E-3</v>
      </c>
    </row>
    <row r="200" spans="1:5">
      <c r="A200" s="34">
        <v>35716</v>
      </c>
      <c r="B200" s="31">
        <v>968.1</v>
      </c>
      <c r="C200" s="11">
        <f t="shared" si="9"/>
        <v>1.1575750098857583E-3</v>
      </c>
      <c r="D200" s="76">
        <f t="shared" si="11"/>
        <v>8.1973888689548718E-5</v>
      </c>
      <c r="E200" s="11">
        <f t="shared" si="10"/>
        <v>9.0539432674138567E-3</v>
      </c>
    </row>
    <row r="201" spans="1:5">
      <c r="A201" s="34">
        <v>35717</v>
      </c>
      <c r="B201" s="31">
        <v>970.28</v>
      </c>
      <c r="C201" s="11">
        <f t="shared" si="9"/>
        <v>2.2493019109945177E-3</v>
      </c>
      <c r="D201" s="76">
        <f t="shared" si="11"/>
        <v>7.7135854162386504E-5</v>
      </c>
      <c r="E201" s="11">
        <f t="shared" si="10"/>
        <v>8.7827019852882698E-3</v>
      </c>
    </row>
    <row r="202" spans="1:5">
      <c r="A202" s="34">
        <v>35718</v>
      </c>
      <c r="B202" s="31">
        <v>965.72</v>
      </c>
      <c r="C202" s="11">
        <f t="shared" si="9"/>
        <v>-4.7107525130668524E-3</v>
      </c>
      <c r="D202" s="76">
        <f t="shared" si="11"/>
        <v>7.2811264457851524E-5</v>
      </c>
      <c r="E202" s="11">
        <f t="shared" si="10"/>
        <v>8.5329516849594039E-3</v>
      </c>
    </row>
    <row r="203" spans="1:5">
      <c r="A203" s="34">
        <v>35719</v>
      </c>
      <c r="B203" s="31">
        <v>955.25</v>
      </c>
      <c r="C203" s="11">
        <f t="shared" si="9"/>
        <v>-1.0900850796944155E-2</v>
      </c>
      <c r="D203" s="76">
        <f t="shared" si="11"/>
        <v>6.977405994474238E-5</v>
      </c>
      <c r="E203" s="11">
        <f t="shared" si="10"/>
        <v>8.3530868512629742E-3</v>
      </c>
    </row>
    <row r="204" spans="1:5">
      <c r="A204" s="34">
        <v>35720</v>
      </c>
      <c r="B204" s="31">
        <v>944.16</v>
      </c>
      <c r="C204" s="11">
        <f t="shared" si="9"/>
        <v>-1.1677443018150692E-2</v>
      </c>
      <c r="D204" s="76">
        <f t="shared" si="11"/>
        <v>7.2717329233892118E-5</v>
      </c>
      <c r="E204" s="11">
        <f t="shared" si="10"/>
        <v>8.5274456453202988E-3</v>
      </c>
    </row>
    <row r="205" spans="1:5">
      <c r="A205" s="34">
        <v>35723</v>
      </c>
      <c r="B205" s="31">
        <v>955.61</v>
      </c>
      <c r="C205" s="11">
        <f t="shared" si="9"/>
        <v>1.2054236717594089E-2</v>
      </c>
      <c r="D205" s="76">
        <f t="shared" si="11"/>
        <v>7.653605000638796E-5</v>
      </c>
      <c r="E205" s="11">
        <f t="shared" si="10"/>
        <v>8.7484884412330315E-3</v>
      </c>
    </row>
    <row r="206" spans="1:5">
      <c r="A206" s="34">
        <v>35724</v>
      </c>
      <c r="B206" s="31">
        <v>972.28</v>
      </c>
      <c r="C206" s="11">
        <f t="shared" si="9"/>
        <v>1.7293948794609038E-2</v>
      </c>
      <c r="D206" s="76">
        <f t="shared" si="11"/>
        <v>8.0662164376632295E-5</v>
      </c>
      <c r="E206" s="11">
        <f t="shared" si="10"/>
        <v>8.9812117432244241E-3</v>
      </c>
    </row>
    <row r="207" spans="1:5">
      <c r="A207" s="34">
        <v>35725</v>
      </c>
      <c r="B207" s="31">
        <v>968.49</v>
      </c>
      <c r="C207" s="11">
        <f t="shared" si="9"/>
        <v>-3.9056712725413934E-3</v>
      </c>
      <c r="D207" s="76">
        <f t="shared" si="11"/>
        <v>9.376727440866792E-5</v>
      </c>
      <c r="E207" s="11">
        <f t="shared" si="10"/>
        <v>9.6833503710579381E-3</v>
      </c>
    </row>
    <row r="208" spans="1:5">
      <c r="A208" s="34">
        <v>35726</v>
      </c>
      <c r="B208" s="31">
        <v>950.69</v>
      </c>
      <c r="C208" s="11">
        <f t="shared" si="9"/>
        <v>-1.8550120804123622E-2</v>
      </c>
      <c r="D208" s="76">
        <f t="shared" si="11"/>
        <v>8.9056494029497144E-5</v>
      </c>
      <c r="E208" s="11">
        <f t="shared" si="10"/>
        <v>9.4369748346330318E-3</v>
      </c>
    </row>
    <row r="209" spans="1:5">
      <c r="A209" s="34">
        <v>35727</v>
      </c>
      <c r="B209" s="31">
        <v>941.64</v>
      </c>
      <c r="C209" s="11">
        <f t="shared" si="9"/>
        <v>-9.565000817014481E-3</v>
      </c>
      <c r="D209" s="76">
        <f t="shared" si="11"/>
        <v>1.0435952329858211E-4</v>
      </c>
      <c r="E209" s="11">
        <f t="shared" si="10"/>
        <v>1.0215650899408325E-2</v>
      </c>
    </row>
    <row r="210" spans="1:5">
      <c r="A210" s="34">
        <v>35730</v>
      </c>
      <c r="B210" s="31">
        <v>876.99</v>
      </c>
      <c r="C210" s="11">
        <f t="shared" si="9"/>
        <v>-7.1127446128760069E-2</v>
      </c>
      <c r="D210" s="76">
        <f t="shared" si="11"/>
        <v>1.0358730633843644E-4</v>
      </c>
      <c r="E210" s="11">
        <f t="shared" si="10"/>
        <v>1.0177784942630516E-2</v>
      </c>
    </row>
    <row r="211" spans="1:5">
      <c r="A211" s="34">
        <v>35731</v>
      </c>
      <c r="B211" s="31">
        <v>921.85</v>
      </c>
      <c r="C211" s="11">
        <f t="shared" si="9"/>
        <v>4.9886930717777729E-2</v>
      </c>
      <c r="D211" s="76">
        <f t="shared" si="11"/>
        <v>4.0091888352611018E-4</v>
      </c>
      <c r="E211" s="11">
        <f t="shared" si="10"/>
        <v>2.0022958910363629E-2</v>
      </c>
    </row>
    <row r="212" spans="1:5">
      <c r="A212" s="34">
        <v>35732</v>
      </c>
      <c r="B212" s="31">
        <v>919.16</v>
      </c>
      <c r="C212" s="11">
        <f t="shared" si="9"/>
        <v>-2.9223110296642384E-3</v>
      </c>
      <c r="D212" s="76">
        <f t="shared" si="11"/>
        <v>5.2618610190096487E-4</v>
      </c>
      <c r="E212" s="11">
        <f t="shared" si="10"/>
        <v>2.2938746737800757E-2</v>
      </c>
    </row>
    <row r="213" spans="1:5">
      <c r="A213" s="34">
        <v>35733</v>
      </c>
      <c r="B213" s="31">
        <v>903.68</v>
      </c>
      <c r="C213" s="11">
        <f t="shared" si="9"/>
        <v>-1.6984894061967782E-2</v>
      </c>
      <c r="D213" s="76">
        <f t="shared" si="11"/>
        <v>4.9512732989215281E-4</v>
      </c>
      <c r="E213" s="11">
        <f t="shared" si="10"/>
        <v>2.2251456803817425E-2</v>
      </c>
    </row>
    <row r="214" spans="1:5">
      <c r="A214" s="34">
        <v>35734</v>
      </c>
      <c r="B214" s="31">
        <v>914.62</v>
      </c>
      <c r="C214" s="11">
        <f t="shared" si="9"/>
        <v>1.2033363043149737E-2</v>
      </c>
      <c r="D214" s="76">
        <f t="shared" si="11"/>
        <v>4.827288876763997E-4</v>
      </c>
      <c r="E214" s="11">
        <f t="shared" si="10"/>
        <v>2.1971092091118267E-2</v>
      </c>
    </row>
    <row r="215" spans="1:5">
      <c r="A215" s="34">
        <v>35737</v>
      </c>
      <c r="B215" s="31">
        <v>938.99</v>
      </c>
      <c r="C215" s="11">
        <f t="shared" si="9"/>
        <v>2.6296151056374693E-2</v>
      </c>
      <c r="D215" s="76">
        <f t="shared" si="11"/>
        <v>4.6245326398351022E-4</v>
      </c>
      <c r="E215" s="11">
        <f t="shared" si="10"/>
        <v>2.1504726549842715E-2</v>
      </c>
    </row>
    <row r="216" spans="1:5">
      <c r="A216" s="34">
        <v>35738</v>
      </c>
      <c r="B216" s="31">
        <v>940.76</v>
      </c>
      <c r="C216" s="11">
        <f t="shared" si="9"/>
        <v>1.8832297093939925E-3</v>
      </c>
      <c r="D216" s="76">
        <f t="shared" si="11"/>
        <v>4.7619532176728014E-4</v>
      </c>
      <c r="E216" s="11">
        <f t="shared" si="10"/>
        <v>2.1821900049429247E-2</v>
      </c>
    </row>
    <row r="217" spans="1:5">
      <c r="A217" s="34">
        <v>35739</v>
      </c>
      <c r="B217" s="31">
        <v>942.76</v>
      </c>
      <c r="C217" s="11">
        <f t="shared" si="9"/>
        <v>2.1236841145009511E-3</v>
      </c>
      <c r="D217" s="76">
        <f t="shared" si="11"/>
        <v>4.4783639570954392E-4</v>
      </c>
      <c r="E217" s="11">
        <f t="shared" si="10"/>
        <v>2.1162145347519565E-2</v>
      </c>
    </row>
    <row r="218" spans="1:5">
      <c r="A218" s="34">
        <v>35740</v>
      </c>
      <c r="B218" s="31">
        <v>938.03</v>
      </c>
      <c r="C218" s="11">
        <f t="shared" ref="C218:C281" si="12">LN(B218/B217)</f>
        <v>-5.0298119109750414E-3</v>
      </c>
      <c r="D218" s="76">
        <f t="shared" si="11"/>
        <v>4.2123681402006226E-4</v>
      </c>
      <c r="E218" s="11">
        <f t="shared" si="10"/>
        <v>2.0524054521952096E-2</v>
      </c>
    </row>
    <row r="219" spans="1:5">
      <c r="A219" s="34">
        <v>35741</v>
      </c>
      <c r="B219" s="31">
        <v>927.51</v>
      </c>
      <c r="C219" s="11">
        <f t="shared" si="12"/>
        <v>-1.1278355342584544E-2</v>
      </c>
      <c r="D219" s="76">
        <f t="shared" si="11"/>
        <v>3.9748054565044569E-4</v>
      </c>
      <c r="E219" s="11">
        <f t="shared" si="10"/>
        <v>1.9936914145635622E-2</v>
      </c>
    </row>
    <row r="220" spans="1:5">
      <c r="A220" s="34">
        <v>35744</v>
      </c>
      <c r="B220" s="31">
        <v>921.13</v>
      </c>
      <c r="C220" s="11">
        <f t="shared" si="12"/>
        <v>-6.9023988772648672E-3</v>
      </c>
      <c r="D220" s="76">
        <f t="shared" si="11"/>
        <v>3.8126379086543527E-4</v>
      </c>
      <c r="E220" s="11">
        <f t="shared" si="10"/>
        <v>1.9525977334449492E-2</v>
      </c>
    </row>
    <row r="221" spans="1:5">
      <c r="A221" s="34">
        <v>35745</v>
      </c>
      <c r="B221" s="31">
        <v>923.78</v>
      </c>
      <c r="C221" s="11">
        <f t="shared" si="12"/>
        <v>2.8727708370552994E-3</v>
      </c>
      <c r="D221" s="76">
        <f t="shared" si="11"/>
        <v>3.6124655002916118E-4</v>
      </c>
      <c r="E221" s="11">
        <f t="shared" si="10"/>
        <v>1.9006487051245455E-2</v>
      </c>
    </row>
    <row r="222" spans="1:5">
      <c r="A222" s="34">
        <v>35746</v>
      </c>
      <c r="B222" s="31">
        <v>905.96</v>
      </c>
      <c r="C222" s="11">
        <f t="shared" si="12"/>
        <v>-1.9478793096458485E-2</v>
      </c>
      <c r="D222" s="76">
        <f t="shared" si="11"/>
        <v>3.4006692576434564E-4</v>
      </c>
      <c r="E222" s="11">
        <f t="shared" si="10"/>
        <v>1.8440903604876459E-2</v>
      </c>
    </row>
    <row r="223" spans="1:5">
      <c r="A223" s="34">
        <v>35747</v>
      </c>
      <c r="B223" s="31">
        <v>916.66</v>
      </c>
      <c r="C223" s="11">
        <f t="shared" si="12"/>
        <v>1.1741474280828865E-2</v>
      </c>
      <c r="D223" s="76">
        <f t="shared" si="11"/>
        <v>3.4242831304816322E-4</v>
      </c>
      <c r="E223" s="11">
        <f t="shared" si="10"/>
        <v>1.8504818644022515E-2</v>
      </c>
    </row>
    <row r="224" spans="1:5">
      <c r="A224" s="34">
        <v>35748</v>
      </c>
      <c r="B224" s="31">
        <v>928.35</v>
      </c>
      <c r="C224" s="11">
        <f t="shared" si="12"/>
        <v>1.2672187614692191E-2</v>
      </c>
      <c r="D224" s="76">
        <f t="shared" si="11"/>
        <v>3.3015434736251536E-4</v>
      </c>
      <c r="E224" s="11">
        <f t="shared" si="10"/>
        <v>1.8170149899285788E-2</v>
      </c>
    </row>
    <row r="225" spans="1:5">
      <c r="A225" s="34">
        <v>35751</v>
      </c>
      <c r="B225" s="31">
        <v>946.2</v>
      </c>
      <c r="C225" s="11">
        <f t="shared" si="12"/>
        <v>1.9045146343567524E-2</v>
      </c>
      <c r="D225" s="76">
        <f t="shared" si="11"/>
        <v>3.1998014685728191E-4</v>
      </c>
      <c r="E225" s="11">
        <f t="shared" si="10"/>
        <v>1.7887988899182656E-2</v>
      </c>
    </row>
    <row r="226" spans="1:5">
      <c r="A226" s="34">
        <v>35752</v>
      </c>
      <c r="B226" s="31">
        <v>938.23</v>
      </c>
      <c r="C226" s="11">
        <f t="shared" si="12"/>
        <v>-8.4588416894217904E-3</v>
      </c>
      <c r="D226" s="76">
        <f t="shared" si="11"/>
        <v>3.2254439400071917E-4</v>
      </c>
      <c r="E226" s="11">
        <f t="shared" si="10"/>
        <v>1.7959520984723372E-2</v>
      </c>
    </row>
    <row r="227" spans="1:5">
      <c r="A227" s="34">
        <v>35753</v>
      </c>
      <c r="B227" s="31">
        <v>944.59</v>
      </c>
      <c r="C227" s="11">
        <f t="shared" si="12"/>
        <v>6.7558494067167033E-3</v>
      </c>
      <c r="D227" s="76">
        <f t="shared" si="11"/>
        <v>3.0748485052427797E-4</v>
      </c>
      <c r="E227" s="11">
        <f t="shared" si="10"/>
        <v>1.7535245949922628E-2</v>
      </c>
    </row>
    <row r="228" spans="1:5">
      <c r="A228" s="34">
        <v>35754</v>
      </c>
      <c r="B228" s="31">
        <v>958.98</v>
      </c>
      <c r="C228" s="11">
        <f t="shared" si="12"/>
        <v>1.5119248694274367E-2</v>
      </c>
      <c r="D228" s="76">
        <f t="shared" si="11"/>
        <v>2.9177424956519535E-4</v>
      </c>
      <c r="E228" s="11">
        <f t="shared" si="10"/>
        <v>1.7081400690961947E-2</v>
      </c>
    </row>
    <row r="229" spans="1:5">
      <c r="A229" s="34">
        <v>35755</v>
      </c>
      <c r="B229" s="31">
        <v>963.09</v>
      </c>
      <c r="C229" s="11">
        <f t="shared" si="12"/>
        <v>4.2766457665121297E-3</v>
      </c>
      <c r="D229" s="76">
        <f t="shared" si="11"/>
        <v>2.8798329545604267E-4</v>
      </c>
      <c r="E229" s="11">
        <f t="shared" si="10"/>
        <v>1.6970070578994145E-2</v>
      </c>
    </row>
    <row r="230" spans="1:5">
      <c r="A230" s="34">
        <v>35758</v>
      </c>
      <c r="B230" s="31">
        <v>946.67</v>
      </c>
      <c r="C230" s="11">
        <f t="shared" si="12"/>
        <v>-1.7196301767425887E-2</v>
      </c>
      <c r="D230" s="76">
        <f t="shared" si="11"/>
        <v>2.718016796694137E-4</v>
      </c>
      <c r="E230" s="11">
        <f t="shared" si="10"/>
        <v>1.6486408937952914E-2</v>
      </c>
    </row>
    <row r="231" spans="1:5">
      <c r="A231" s="34">
        <v>35759</v>
      </c>
      <c r="B231" s="31">
        <v>950.82</v>
      </c>
      <c r="C231" s="11">
        <f t="shared" si="12"/>
        <v>4.3742065750685026E-3</v>
      </c>
      <c r="D231" s="76">
        <f t="shared" si="11"/>
        <v>2.7323634655783131E-4</v>
      </c>
      <c r="E231" s="11">
        <f t="shared" si="10"/>
        <v>1.6529862266753202E-2</v>
      </c>
    </row>
    <row r="232" spans="1:5">
      <c r="A232" s="34">
        <v>35760</v>
      </c>
      <c r="B232" s="31">
        <v>951.64</v>
      </c>
      <c r="C232" s="11">
        <f t="shared" si="12"/>
        <v>8.6204183087106533E-4</v>
      </c>
      <c r="D232" s="76">
        <f t="shared" si="11"/>
        <v>2.5799018675404375E-4</v>
      </c>
      <c r="E232" s="11">
        <f t="shared" si="10"/>
        <v>1.6062072928300499E-2</v>
      </c>
    </row>
    <row r="233" spans="1:5">
      <c r="A233" s="34">
        <v>35762</v>
      </c>
      <c r="B233" s="31">
        <v>955.4</v>
      </c>
      <c r="C233" s="11">
        <f t="shared" si="12"/>
        <v>3.9432889422182952E-3</v>
      </c>
      <c r="D233" s="76">
        <f t="shared" si="11"/>
        <v>2.4255536251589139E-4</v>
      </c>
      <c r="E233" s="11">
        <f t="shared" si="10"/>
        <v>1.5574188984210105E-2</v>
      </c>
    </row>
    <row r="234" spans="1:5">
      <c r="A234" s="34">
        <v>35765</v>
      </c>
      <c r="B234" s="31">
        <v>974.77</v>
      </c>
      <c r="C234" s="11">
        <f t="shared" si="12"/>
        <v>2.0071444777911587E-2</v>
      </c>
      <c r="D234" s="76">
        <f t="shared" si="11"/>
        <v>2.2893501242584718E-4</v>
      </c>
      <c r="E234" s="11">
        <f t="shared" si="10"/>
        <v>1.513059854816878E-2</v>
      </c>
    </row>
    <row r="235" spans="1:5">
      <c r="A235" s="34">
        <v>35766</v>
      </c>
      <c r="B235" s="31">
        <v>971.68</v>
      </c>
      <c r="C235" s="11">
        <f t="shared" si="12"/>
        <v>-3.1750135845079884E-3</v>
      </c>
      <c r="D235" s="76">
        <f t="shared" si="11"/>
        <v>2.3937068540866158E-4</v>
      </c>
      <c r="E235" s="11">
        <f t="shared" si="10"/>
        <v>1.5471609011627122E-2</v>
      </c>
    </row>
    <row r="236" spans="1:5">
      <c r="A236" s="34">
        <v>35767</v>
      </c>
      <c r="B236" s="31">
        <v>976.77</v>
      </c>
      <c r="C236" s="11">
        <f t="shared" si="12"/>
        <v>5.2246776448777359E-3</v>
      </c>
      <c r="D236" s="76">
        <f t="shared" si="11"/>
        <v>2.2561328695985049E-4</v>
      </c>
      <c r="E236" s="11">
        <f t="shared" si="10"/>
        <v>1.5020428987211067E-2</v>
      </c>
    </row>
    <row r="237" spans="1:5">
      <c r="A237" s="34">
        <v>35768</v>
      </c>
      <c r="B237" s="31">
        <v>973.1</v>
      </c>
      <c r="C237" s="11">
        <f t="shared" si="12"/>
        <v>-3.764357966199559E-3</v>
      </c>
      <c r="D237" s="76">
        <f t="shared" si="11"/>
        <v>2.1371432513183256E-4</v>
      </c>
      <c r="E237" s="11">
        <f t="shared" si="10"/>
        <v>1.461897141155398E-2</v>
      </c>
    </row>
    <row r="238" spans="1:5">
      <c r="A238" s="34">
        <v>35769</v>
      </c>
      <c r="B238" s="31">
        <v>983.79</v>
      </c>
      <c r="C238" s="11">
        <f t="shared" si="12"/>
        <v>1.0925607814020006E-2</v>
      </c>
      <c r="D238" s="76">
        <f t="shared" si="11"/>
        <v>2.0174168907778397E-4</v>
      </c>
      <c r="E238" s="11">
        <f t="shared" si="10"/>
        <v>1.420358015001091E-2</v>
      </c>
    </row>
    <row r="239" spans="1:5">
      <c r="A239" s="34">
        <v>35772</v>
      </c>
      <c r="B239" s="31">
        <v>982.37</v>
      </c>
      <c r="C239" s="11">
        <f t="shared" si="12"/>
        <v>-1.4444401746465101E-3</v>
      </c>
      <c r="D239" s="76">
        <f t="shared" si="11"/>
        <v>1.9679932209946345E-4</v>
      </c>
      <c r="E239" s="11">
        <f t="shared" si="10"/>
        <v>1.4028518171904808E-2</v>
      </c>
    </row>
    <row r="240" spans="1:5">
      <c r="A240" s="34">
        <v>35773</v>
      </c>
      <c r="B240" s="31">
        <v>975.78</v>
      </c>
      <c r="C240" s="11">
        <f t="shared" si="12"/>
        <v>-6.730868298905417E-3</v>
      </c>
      <c r="D240" s="76">
        <f t="shared" si="11"/>
        <v>1.8511654721858358E-4</v>
      </c>
      <c r="E240" s="11">
        <f t="shared" si="10"/>
        <v>1.3605754195140509E-2</v>
      </c>
    </row>
    <row r="241" spans="1:5">
      <c r="A241" s="34">
        <v>35774</v>
      </c>
      <c r="B241" s="31">
        <v>969.79</v>
      </c>
      <c r="C241" s="11">
        <f t="shared" si="12"/>
        <v>-6.1575979547357808E-3</v>
      </c>
      <c r="D241" s="76">
        <f t="shared" si="11"/>
        <v>1.7672782966890116E-4</v>
      </c>
      <c r="E241" s="11">
        <f t="shared" si="10"/>
        <v>1.3293901973043925E-2</v>
      </c>
    </row>
    <row r="242" spans="1:5">
      <c r="A242" s="34">
        <v>35775</v>
      </c>
      <c r="B242" s="31">
        <v>954.94</v>
      </c>
      <c r="C242" s="11">
        <f t="shared" si="12"/>
        <v>-1.5431041931789083E-2</v>
      </c>
      <c r="D242" s="76">
        <f t="shared" si="11"/>
        <v>1.6839912064309706E-4</v>
      </c>
      <c r="E242" s="11">
        <f t="shared" si="10"/>
        <v>1.2976868676344731E-2</v>
      </c>
    </row>
    <row r="243" spans="1:5">
      <c r="A243" s="34">
        <v>35776</v>
      </c>
      <c r="B243" s="31">
        <v>953.39</v>
      </c>
      <c r="C243" s="11">
        <f t="shared" si="12"/>
        <v>-1.6244573431775688E-3</v>
      </c>
      <c r="D243" s="76">
        <f t="shared" si="11"/>
        <v>1.7258219671054923E-4</v>
      </c>
      <c r="E243" s="11">
        <f t="shared" si="10"/>
        <v>1.3137054339179282E-2</v>
      </c>
    </row>
    <row r="244" spans="1:5">
      <c r="A244" s="34">
        <v>35779</v>
      </c>
      <c r="B244" s="31">
        <v>963.39</v>
      </c>
      <c r="C244" s="11">
        <f t="shared" si="12"/>
        <v>1.0434260299034926E-2</v>
      </c>
      <c r="D244" s="76">
        <f t="shared" si="11"/>
        <v>1.6238559660750447E-4</v>
      </c>
      <c r="E244" s="11">
        <f t="shared" si="10"/>
        <v>1.2743060723684262E-2</v>
      </c>
    </row>
    <row r="245" spans="1:5">
      <c r="A245" s="34">
        <v>35780</v>
      </c>
      <c r="B245" s="31">
        <v>968.04</v>
      </c>
      <c r="C245" s="11">
        <f t="shared" si="12"/>
        <v>4.8150944991393165E-3</v>
      </c>
      <c r="D245" s="76">
        <f t="shared" si="11"/>
        <v>1.5917488809033518E-4</v>
      </c>
      <c r="E245" s="11">
        <f t="shared" si="10"/>
        <v>1.2616453070904483E-2</v>
      </c>
    </row>
    <row r="246" spans="1:5">
      <c r="A246" s="34">
        <v>35781</v>
      </c>
      <c r="B246" s="31">
        <v>965.54</v>
      </c>
      <c r="C246" s="11">
        <f t="shared" si="12"/>
        <v>-2.5858784152466632E-3</v>
      </c>
      <c r="D246" s="76">
        <f t="shared" si="11"/>
        <v>1.5101550290705357E-4</v>
      </c>
      <c r="E246" s="11">
        <f t="shared" si="10"/>
        <v>1.2288836515596323E-2</v>
      </c>
    </row>
    <row r="247" spans="1:5">
      <c r="A247" s="34">
        <v>35782</v>
      </c>
      <c r="B247" s="31">
        <v>955.3</v>
      </c>
      <c r="C247" s="11">
        <f t="shared" si="12"/>
        <v>-1.0662103045673908E-2</v>
      </c>
      <c r="D247" s="76">
        <f t="shared" si="11"/>
        <v>1.4235577876333668E-4</v>
      </c>
      <c r="E247" s="11">
        <f t="shared" si="10"/>
        <v>1.1931294094243788E-2</v>
      </c>
    </row>
    <row r="248" spans="1:5">
      <c r="A248" s="34">
        <v>35783</v>
      </c>
      <c r="B248" s="31">
        <v>946.78</v>
      </c>
      <c r="C248" s="11">
        <f t="shared" si="12"/>
        <v>-8.9586736446264376E-3</v>
      </c>
      <c r="D248" s="76">
        <f t="shared" si="11"/>
        <v>1.4063525851893061E-4</v>
      </c>
      <c r="E248" s="11">
        <f t="shared" si="10"/>
        <v>1.1858973754879914E-2</v>
      </c>
    </row>
    <row r="249" spans="1:5">
      <c r="A249" s="34">
        <v>35786</v>
      </c>
      <c r="B249" s="31">
        <v>953.7</v>
      </c>
      <c r="C249" s="11">
        <f t="shared" si="12"/>
        <v>7.28240295353055E-3</v>
      </c>
      <c r="D249" s="76">
        <f t="shared" si="11"/>
        <v>1.3701261301605022E-4</v>
      </c>
      <c r="E249" s="11">
        <f t="shared" si="10"/>
        <v>1.170523869966137E-2</v>
      </c>
    </row>
    <row r="250" spans="1:5">
      <c r="A250" s="34">
        <v>35787</v>
      </c>
      <c r="B250" s="31">
        <v>939.13</v>
      </c>
      <c r="C250" s="11">
        <f t="shared" si="12"/>
        <v>-1.5395241804830193E-2</v>
      </c>
      <c r="D250" s="76">
        <f t="shared" si="11"/>
        <v>1.3197385980174263E-4</v>
      </c>
      <c r="E250" s="11">
        <f t="shared" si="10"/>
        <v>1.1487987630640217E-2</v>
      </c>
    </row>
    <row r="251" spans="1:5">
      <c r="A251" s="34">
        <v>35788</v>
      </c>
      <c r="B251" s="31">
        <v>932.7</v>
      </c>
      <c r="C251" s="11">
        <f t="shared" si="12"/>
        <v>-6.8703090472186238E-3</v>
      </c>
      <c r="D251" s="76">
        <f t="shared" si="11"/>
        <v>1.3827623642738952E-4</v>
      </c>
      <c r="E251" s="11">
        <f t="shared" si="10"/>
        <v>1.17590916497572E-2</v>
      </c>
    </row>
    <row r="252" spans="1:5">
      <c r="A252" s="34">
        <v>35790</v>
      </c>
      <c r="B252" s="31">
        <v>936.46</v>
      </c>
      <c r="C252" s="11">
        <f t="shared" si="12"/>
        <v>4.0232030127574665E-3</v>
      </c>
      <c r="D252" s="76">
        <f t="shared" si="11"/>
        <v>1.328117310260038E-4</v>
      </c>
      <c r="E252" s="11">
        <f t="shared" si="10"/>
        <v>1.1524397208791608E-2</v>
      </c>
    </row>
    <row r="253" spans="1:5">
      <c r="A253" s="34">
        <v>35793</v>
      </c>
      <c r="B253" s="31">
        <v>953.35</v>
      </c>
      <c r="C253" s="11">
        <f t="shared" si="12"/>
        <v>1.7875288764878351E-2</v>
      </c>
      <c r="D253" s="76">
        <f t="shared" si="11"/>
        <v>1.2581419691335522E-4</v>
      </c>
      <c r="E253" s="11">
        <f t="shared" si="10"/>
        <v>1.1216692779663497E-2</v>
      </c>
    </row>
    <row r="254" spans="1:5">
      <c r="A254" s="34">
        <v>35794</v>
      </c>
      <c r="B254" s="31">
        <v>970.84</v>
      </c>
      <c r="C254" s="11">
        <f t="shared" si="12"/>
        <v>1.8179578624604887E-2</v>
      </c>
      <c r="D254" s="76">
        <f t="shared" si="11"/>
        <v>1.3743690200422107E-4</v>
      </c>
      <c r="E254" s="11">
        <f t="shared" si="10"/>
        <v>1.1723348583242805E-2</v>
      </c>
    </row>
    <row r="255" spans="1:5">
      <c r="A255" s="34">
        <v>35795</v>
      </c>
      <c r="B255" s="31">
        <v>970.43</v>
      </c>
      <c r="C255" s="11">
        <f t="shared" si="12"/>
        <v>-4.2240389651750131E-4</v>
      </c>
      <c r="D255" s="76">
        <f t="shared" si="11"/>
        <v>1.4902051262205926E-4</v>
      </c>
      <c r="E255" s="11">
        <f t="shared" si="10"/>
        <v>1.2207395816555604E-2</v>
      </c>
    </row>
    <row r="256" spans="1:5">
      <c r="A256" s="34">
        <v>35797</v>
      </c>
      <c r="B256" s="31">
        <v>975.04</v>
      </c>
      <c r="C256" s="11">
        <f t="shared" si="12"/>
        <v>4.7392235588031573E-3</v>
      </c>
      <c r="D256" s="76">
        <f t="shared" si="11"/>
        <v>1.4008998736784328E-4</v>
      </c>
      <c r="E256" s="11">
        <f t="shared" si="10"/>
        <v>1.1835961615679702E-2</v>
      </c>
    </row>
    <row r="257" spans="1:5">
      <c r="A257" s="34">
        <v>35800</v>
      </c>
      <c r="B257" s="31">
        <v>977.07</v>
      </c>
      <c r="C257" s="11">
        <f t="shared" si="12"/>
        <v>2.0798015805903493E-3</v>
      </c>
      <c r="D257" s="76">
        <f t="shared" si="11"/>
        <v>1.3303220252219159E-4</v>
      </c>
      <c r="E257" s="11">
        <f t="shared" si="10"/>
        <v>1.153395866657201E-2</v>
      </c>
    </row>
    <row r="258" spans="1:5">
      <c r="A258" s="34">
        <v>35801</v>
      </c>
      <c r="B258" s="31">
        <v>966.58</v>
      </c>
      <c r="C258" s="11">
        <f t="shared" si="12"/>
        <v>-1.0794229263157798E-2</v>
      </c>
      <c r="D258" s="76">
        <f t="shared" si="11"/>
        <v>1.2530980484773765E-4</v>
      </c>
      <c r="E258" s="11">
        <f t="shared" si="10"/>
        <v>1.1194186207480097E-2</v>
      </c>
    </row>
    <row r="259" spans="1:5">
      <c r="A259" s="34">
        <v>35802</v>
      </c>
      <c r="B259" s="31">
        <v>964</v>
      </c>
      <c r="C259" s="11">
        <f t="shared" si="12"/>
        <v>-2.6727735042311263E-3</v>
      </c>
      <c r="D259" s="76">
        <f t="shared" si="11"/>
        <v>1.2478213968001011E-4</v>
      </c>
      <c r="E259" s="11">
        <f t="shared" si="10"/>
        <v>1.1170592628863076E-2</v>
      </c>
    </row>
    <row r="260" spans="1:5">
      <c r="A260" s="34">
        <v>35803</v>
      </c>
      <c r="B260" s="31">
        <v>956.05</v>
      </c>
      <c r="C260" s="11">
        <f t="shared" si="12"/>
        <v>-8.2810816715772478E-3</v>
      </c>
      <c r="D260" s="76">
        <f t="shared" si="11"/>
        <v>1.177238343915047E-4</v>
      </c>
      <c r="E260" s="11">
        <f t="shared" si="10"/>
        <v>1.0850061492521814E-2</v>
      </c>
    </row>
    <row r="261" spans="1:5">
      <c r="A261" s="34">
        <v>35804</v>
      </c>
      <c r="B261" s="31">
        <v>927.69</v>
      </c>
      <c r="C261" s="11">
        <f t="shared" si="12"/>
        <v>-3.0112587684611704E-2</v>
      </c>
      <c r="D261" s="76">
        <f t="shared" si="11"/>
        <v>1.1477498314709437E-4</v>
      </c>
      <c r="E261" s="11">
        <f t="shared" ref="E261:E324" si="13">SQRT(D261)</f>
        <v>1.0713308692793948E-2</v>
      </c>
    </row>
    <row r="262" spans="1:5">
      <c r="A262" s="34">
        <v>35807</v>
      </c>
      <c r="B262" s="31">
        <v>939.21</v>
      </c>
      <c r="C262" s="11">
        <f t="shared" si="12"/>
        <v>1.234147112224737E-2</v>
      </c>
      <c r="D262" s="76">
        <f t="shared" ref="D262:D325" si="14">0.94*D261+0.06*(C261^2)</f>
        <v>1.622945603820744E-4</v>
      </c>
      <c r="E262" s="11">
        <f t="shared" si="13"/>
        <v>1.2739488230775772E-2</v>
      </c>
    </row>
    <row r="263" spans="1:5">
      <c r="A263" s="34">
        <v>35808</v>
      </c>
      <c r="B263" s="31">
        <v>952.12</v>
      </c>
      <c r="C263" s="11">
        <f t="shared" si="12"/>
        <v>1.3651980891242489E-2</v>
      </c>
      <c r="D263" s="76">
        <f t="shared" si="14"/>
        <v>1.6169560132682587E-4</v>
      </c>
      <c r="E263" s="11">
        <f t="shared" si="13"/>
        <v>1.2715958529612539E-2</v>
      </c>
    </row>
    <row r="264" spans="1:5">
      <c r="A264" s="34">
        <v>35809</v>
      </c>
      <c r="B264" s="31">
        <v>957.94</v>
      </c>
      <c r="C264" s="11">
        <f t="shared" si="12"/>
        <v>6.0940682614764596E-3</v>
      </c>
      <c r="D264" s="76">
        <f t="shared" si="14"/>
        <v>1.6317646018250729E-4</v>
      </c>
      <c r="E264" s="11">
        <f t="shared" si="13"/>
        <v>1.2774054179566771E-2</v>
      </c>
    </row>
    <row r="265" spans="1:5">
      <c r="A265" s="34">
        <v>35810</v>
      </c>
      <c r="B265" s="31">
        <v>950.73</v>
      </c>
      <c r="C265" s="11">
        <f t="shared" si="12"/>
        <v>-7.55503496640577E-3</v>
      </c>
      <c r="D265" s="76">
        <f t="shared" si="14"/>
        <v>1.5561413265008893E-4</v>
      </c>
      <c r="E265" s="11">
        <f t="shared" si="13"/>
        <v>1.2474539376269127E-2</v>
      </c>
    </row>
    <row r="266" spans="1:5">
      <c r="A266" s="34">
        <v>35811</v>
      </c>
      <c r="B266" s="31">
        <v>961.51</v>
      </c>
      <c r="C266" s="11">
        <f t="shared" si="12"/>
        <v>1.1274854827849679E-2</v>
      </c>
      <c r="D266" s="76">
        <f t="shared" si="14"/>
        <v>1.4970199789170042E-4</v>
      </c>
      <c r="E266" s="11">
        <f t="shared" si="13"/>
        <v>1.223527678034708E-2</v>
      </c>
    </row>
    <row r="267" spans="1:5">
      <c r="A267" s="34">
        <v>35815</v>
      </c>
      <c r="B267" s="31">
        <v>978.6</v>
      </c>
      <c r="C267" s="11">
        <f t="shared" si="12"/>
        <v>1.7618013464256187E-2</v>
      </c>
      <c r="D267" s="76">
        <f t="shared" si="14"/>
        <v>1.483472191015435E-4</v>
      </c>
      <c r="E267" s="11">
        <f t="shared" si="13"/>
        <v>1.2179787317582499E-2</v>
      </c>
    </row>
    <row r="268" spans="1:5">
      <c r="A268" s="34">
        <v>35816</v>
      </c>
      <c r="B268" s="31">
        <v>970.81</v>
      </c>
      <c r="C268" s="11">
        <f t="shared" si="12"/>
        <v>-7.9922042727701339E-3</v>
      </c>
      <c r="D268" s="76">
        <f t="shared" si="14"/>
        <v>1.5807004986105364E-4</v>
      </c>
      <c r="E268" s="11">
        <f t="shared" si="13"/>
        <v>1.2572591215061978E-2</v>
      </c>
    </row>
    <row r="269" spans="1:5">
      <c r="A269" s="34">
        <v>35817</v>
      </c>
      <c r="B269" s="31">
        <v>963.04</v>
      </c>
      <c r="C269" s="11">
        <f t="shared" si="12"/>
        <v>-8.0358267827924275E-3</v>
      </c>
      <c r="D269" s="76">
        <f t="shared" si="14"/>
        <v>1.5241836661765152E-4</v>
      </c>
      <c r="E269" s="11">
        <f t="shared" si="13"/>
        <v>1.2345783353746798E-2</v>
      </c>
    </row>
    <row r="270" spans="1:5">
      <c r="A270" s="34">
        <v>35818</v>
      </c>
      <c r="B270" s="31">
        <v>957.59</v>
      </c>
      <c r="C270" s="11">
        <f t="shared" si="12"/>
        <v>-5.6752363838239945E-3</v>
      </c>
      <c r="D270" s="76">
        <f t="shared" si="14"/>
        <v>1.4714773534557507E-4</v>
      </c>
      <c r="E270" s="11">
        <f t="shared" si="13"/>
        <v>1.2130446625972808E-2</v>
      </c>
    </row>
    <row r="271" spans="1:5">
      <c r="A271" s="34">
        <v>35821</v>
      </c>
      <c r="B271" s="31">
        <v>956.95</v>
      </c>
      <c r="C271" s="11">
        <f t="shared" si="12"/>
        <v>-6.6856793155434951E-4</v>
      </c>
      <c r="D271" s="76">
        <f t="shared" si="14"/>
        <v>1.4025136970557733E-4</v>
      </c>
      <c r="E271" s="11">
        <f t="shared" si="13"/>
        <v>1.1842777111200622E-2</v>
      </c>
    </row>
    <row r="272" spans="1:5">
      <c r="A272" s="34">
        <v>35822</v>
      </c>
      <c r="B272" s="31">
        <v>969.02</v>
      </c>
      <c r="C272" s="11">
        <f t="shared" si="12"/>
        <v>1.253410802856683E-2</v>
      </c>
      <c r="D272" s="76">
        <f t="shared" si="14"/>
        <v>1.3186310650798886E-4</v>
      </c>
      <c r="E272" s="11">
        <f t="shared" si="13"/>
        <v>1.1483166223128047E-2</v>
      </c>
    </row>
    <row r="273" spans="1:5">
      <c r="A273" s="34">
        <v>35823</v>
      </c>
      <c r="B273" s="31">
        <v>977.46</v>
      </c>
      <c r="C273" s="11">
        <f t="shared" si="12"/>
        <v>8.6721187934839881E-3</v>
      </c>
      <c r="D273" s="76">
        <f t="shared" si="14"/>
        <v>1.3337755196181654E-4</v>
      </c>
      <c r="E273" s="11">
        <f t="shared" si="13"/>
        <v>1.1548919947848653E-2</v>
      </c>
    </row>
    <row r="274" spans="1:5">
      <c r="A274" s="34">
        <v>35824</v>
      </c>
      <c r="B274" s="31">
        <v>985.49</v>
      </c>
      <c r="C274" s="11">
        <f t="shared" si="12"/>
        <v>8.1816091017246056E-3</v>
      </c>
      <c r="D274" s="76">
        <f t="shared" si="14"/>
        <v>1.2988723750620543E-4</v>
      </c>
      <c r="E274" s="11">
        <f t="shared" si="13"/>
        <v>1.1396808215733273E-2</v>
      </c>
    </row>
    <row r="275" spans="1:5">
      <c r="A275" s="34">
        <v>35825</v>
      </c>
      <c r="B275" s="31">
        <v>980.28</v>
      </c>
      <c r="C275" s="11">
        <f t="shared" si="12"/>
        <v>-5.300734266079435E-3</v>
      </c>
      <c r="D275" s="76">
        <f t="shared" si="14"/>
        <v>1.2611032690543848E-4</v>
      </c>
      <c r="E275" s="11">
        <f t="shared" si="13"/>
        <v>1.1229885435989028E-2</v>
      </c>
    </row>
    <row r="276" spans="1:5">
      <c r="A276" s="34">
        <v>35828</v>
      </c>
      <c r="B276" s="31">
        <v>1001.27</v>
      </c>
      <c r="C276" s="11">
        <f t="shared" si="12"/>
        <v>2.1186228072503428E-2</v>
      </c>
      <c r="D276" s="76">
        <f t="shared" si="14"/>
        <v>1.2022957431668749E-4</v>
      </c>
      <c r="E276" s="11">
        <f t="shared" si="13"/>
        <v>1.096492472918476E-2</v>
      </c>
    </row>
    <row r="277" spans="1:5">
      <c r="A277" s="34">
        <v>35829</v>
      </c>
      <c r="B277" s="31">
        <v>1006</v>
      </c>
      <c r="C277" s="11">
        <f t="shared" si="12"/>
        <v>4.7128774454029149E-3</v>
      </c>
      <c r="D277" s="76">
        <f t="shared" si="14"/>
        <v>1.3994717545409417E-4</v>
      </c>
      <c r="E277" s="11">
        <f t="shared" si="13"/>
        <v>1.1829927111106567E-2</v>
      </c>
    </row>
    <row r="278" spans="1:5">
      <c r="A278" s="34">
        <v>35830</v>
      </c>
      <c r="B278" s="31">
        <v>1006.9</v>
      </c>
      <c r="C278" s="11">
        <f t="shared" si="12"/>
        <v>8.9423226188458825E-4</v>
      </c>
      <c r="D278" s="76">
        <f t="shared" si="14"/>
        <v>1.3288301775577174E-4</v>
      </c>
      <c r="E278" s="11">
        <f t="shared" si="13"/>
        <v>1.1527489655418119E-2</v>
      </c>
    </row>
    <row r="279" spans="1:5">
      <c r="A279" s="34">
        <v>35831</v>
      </c>
      <c r="B279" s="31">
        <v>1003.54</v>
      </c>
      <c r="C279" s="11">
        <f t="shared" si="12"/>
        <v>-3.3425549912935266E-3</v>
      </c>
      <c r="D279" s="76">
        <f t="shared" si="14"/>
        <v>1.2495801577071714E-4</v>
      </c>
      <c r="E279" s="11">
        <f t="shared" si="13"/>
        <v>1.1178462138000788E-2</v>
      </c>
    </row>
    <row r="280" spans="1:5">
      <c r="A280" s="34">
        <v>35832</v>
      </c>
      <c r="B280" s="31">
        <v>1012.46</v>
      </c>
      <c r="C280" s="11">
        <f t="shared" si="12"/>
        <v>8.8492640971896061E-3</v>
      </c>
      <c r="D280" s="76">
        <f t="shared" si="14"/>
        <v>1.1813089525666338E-4</v>
      </c>
      <c r="E280" s="11">
        <f t="shared" si="13"/>
        <v>1.0868803763830837E-2</v>
      </c>
    </row>
    <row r="281" spans="1:5">
      <c r="A281" s="34">
        <v>35835</v>
      </c>
      <c r="B281" s="31">
        <v>1010.74</v>
      </c>
      <c r="C281" s="11">
        <f t="shared" si="12"/>
        <v>-1.7002771988616093E-3</v>
      </c>
      <c r="D281" s="76">
        <f t="shared" si="14"/>
        <v>1.157416100449721E-4</v>
      </c>
      <c r="E281" s="11">
        <f t="shared" si="13"/>
        <v>1.0758327474332249E-2</v>
      </c>
    </row>
    <row r="282" spans="1:5">
      <c r="A282" s="34">
        <v>35836</v>
      </c>
      <c r="B282" s="31">
        <v>1019.01</v>
      </c>
      <c r="C282" s="11">
        <f t="shared" ref="C282:C345" si="15">LN(B282/B281)</f>
        <v>8.1488318886576289E-3</v>
      </c>
      <c r="D282" s="76">
        <f t="shared" si="14"/>
        <v>1.0897056999545189E-4</v>
      </c>
      <c r="E282" s="11">
        <f t="shared" si="13"/>
        <v>1.0438896972163865E-2</v>
      </c>
    </row>
    <row r="283" spans="1:5">
      <c r="A283" s="34">
        <v>35837</v>
      </c>
      <c r="B283" s="31">
        <v>1020.01</v>
      </c>
      <c r="C283" s="11">
        <f t="shared" si="15"/>
        <v>9.8086343456594638E-4</v>
      </c>
      <c r="D283" s="76">
        <f t="shared" si="14"/>
        <v>1.0641654346470098E-4</v>
      </c>
      <c r="E283" s="11">
        <f t="shared" si="13"/>
        <v>1.031583944546933E-2</v>
      </c>
    </row>
    <row r="284" spans="1:5">
      <c r="A284" s="34">
        <v>35838</v>
      </c>
      <c r="B284" s="31">
        <v>1024.1400000000001</v>
      </c>
      <c r="C284" s="11">
        <f t="shared" si="15"/>
        <v>4.0408048524694876E-3</v>
      </c>
      <c r="D284" s="76">
        <f t="shared" si="14"/>
        <v>1.0008927644145502E-4</v>
      </c>
      <c r="E284" s="11">
        <f t="shared" si="13"/>
        <v>1.0004462826231852E-2</v>
      </c>
    </row>
    <row r="285" spans="1:5">
      <c r="A285" s="34">
        <v>35839</v>
      </c>
      <c r="B285" s="31">
        <v>1020.09</v>
      </c>
      <c r="C285" s="11">
        <f t="shared" si="15"/>
        <v>-3.9623773243668038E-3</v>
      </c>
      <c r="D285" s="76">
        <f t="shared" si="14"/>
        <v>9.5063606086312182E-5</v>
      </c>
      <c r="E285" s="11">
        <f t="shared" si="13"/>
        <v>9.750056722209988E-3</v>
      </c>
    </row>
    <row r="286" spans="1:5">
      <c r="A286" s="34">
        <v>35843</v>
      </c>
      <c r="B286" s="31">
        <v>1022.76</v>
      </c>
      <c r="C286" s="11">
        <f t="shared" si="15"/>
        <v>2.6139966422767092E-3</v>
      </c>
      <c r="D286" s="76">
        <f t="shared" si="14"/>
        <v>9.0301815764772818E-5</v>
      </c>
      <c r="E286" s="11">
        <f t="shared" si="13"/>
        <v>9.5027267541886538E-3</v>
      </c>
    </row>
    <row r="287" spans="1:5">
      <c r="A287" s="34">
        <v>35844</v>
      </c>
      <c r="B287" s="31">
        <v>1032.08</v>
      </c>
      <c r="C287" s="11">
        <f t="shared" si="15"/>
        <v>9.0713280946745703E-3</v>
      </c>
      <c r="D287" s="76">
        <f t="shared" si="14"/>
        <v>8.5293685525636472E-5</v>
      </c>
      <c r="E287" s="11">
        <f t="shared" si="13"/>
        <v>9.2354580571640549E-3</v>
      </c>
    </row>
    <row r="288" spans="1:5">
      <c r="A288" s="34">
        <v>35845</v>
      </c>
      <c r="B288" s="31">
        <v>1028.28</v>
      </c>
      <c r="C288" s="11">
        <f t="shared" si="15"/>
        <v>-3.6886799478533842E-3</v>
      </c>
      <c r="D288" s="76">
        <f t="shared" si="14"/>
        <v>8.5113403998172206E-5</v>
      </c>
      <c r="E288" s="11">
        <f t="shared" si="13"/>
        <v>9.2256926026273063E-3</v>
      </c>
    </row>
    <row r="289" spans="1:5">
      <c r="A289" s="34">
        <v>35846</v>
      </c>
      <c r="B289" s="31">
        <v>1034.21</v>
      </c>
      <c r="C289" s="11">
        <f t="shared" si="15"/>
        <v>5.7503467559571649E-3</v>
      </c>
      <c r="D289" s="76">
        <f t="shared" si="14"/>
        <v>8.0822981343743605E-5</v>
      </c>
      <c r="E289" s="11">
        <f t="shared" si="13"/>
        <v>8.9901602512827104E-3</v>
      </c>
    </row>
    <row r="290" spans="1:5">
      <c r="A290" s="34">
        <v>35849</v>
      </c>
      <c r="B290" s="31">
        <v>1038.1400000000001</v>
      </c>
      <c r="C290" s="11">
        <f t="shared" si="15"/>
        <v>3.7928001652187825E-3</v>
      </c>
      <c r="D290" s="76">
        <f t="shared" si="14"/>
        <v>7.7957591731943812E-5</v>
      </c>
      <c r="E290" s="11">
        <f t="shared" si="13"/>
        <v>8.8293596445010551E-3</v>
      </c>
    </row>
    <row r="291" spans="1:5">
      <c r="A291" s="34">
        <v>35850</v>
      </c>
      <c r="B291" s="31">
        <v>1030.56</v>
      </c>
      <c r="C291" s="11">
        <f t="shared" si="15"/>
        <v>-7.3283065916231842E-3</v>
      </c>
      <c r="D291" s="76">
        <f t="shared" si="14"/>
        <v>7.4143256213624195E-5</v>
      </c>
      <c r="E291" s="11">
        <f t="shared" si="13"/>
        <v>8.6106478393686604E-3</v>
      </c>
    </row>
    <row r="292" spans="1:5">
      <c r="A292" s="34">
        <v>35851</v>
      </c>
      <c r="B292" s="31">
        <v>1042.9000000000001</v>
      </c>
      <c r="C292" s="11">
        <f t="shared" si="15"/>
        <v>1.1902950328586726E-2</v>
      </c>
      <c r="D292" s="76">
        <f t="shared" si="14"/>
        <v>7.2916905490856399E-5</v>
      </c>
      <c r="E292" s="11">
        <f t="shared" si="13"/>
        <v>8.5391396224008664E-3</v>
      </c>
    </row>
    <row r="293" spans="1:5">
      <c r="A293" s="34">
        <v>35852</v>
      </c>
      <c r="B293" s="31">
        <v>1048.67</v>
      </c>
      <c r="C293" s="11">
        <f t="shared" si="15"/>
        <v>5.5174004574367599E-3</v>
      </c>
      <c r="D293" s="76">
        <f t="shared" si="14"/>
        <v>7.7042704752893181E-5</v>
      </c>
      <c r="E293" s="11">
        <f t="shared" si="13"/>
        <v>8.7773973792288334E-3</v>
      </c>
    </row>
    <row r="294" spans="1:5">
      <c r="A294" s="34">
        <v>35853</v>
      </c>
      <c r="B294" s="31">
        <v>1049.3399999999999</v>
      </c>
      <c r="C294" s="11">
        <f t="shared" si="15"/>
        <v>6.3870050455094559E-4</v>
      </c>
      <c r="D294" s="76">
        <f t="shared" si="14"/>
        <v>7.4246644936182998E-5</v>
      </c>
      <c r="E294" s="11">
        <f t="shared" si="13"/>
        <v>8.6166492870595E-3</v>
      </c>
    </row>
    <row r="295" spans="1:5">
      <c r="A295" s="34">
        <v>35856</v>
      </c>
      <c r="B295" s="31">
        <v>1047.7</v>
      </c>
      <c r="C295" s="11">
        <f t="shared" si="15"/>
        <v>-1.5641097302355384E-3</v>
      </c>
      <c r="D295" s="76">
        <f t="shared" si="14"/>
        <v>6.9816322540082828E-5</v>
      </c>
      <c r="E295" s="11">
        <f t="shared" si="13"/>
        <v>8.3556162274294778E-3</v>
      </c>
    </row>
    <row r="296" spans="1:5">
      <c r="A296" s="34">
        <v>35857</v>
      </c>
      <c r="B296" s="31">
        <v>1052.02</v>
      </c>
      <c r="C296" s="11">
        <f t="shared" si="15"/>
        <v>4.1148401648654735E-3</v>
      </c>
      <c r="D296" s="76">
        <f t="shared" si="14"/>
        <v>6.5774129542570909E-5</v>
      </c>
      <c r="E296" s="11">
        <f t="shared" si="13"/>
        <v>8.1101251249639118E-3</v>
      </c>
    </row>
    <row r="297" spans="1:5">
      <c r="A297" s="34">
        <v>35858</v>
      </c>
      <c r="B297" s="31">
        <v>1047.33</v>
      </c>
      <c r="C297" s="11">
        <f t="shared" si="15"/>
        <v>-4.4680570675799842E-3</v>
      </c>
      <c r="D297" s="76">
        <f t="shared" si="14"/>
        <v>6.2843596344960061E-5</v>
      </c>
      <c r="E297" s="11">
        <f t="shared" si="13"/>
        <v>7.9273953064647948E-3</v>
      </c>
    </row>
    <row r="298" spans="1:5">
      <c r="A298" s="34">
        <v>35859</v>
      </c>
      <c r="B298" s="31">
        <v>1035.05</v>
      </c>
      <c r="C298" s="11">
        <f t="shared" si="15"/>
        <v>-1.1794333744842284E-2</v>
      </c>
      <c r="D298" s="76">
        <f t="shared" si="14"/>
        <v>6.0270792601811546E-5</v>
      </c>
      <c r="E298" s="11">
        <f t="shared" si="13"/>
        <v>7.7634266018177531E-3</v>
      </c>
    </row>
    <row r="299" spans="1:5">
      <c r="A299" s="34">
        <v>35860</v>
      </c>
      <c r="B299" s="31">
        <v>1055.69</v>
      </c>
      <c r="C299" s="11">
        <f t="shared" si="15"/>
        <v>1.9744846851434381E-2</v>
      </c>
      <c r="D299" s="76">
        <f t="shared" si="14"/>
        <v>6.5000923554786366E-5</v>
      </c>
      <c r="E299" s="11">
        <f t="shared" si="13"/>
        <v>8.0623150245315005E-3</v>
      </c>
    </row>
    <row r="300" spans="1:5">
      <c r="A300" s="34">
        <v>35863</v>
      </c>
      <c r="B300" s="31">
        <v>1052.31</v>
      </c>
      <c r="C300" s="11">
        <f t="shared" si="15"/>
        <v>-3.206833867740619E-3</v>
      </c>
      <c r="D300" s="76">
        <f t="shared" si="14"/>
        <v>8.4492406772695067E-5</v>
      </c>
      <c r="E300" s="11">
        <f t="shared" si="13"/>
        <v>9.1919751290293998E-3</v>
      </c>
    </row>
    <row r="301" spans="1:5">
      <c r="A301" s="34">
        <v>35864</v>
      </c>
      <c r="B301" s="31">
        <v>1064.25</v>
      </c>
      <c r="C301" s="11">
        <f t="shared" si="15"/>
        <v>1.1282578013205456E-2</v>
      </c>
      <c r="D301" s="76">
        <f t="shared" si="14"/>
        <v>8.003988937365065E-5</v>
      </c>
      <c r="E301" s="11">
        <f t="shared" si="13"/>
        <v>8.946501515880419E-3</v>
      </c>
    </row>
    <row r="302" spans="1:5">
      <c r="A302" s="34">
        <v>35865</v>
      </c>
      <c r="B302" s="31">
        <v>1068.47</v>
      </c>
      <c r="C302" s="11">
        <f t="shared" si="15"/>
        <v>3.95739291368371E-3</v>
      </c>
      <c r="D302" s="76">
        <f t="shared" si="14"/>
        <v>8.2875290008675639E-5</v>
      </c>
      <c r="E302" s="11">
        <f t="shared" si="13"/>
        <v>9.1035866562951782E-3</v>
      </c>
    </row>
    <row r="303" spans="1:5">
      <c r="A303" s="34">
        <v>35866</v>
      </c>
      <c r="B303" s="31">
        <v>1069.92</v>
      </c>
      <c r="C303" s="11">
        <f t="shared" si="15"/>
        <v>1.3561606837230419E-3</v>
      </c>
      <c r="D303" s="76">
        <f t="shared" si="14"/>
        <v>7.8842430128551539E-5</v>
      </c>
      <c r="E303" s="11">
        <f t="shared" si="13"/>
        <v>8.8793259951728057E-3</v>
      </c>
    </row>
    <row r="304" spans="1:5">
      <c r="A304" s="34">
        <v>35867</v>
      </c>
      <c r="B304" s="31">
        <v>1068.6099999999999</v>
      </c>
      <c r="C304" s="11">
        <f t="shared" si="15"/>
        <v>-1.2251407872286293E-3</v>
      </c>
      <c r="D304" s="76">
        <f t="shared" si="14"/>
        <v>7.4222234628843002E-5</v>
      </c>
      <c r="E304" s="11">
        <f t="shared" si="13"/>
        <v>8.6152327089198816E-3</v>
      </c>
    </row>
    <row r="305" spans="1:5">
      <c r="A305" s="34">
        <v>35870</v>
      </c>
      <c r="B305" s="31">
        <v>1079.27</v>
      </c>
      <c r="C305" s="11">
        <f t="shared" si="15"/>
        <v>9.926148132980624E-3</v>
      </c>
      <c r="D305" s="76">
        <f t="shared" si="14"/>
        <v>6.9858958748024284E-5</v>
      </c>
      <c r="E305" s="11">
        <f t="shared" si="13"/>
        <v>8.3581671883268937E-3</v>
      </c>
    </row>
    <row r="306" spans="1:5">
      <c r="A306" s="34">
        <v>35871</v>
      </c>
      <c r="B306" s="31">
        <v>1080.45</v>
      </c>
      <c r="C306" s="11">
        <f t="shared" si="15"/>
        <v>1.0927343520612477E-3</v>
      </c>
      <c r="D306" s="76">
        <f t="shared" si="14"/>
        <v>7.1579126228615316E-5</v>
      </c>
      <c r="E306" s="11">
        <f t="shared" si="13"/>
        <v>8.460444800872784E-3</v>
      </c>
    </row>
    <row r="307" spans="1:5">
      <c r="A307" s="34">
        <v>35872</v>
      </c>
      <c r="B307" s="31">
        <v>1085.52</v>
      </c>
      <c r="C307" s="11">
        <f t="shared" si="15"/>
        <v>4.6815138342157772E-3</v>
      </c>
      <c r="D307" s="76">
        <f t="shared" si="14"/>
        <v>6.7356022756748888E-5</v>
      </c>
      <c r="E307" s="11">
        <f t="shared" si="13"/>
        <v>8.2070715091772471E-3</v>
      </c>
    </row>
    <row r="308" spans="1:5">
      <c r="A308" s="34">
        <v>35873</v>
      </c>
      <c r="B308" s="31">
        <v>1089.74</v>
      </c>
      <c r="C308" s="11">
        <f t="shared" si="15"/>
        <v>3.8800008220917586E-3</v>
      </c>
      <c r="D308" s="76">
        <f t="shared" si="14"/>
        <v>6.4629655698141176E-5</v>
      </c>
      <c r="E308" s="11">
        <f t="shared" si="13"/>
        <v>8.0392571608414905E-3</v>
      </c>
    </row>
    <row r="309" spans="1:5">
      <c r="A309" s="34">
        <v>35874</v>
      </c>
      <c r="B309" s="31">
        <v>1099.1600000000001</v>
      </c>
      <c r="C309" s="11">
        <f t="shared" si="15"/>
        <v>8.607116044267794E-3</v>
      </c>
      <c r="D309" s="76">
        <f t="shared" si="14"/>
        <v>6.165514073901867E-5</v>
      </c>
      <c r="E309" s="11">
        <f t="shared" si="13"/>
        <v>7.852078752726482E-3</v>
      </c>
    </row>
    <row r="310" spans="1:5">
      <c r="A310" s="34">
        <v>35877</v>
      </c>
      <c r="B310" s="31">
        <v>1095.55</v>
      </c>
      <c r="C310" s="11">
        <f t="shared" si="15"/>
        <v>-3.2897314503675694E-3</v>
      </c>
      <c r="D310" s="76">
        <f t="shared" si="14"/>
        <v>6.240077909064707E-5</v>
      </c>
      <c r="E310" s="11">
        <f t="shared" si="13"/>
        <v>7.8994163765842267E-3</v>
      </c>
    </row>
    <row r="311" spans="1:5">
      <c r="A311" s="34">
        <v>35878</v>
      </c>
      <c r="B311" s="31">
        <v>1105.6500000000001</v>
      </c>
      <c r="C311" s="11">
        <f t="shared" si="15"/>
        <v>9.1768770497183492E-3</v>
      </c>
      <c r="D311" s="76">
        <f t="shared" si="14"/>
        <v>5.930607232614049E-5</v>
      </c>
      <c r="E311" s="11">
        <f t="shared" si="13"/>
        <v>7.7010435868225344E-3</v>
      </c>
    </row>
    <row r="312" spans="1:5">
      <c r="A312" s="34">
        <v>35879</v>
      </c>
      <c r="B312" s="31">
        <v>1101.93</v>
      </c>
      <c r="C312" s="11">
        <f t="shared" si="15"/>
        <v>-3.3702094792270941E-3</v>
      </c>
      <c r="D312" s="76">
        <f t="shared" si="14"/>
        <v>6.0800612329710897E-5</v>
      </c>
      <c r="E312" s="11">
        <f t="shared" si="13"/>
        <v>7.7974747405625431E-3</v>
      </c>
    </row>
    <row r="313" spans="1:5">
      <c r="A313" s="34">
        <v>35880</v>
      </c>
      <c r="B313" s="31">
        <v>1100.8</v>
      </c>
      <c r="C313" s="11">
        <f t="shared" si="15"/>
        <v>-1.0259996451012806E-3</v>
      </c>
      <c r="D313" s="76">
        <f t="shared" si="14"/>
        <v>5.7834074305960564E-5</v>
      </c>
      <c r="E313" s="11">
        <f t="shared" si="13"/>
        <v>7.6048717481598969E-3</v>
      </c>
    </row>
    <row r="314" spans="1:5">
      <c r="A314" s="34">
        <v>35881</v>
      </c>
      <c r="B314" s="31">
        <v>1095.44</v>
      </c>
      <c r="C314" s="11">
        <f t="shared" si="15"/>
        <v>-4.8810791551009061E-3</v>
      </c>
      <c r="D314" s="76">
        <f t="shared" si="14"/>
        <v>5.4427190363907803E-5</v>
      </c>
      <c r="E314" s="11">
        <f t="shared" si="13"/>
        <v>7.3774785912198897E-3</v>
      </c>
    </row>
    <row r="315" spans="1:5">
      <c r="A315" s="34">
        <v>35884</v>
      </c>
      <c r="B315" s="31">
        <v>1093.5999999999999</v>
      </c>
      <c r="C315" s="11">
        <f t="shared" si="15"/>
        <v>-1.6811026142385186E-3</v>
      </c>
      <c r="D315" s="76">
        <f t="shared" si="14"/>
        <v>5.2591054965174968E-5</v>
      </c>
      <c r="E315" s="11">
        <f t="shared" si="13"/>
        <v>7.2519690405554657E-3</v>
      </c>
    </row>
    <row r="316" spans="1:5">
      <c r="A316" s="34">
        <v>35885</v>
      </c>
      <c r="B316" s="31">
        <v>1101.75</v>
      </c>
      <c r="C316" s="11">
        <f t="shared" si="15"/>
        <v>7.4248183123566775E-3</v>
      </c>
      <c r="D316" s="76">
        <f t="shared" si="14"/>
        <v>4.9605158027240447E-5</v>
      </c>
      <c r="E316" s="11">
        <f t="shared" si="13"/>
        <v>7.0430929304702806E-3</v>
      </c>
    </row>
    <row r="317" spans="1:5">
      <c r="A317" s="34">
        <v>35886</v>
      </c>
      <c r="B317" s="31">
        <v>1108.1500000000001</v>
      </c>
      <c r="C317" s="11">
        <f t="shared" si="15"/>
        <v>5.7921334835865585E-3</v>
      </c>
      <c r="D317" s="76">
        <f t="shared" si="14"/>
        <v>4.9936524163896441E-5</v>
      </c>
      <c r="E317" s="11">
        <f t="shared" si="13"/>
        <v>7.0665779670146169E-3</v>
      </c>
    </row>
    <row r="318" spans="1:5">
      <c r="A318" s="34">
        <v>35887</v>
      </c>
      <c r="B318" s="31">
        <v>1120.01</v>
      </c>
      <c r="C318" s="11">
        <f t="shared" si="15"/>
        <v>1.0645655615026402E-2</v>
      </c>
      <c r="D318" s="76">
        <f t="shared" si="14"/>
        <v>4.8953261331563726E-5</v>
      </c>
      <c r="E318" s="11">
        <f t="shared" si="13"/>
        <v>6.9966607272014935E-3</v>
      </c>
    </row>
    <row r="319" spans="1:5">
      <c r="A319" s="34">
        <v>35888</v>
      </c>
      <c r="B319" s="31">
        <v>1122.7</v>
      </c>
      <c r="C319" s="11">
        <f t="shared" si="15"/>
        <v>2.3988846440244293E-3</v>
      </c>
      <c r="D319" s="76">
        <f t="shared" si="14"/>
        <v>5.2815864660094489E-5</v>
      </c>
      <c r="E319" s="11">
        <f t="shared" si="13"/>
        <v>7.2674524188393892E-3</v>
      </c>
    </row>
    <row r="320" spans="1:5">
      <c r="A320" s="34">
        <v>35891</v>
      </c>
      <c r="B320" s="31">
        <v>1121.3800000000001</v>
      </c>
      <c r="C320" s="11">
        <f t="shared" si="15"/>
        <v>-1.1764287834998863E-3</v>
      </c>
      <c r="D320" s="76">
        <f t="shared" si="14"/>
        <v>4.999219163260899E-5</v>
      </c>
      <c r="E320" s="11">
        <f t="shared" si="13"/>
        <v>7.0705156553542113E-3</v>
      </c>
    </row>
    <row r="321" spans="1:5">
      <c r="A321" s="34">
        <v>35892</v>
      </c>
      <c r="B321" s="31">
        <v>1109.55</v>
      </c>
      <c r="C321" s="11">
        <f t="shared" si="15"/>
        <v>-1.0605541979247604E-2</v>
      </c>
      <c r="D321" s="76">
        <f t="shared" si="14"/>
        <v>4.7075699215611266E-5</v>
      </c>
      <c r="E321" s="11">
        <f t="shared" si="13"/>
        <v>6.8611733118768593E-3</v>
      </c>
    </row>
    <row r="322" spans="1:5">
      <c r="A322" s="34">
        <v>35893</v>
      </c>
      <c r="B322" s="31">
        <v>1101.6500000000001</v>
      </c>
      <c r="C322" s="11">
        <f t="shared" si="15"/>
        <v>-7.1454717917884738E-3</v>
      </c>
      <c r="D322" s="76">
        <f t="shared" si="14"/>
        <v>5.0999808503089582E-5</v>
      </c>
      <c r="E322" s="11">
        <f t="shared" si="13"/>
        <v>7.141415021064774E-3</v>
      </c>
    </row>
    <row r="323" spans="1:5">
      <c r="A323" s="34">
        <v>35894</v>
      </c>
      <c r="B323" s="31">
        <v>1110.67</v>
      </c>
      <c r="C323" s="11">
        <f t="shared" si="15"/>
        <v>8.1543809044023925E-3</v>
      </c>
      <c r="D323" s="76">
        <f t="shared" si="14"/>
        <v>5.1003286020538897E-5</v>
      </c>
      <c r="E323" s="11">
        <f t="shared" si="13"/>
        <v>7.1416584922928718E-3</v>
      </c>
    </row>
    <row r="324" spans="1:5">
      <c r="A324" s="34">
        <v>35898</v>
      </c>
      <c r="B324" s="31">
        <v>1109.69</v>
      </c>
      <c r="C324" s="11">
        <f t="shared" si="15"/>
        <v>-8.827397932201224E-4</v>
      </c>
      <c r="D324" s="76">
        <f t="shared" si="14"/>
        <v>5.1932724535351505E-5</v>
      </c>
      <c r="E324" s="11">
        <f t="shared" si="13"/>
        <v>7.2064363270170854E-3</v>
      </c>
    </row>
    <row r="325" spans="1:5">
      <c r="A325" s="34">
        <v>35899</v>
      </c>
      <c r="B325" s="31">
        <v>1115.75</v>
      </c>
      <c r="C325" s="11">
        <f t="shared" si="15"/>
        <v>5.4461274879992073E-3</v>
      </c>
      <c r="D325" s="76">
        <f t="shared" si="14"/>
        <v>4.8863514835782468E-5</v>
      </c>
      <c r="E325" s="11">
        <f t="shared" ref="E325:E388" si="16">SQRT(D325)</f>
        <v>6.990244261524948E-3</v>
      </c>
    </row>
    <row r="326" spans="1:5">
      <c r="A326" s="34">
        <v>35900</v>
      </c>
      <c r="B326" s="31">
        <v>1119.32</v>
      </c>
      <c r="C326" s="11">
        <f t="shared" si="15"/>
        <v>3.1945335367573819E-3</v>
      </c>
      <c r="D326" s="76">
        <f t="shared" ref="D326:D389" si="17">0.94*D325+0.06*(C325^2)</f>
        <v>4.7711322222567955E-5</v>
      </c>
      <c r="E326" s="11">
        <f t="shared" si="16"/>
        <v>6.9073382878333065E-3</v>
      </c>
    </row>
    <row r="327" spans="1:5">
      <c r="A327" s="34">
        <v>35901</v>
      </c>
      <c r="B327" s="31">
        <v>1108.17</v>
      </c>
      <c r="C327" s="11">
        <f t="shared" si="15"/>
        <v>-1.0011351905137092E-2</v>
      </c>
      <c r="D327" s="76">
        <f t="shared" si="17"/>
        <v>4.5460945560261934E-5</v>
      </c>
      <c r="E327" s="11">
        <f t="shared" si="16"/>
        <v>6.7424732524691512E-3</v>
      </c>
    </row>
    <row r="328" spans="1:5">
      <c r="A328" s="34">
        <v>35902</v>
      </c>
      <c r="B328" s="31">
        <v>1122.72</v>
      </c>
      <c r="C328" s="11">
        <f t="shared" si="15"/>
        <v>1.3044306362979039E-2</v>
      </c>
      <c r="D328" s="76">
        <f t="shared" si="17"/>
        <v>4.8746918844755738E-5</v>
      </c>
      <c r="E328" s="11">
        <f t="shared" si="16"/>
        <v>6.9818993722880118E-3</v>
      </c>
    </row>
    <row r="329" spans="1:5">
      <c r="A329" s="34">
        <v>35905</v>
      </c>
      <c r="B329" s="31">
        <v>1123.6500000000001</v>
      </c>
      <c r="C329" s="11">
        <f t="shared" si="15"/>
        <v>8.2800255802302426E-4</v>
      </c>
      <c r="D329" s="76">
        <f t="shared" si="17"/>
        <v>5.6031339423545713E-5</v>
      </c>
      <c r="E329" s="11">
        <f t="shared" si="16"/>
        <v>7.4854084339831262E-3</v>
      </c>
    </row>
    <row r="330" spans="1:5">
      <c r="A330" s="34">
        <v>35906</v>
      </c>
      <c r="B330" s="31">
        <v>1126.67</v>
      </c>
      <c r="C330" s="11">
        <f t="shared" si="15"/>
        <v>2.6840643224581916E-3</v>
      </c>
      <c r="D330" s="76">
        <f t="shared" si="17"/>
        <v>5.2710594352298526E-5</v>
      </c>
      <c r="E330" s="11">
        <f t="shared" si="16"/>
        <v>7.2602062196812653E-3</v>
      </c>
    </row>
    <row r="331" spans="1:5">
      <c r="A331" s="34">
        <v>35907</v>
      </c>
      <c r="B331" s="31">
        <v>1130.54</v>
      </c>
      <c r="C331" s="11">
        <f t="shared" si="15"/>
        <v>3.4290152816983215E-3</v>
      </c>
      <c r="D331" s="76">
        <f t="shared" si="17"/>
        <v>4.9980210768386189E-5</v>
      </c>
      <c r="E331" s="11">
        <f t="shared" si="16"/>
        <v>7.0696683633948623E-3</v>
      </c>
    </row>
    <row r="332" spans="1:5">
      <c r="A332" s="34">
        <v>35908</v>
      </c>
      <c r="B332" s="31">
        <v>1119.58</v>
      </c>
      <c r="C332" s="11">
        <f t="shared" si="15"/>
        <v>-9.7417797071011232E-3</v>
      </c>
      <c r="D332" s="76">
        <f t="shared" si="17"/>
        <v>4.7686886870410251E-5</v>
      </c>
      <c r="E332" s="11">
        <f t="shared" si="16"/>
        <v>6.9055692647608897E-3</v>
      </c>
    </row>
    <row r="333" spans="1:5">
      <c r="A333" s="34">
        <v>35909</v>
      </c>
      <c r="B333" s="31">
        <v>1107.9000000000001</v>
      </c>
      <c r="C333" s="11">
        <f t="shared" si="15"/>
        <v>-1.0487283432429786E-2</v>
      </c>
      <c r="D333" s="76">
        <f t="shared" si="17"/>
        <v>5.0519809969886872E-5</v>
      </c>
      <c r="E333" s="11">
        <f t="shared" si="16"/>
        <v>7.1077288897289032E-3</v>
      </c>
    </row>
    <row r="334" spans="1:5">
      <c r="A334" s="34">
        <v>35912</v>
      </c>
      <c r="B334" s="31">
        <v>1086.54</v>
      </c>
      <c r="C334" s="11">
        <f t="shared" si="15"/>
        <v>-1.9467996045321279E-2</v>
      </c>
      <c r="D334" s="76">
        <f t="shared" si="17"/>
        <v>5.4087608199220634E-5</v>
      </c>
      <c r="E334" s="11">
        <f t="shared" si="16"/>
        <v>7.3544277954998398E-3</v>
      </c>
    </row>
    <row r="335" spans="1:5">
      <c r="A335" s="34">
        <v>35913</v>
      </c>
      <c r="B335" s="31">
        <v>1085.1099999999999</v>
      </c>
      <c r="C335" s="11">
        <f t="shared" si="15"/>
        <v>-1.3169711571241248E-3</v>
      </c>
      <c r="D335" s="76">
        <f t="shared" si="17"/>
        <v>7.3582523908506084E-5</v>
      </c>
      <c r="E335" s="11">
        <f t="shared" si="16"/>
        <v>8.5780256416325834E-3</v>
      </c>
    </row>
    <row r="336" spans="1:5">
      <c r="A336" s="34">
        <v>35914</v>
      </c>
      <c r="B336" s="31">
        <v>1094.6199999999999</v>
      </c>
      <c r="C336" s="11">
        <f t="shared" si="15"/>
        <v>8.725906733422311E-3</v>
      </c>
      <c r="D336" s="76">
        <f t="shared" si="17"/>
        <v>6.9271637255717523E-5</v>
      </c>
      <c r="E336" s="11">
        <f t="shared" si="16"/>
        <v>8.3229584437096351E-3</v>
      </c>
    </row>
    <row r="337" spans="1:5">
      <c r="A337" s="34">
        <v>35915</v>
      </c>
      <c r="B337" s="31">
        <v>1111.75</v>
      </c>
      <c r="C337" s="11">
        <f t="shared" si="15"/>
        <v>1.552807933320177E-2</v>
      </c>
      <c r="D337" s="76">
        <f t="shared" si="17"/>
        <v>6.9683825919597555E-5</v>
      </c>
      <c r="E337" s="11">
        <f t="shared" si="16"/>
        <v>8.3476838655759805E-3</v>
      </c>
    </row>
    <row r="338" spans="1:5">
      <c r="A338" s="34">
        <v>35916</v>
      </c>
      <c r="B338" s="31">
        <v>1121</v>
      </c>
      <c r="C338" s="11">
        <f t="shared" si="15"/>
        <v>8.285793681353992E-3</v>
      </c>
      <c r="D338" s="76">
        <f t="shared" si="17"/>
        <v>7.9970071231114169E-5</v>
      </c>
      <c r="E338" s="11">
        <f t="shared" si="16"/>
        <v>8.9425986844492902E-3</v>
      </c>
    </row>
    <row r="339" spans="1:5">
      <c r="A339" s="34">
        <v>35919</v>
      </c>
      <c r="B339" s="31">
        <v>1122.07</v>
      </c>
      <c r="C339" s="11">
        <f t="shared" si="15"/>
        <v>9.5404965619471987E-4</v>
      </c>
      <c r="D339" s="76">
        <f t="shared" si="17"/>
        <v>7.9291129573045256E-5</v>
      </c>
      <c r="E339" s="11">
        <f t="shared" si="16"/>
        <v>8.9045566747056673E-3</v>
      </c>
    </row>
    <row r="340" spans="1:5">
      <c r="A340" s="34">
        <v>35920</v>
      </c>
      <c r="B340" s="31">
        <v>1115.5</v>
      </c>
      <c r="C340" s="11">
        <f t="shared" si="15"/>
        <v>-5.8724588557675008E-3</v>
      </c>
      <c r="D340" s="76">
        <f t="shared" si="17"/>
        <v>7.4588274443451659E-5</v>
      </c>
      <c r="E340" s="11">
        <f t="shared" si="16"/>
        <v>8.6364503381569716E-3</v>
      </c>
    </row>
    <row r="341" spans="1:5">
      <c r="A341" s="34">
        <v>35921</v>
      </c>
      <c r="B341" s="31">
        <v>1104.92</v>
      </c>
      <c r="C341" s="11">
        <f t="shared" si="15"/>
        <v>-9.5298007316546203E-3</v>
      </c>
      <c r="D341" s="76">
        <f t="shared" si="17"/>
        <v>7.2182124357605479E-5</v>
      </c>
      <c r="E341" s="11">
        <f t="shared" si="16"/>
        <v>8.4960063769753298E-3</v>
      </c>
    </row>
    <row r="342" spans="1:5">
      <c r="A342" s="34">
        <v>35922</v>
      </c>
      <c r="B342" s="31">
        <v>1095.1400000000001</v>
      </c>
      <c r="C342" s="11">
        <f t="shared" si="15"/>
        <v>-8.890725181663655E-3</v>
      </c>
      <c r="D342" s="76">
        <f t="shared" si="17"/>
        <v>7.3300223015251848E-5</v>
      </c>
      <c r="E342" s="11">
        <f t="shared" si="16"/>
        <v>8.5615549414374409E-3</v>
      </c>
    </row>
    <row r="343" spans="1:5">
      <c r="A343" s="34">
        <v>35923</v>
      </c>
      <c r="B343" s="31">
        <v>1108.1400000000001</v>
      </c>
      <c r="C343" s="11">
        <f t="shared" si="15"/>
        <v>1.1800725156606098E-2</v>
      </c>
      <c r="D343" s="76">
        <f t="shared" si="17"/>
        <v>7.364490928968882E-5</v>
      </c>
      <c r="E343" s="11">
        <f t="shared" si="16"/>
        <v>8.5816612196991798E-3</v>
      </c>
    </row>
    <row r="344" spans="1:5">
      <c r="A344" s="34">
        <v>35926</v>
      </c>
      <c r="B344" s="31">
        <v>1106.6400000000001</v>
      </c>
      <c r="C344" s="11">
        <f t="shared" si="15"/>
        <v>-1.3545365493151786E-3</v>
      </c>
      <c r="D344" s="76">
        <f t="shared" si="17"/>
        <v>7.7581641585612845E-5</v>
      </c>
      <c r="E344" s="11">
        <f t="shared" si="16"/>
        <v>8.8080441407620592E-3</v>
      </c>
    </row>
    <row r="345" spans="1:5">
      <c r="A345" s="34">
        <v>35927</v>
      </c>
      <c r="B345" s="31">
        <v>1115.79</v>
      </c>
      <c r="C345" s="11">
        <f t="shared" si="15"/>
        <v>8.234276625105421E-3</v>
      </c>
      <c r="D345" s="76">
        <f t="shared" si="17"/>
        <v>7.3036829246281908E-5</v>
      </c>
      <c r="E345" s="11">
        <f t="shared" si="16"/>
        <v>8.5461587421649214E-3</v>
      </c>
    </row>
    <row r="346" spans="1:5">
      <c r="A346" s="34">
        <v>35928</v>
      </c>
      <c r="B346" s="31">
        <v>1118.8599999999999</v>
      </c>
      <c r="C346" s="11">
        <f t="shared" ref="C346:C409" si="18">LN(B346/B345)</f>
        <v>2.7476355862561834E-3</v>
      </c>
      <c r="D346" s="76">
        <f t="shared" si="17"/>
        <v>7.2722818183830446E-5</v>
      </c>
      <c r="E346" s="11">
        <f t="shared" si="16"/>
        <v>8.5277674794655631E-3</v>
      </c>
    </row>
    <row r="347" spans="1:5">
      <c r="A347" s="34">
        <v>35929</v>
      </c>
      <c r="B347" s="31">
        <v>1117.3699999999999</v>
      </c>
      <c r="C347" s="11">
        <f t="shared" si="18"/>
        <v>-1.3326001533813978E-3</v>
      </c>
      <c r="D347" s="76">
        <f t="shared" si="17"/>
        <v>6.8812419171692302E-5</v>
      </c>
      <c r="E347" s="11">
        <f t="shared" si="16"/>
        <v>8.2953251396007555E-3</v>
      </c>
    </row>
    <row r="348" spans="1:5">
      <c r="A348" s="34">
        <v>35930</v>
      </c>
      <c r="B348" s="31">
        <v>1108.73</v>
      </c>
      <c r="C348" s="11">
        <f t="shared" si="18"/>
        <v>-7.7624934948978342E-3</v>
      </c>
      <c r="D348" s="76">
        <f t="shared" si="17"/>
        <v>6.4790223411518284E-5</v>
      </c>
      <c r="E348" s="11">
        <f t="shared" si="16"/>
        <v>8.049237442858688E-3</v>
      </c>
    </row>
    <row r="349" spans="1:5">
      <c r="A349" s="34">
        <v>35933</v>
      </c>
      <c r="B349" s="31">
        <v>1105.82</v>
      </c>
      <c r="C349" s="11">
        <f t="shared" si="18"/>
        <v>-2.6280749361211075E-3</v>
      </c>
      <c r="D349" s="76">
        <f t="shared" si="17"/>
        <v>6.451818832232706E-5</v>
      </c>
      <c r="E349" s="11">
        <f t="shared" si="16"/>
        <v>8.032321477775094E-3</v>
      </c>
    </row>
    <row r="350" spans="1:5">
      <c r="A350" s="34">
        <v>35934</v>
      </c>
      <c r="B350" s="31">
        <v>1109.52</v>
      </c>
      <c r="C350" s="11">
        <f t="shared" si="18"/>
        <v>3.340348154558566E-3</v>
      </c>
      <c r="D350" s="76">
        <f t="shared" si="17"/>
        <v>6.1061503695179509E-5</v>
      </c>
      <c r="E350" s="11">
        <f t="shared" si="16"/>
        <v>7.8141860545535707E-3</v>
      </c>
    </row>
    <row r="351" spans="1:5">
      <c r="A351" s="34">
        <v>35935</v>
      </c>
      <c r="B351" s="31">
        <v>1119.06</v>
      </c>
      <c r="C351" s="11">
        <f t="shared" si="18"/>
        <v>8.561557829331044E-3</v>
      </c>
      <c r="D351" s="76">
        <f t="shared" si="17"/>
        <v>5.80672890210885E-5</v>
      </c>
      <c r="E351" s="11">
        <f t="shared" si="16"/>
        <v>7.6201895659549377E-3</v>
      </c>
    </row>
    <row r="352" spans="1:5">
      <c r="A352" s="34">
        <v>35936</v>
      </c>
      <c r="B352" s="31">
        <v>1114.6400000000001</v>
      </c>
      <c r="C352" s="11">
        <f t="shared" si="18"/>
        <v>-3.9575643720743637E-3</v>
      </c>
      <c r="D352" s="76">
        <f t="shared" si="17"/>
        <v>5.8981268027721968E-5</v>
      </c>
      <c r="E352" s="11">
        <f t="shared" si="16"/>
        <v>7.679926303534557E-3</v>
      </c>
    </row>
    <row r="353" spans="1:5">
      <c r="A353" s="34">
        <v>35937</v>
      </c>
      <c r="B353" s="31">
        <v>1110.47</v>
      </c>
      <c r="C353" s="11">
        <f t="shared" si="18"/>
        <v>-3.7481336939340251E-3</v>
      </c>
      <c r="D353" s="76">
        <f t="shared" si="17"/>
        <v>5.6382130891605385E-5</v>
      </c>
      <c r="E353" s="11">
        <f t="shared" si="16"/>
        <v>7.5088035592633124E-3</v>
      </c>
    </row>
    <row r="354" spans="1:5">
      <c r="A354" s="34">
        <v>35941</v>
      </c>
      <c r="B354" s="31">
        <v>1094.02</v>
      </c>
      <c r="C354" s="11">
        <f t="shared" si="18"/>
        <v>-1.492436376093207E-2</v>
      </c>
      <c r="D354" s="76">
        <f t="shared" si="17"/>
        <v>5.384211340936527E-5</v>
      </c>
      <c r="E354" s="11">
        <f t="shared" si="16"/>
        <v>7.3377185425284111E-3</v>
      </c>
    </row>
    <row r="355" spans="1:5">
      <c r="A355" s="34">
        <v>35942</v>
      </c>
      <c r="B355" s="31">
        <v>1092.23</v>
      </c>
      <c r="C355" s="11">
        <f t="shared" si="18"/>
        <v>-1.6375075128461955E-3</v>
      </c>
      <c r="D355" s="76">
        <f t="shared" si="17"/>
        <v>6.3975784624920696E-5</v>
      </c>
      <c r="E355" s="11">
        <f t="shared" si="16"/>
        <v>7.998486395870202E-3</v>
      </c>
    </row>
    <row r="356" spans="1:5">
      <c r="A356" s="34">
        <v>35943</v>
      </c>
      <c r="B356" s="31">
        <v>1097.5999999999999</v>
      </c>
      <c r="C356" s="11">
        <f t="shared" si="18"/>
        <v>4.9045001339967703E-3</v>
      </c>
      <c r="D356" s="76">
        <f t="shared" si="17"/>
        <v>6.0298123398703119E-5</v>
      </c>
      <c r="E356" s="11">
        <f t="shared" si="16"/>
        <v>7.7651866299982206E-3</v>
      </c>
    </row>
    <row r="357" spans="1:5">
      <c r="A357" s="34">
        <v>35944</v>
      </c>
      <c r="B357" s="31">
        <v>1090.82</v>
      </c>
      <c r="C357" s="11">
        <f t="shared" si="18"/>
        <v>-6.1962710014243699E-3</v>
      </c>
      <c r="D357" s="76">
        <f t="shared" si="17"/>
        <v>5.8123483288643384E-5</v>
      </c>
      <c r="E357" s="11">
        <f t="shared" si="16"/>
        <v>7.6238758704902446E-3</v>
      </c>
    </row>
    <row r="358" spans="1:5">
      <c r="A358" s="34">
        <v>35947</v>
      </c>
      <c r="B358" s="31">
        <v>1090.98</v>
      </c>
      <c r="C358" s="11">
        <f t="shared" si="18"/>
        <v>1.4666788916201126E-4</v>
      </c>
      <c r="D358" s="76">
        <f t="shared" si="17"/>
        <v>5.6939700750710332E-5</v>
      </c>
      <c r="E358" s="11">
        <f t="shared" si="16"/>
        <v>7.5458399632320813E-3</v>
      </c>
    </row>
    <row r="359" spans="1:5">
      <c r="A359" s="34">
        <v>35948</v>
      </c>
      <c r="B359" s="31">
        <v>1093.22</v>
      </c>
      <c r="C359" s="11">
        <f t="shared" si="18"/>
        <v>2.0510949412186328E-3</v>
      </c>
      <c r="D359" s="76">
        <f t="shared" si="17"/>
        <v>5.3524609393850382E-5</v>
      </c>
      <c r="E359" s="11">
        <f t="shared" si="16"/>
        <v>7.3160514892837095E-3</v>
      </c>
    </row>
    <row r="360" spans="1:5">
      <c r="A360" s="34">
        <v>35949</v>
      </c>
      <c r="B360" s="31">
        <v>1082.73</v>
      </c>
      <c r="C360" s="11">
        <f t="shared" si="18"/>
        <v>-9.6418403610864338E-3</v>
      </c>
      <c r="D360" s="76">
        <f t="shared" si="17"/>
        <v>5.0565552257692913E-5</v>
      </c>
      <c r="E360" s="11">
        <f t="shared" si="16"/>
        <v>7.1109459467565157E-3</v>
      </c>
    </row>
    <row r="361" spans="1:5">
      <c r="A361" s="34">
        <v>35950</v>
      </c>
      <c r="B361" s="31">
        <v>1094.83</v>
      </c>
      <c r="C361" s="11">
        <f t="shared" si="18"/>
        <v>1.1113470616852108E-2</v>
      </c>
      <c r="D361" s="76">
        <f t="shared" si="17"/>
        <v>5.3109524255151859E-5</v>
      </c>
      <c r="E361" s="11">
        <f t="shared" si="16"/>
        <v>7.2876281638919981E-3</v>
      </c>
    </row>
    <row r="362" spans="1:5">
      <c r="A362" s="34">
        <v>35951</v>
      </c>
      <c r="B362" s="31">
        <v>1113.8599999999999</v>
      </c>
      <c r="C362" s="11">
        <f t="shared" si="18"/>
        <v>1.7232360283790913E-2</v>
      </c>
      <c r="D362" s="76">
        <f t="shared" si="17"/>
        <v>5.7333506548940856E-5</v>
      </c>
      <c r="E362" s="11">
        <f t="shared" si="16"/>
        <v>7.5718892324796233E-3</v>
      </c>
    </row>
    <row r="363" spans="1:5">
      <c r="A363" s="34">
        <v>35954</v>
      </c>
      <c r="B363" s="31">
        <v>1115.72</v>
      </c>
      <c r="C363" s="11">
        <f t="shared" si="18"/>
        <v>1.6684760640936788E-3</v>
      </c>
      <c r="D363" s="76">
        <f t="shared" si="17"/>
        <v>7.1710750613026869E-5</v>
      </c>
      <c r="E363" s="11">
        <f t="shared" si="16"/>
        <v>8.4682200380615334E-3</v>
      </c>
    </row>
    <row r="364" spans="1:5">
      <c r="A364" s="34">
        <v>35955</v>
      </c>
      <c r="B364" s="31">
        <v>1118.4100000000001</v>
      </c>
      <c r="C364" s="11">
        <f t="shared" si="18"/>
        <v>2.4080973801232967E-3</v>
      </c>
      <c r="D364" s="76">
        <f t="shared" si="17"/>
        <v>6.7575134318832467E-5</v>
      </c>
      <c r="E364" s="11">
        <f t="shared" si="16"/>
        <v>8.2204096198931886E-3</v>
      </c>
    </row>
    <row r="365" spans="1:5">
      <c r="A365" s="34">
        <v>35956</v>
      </c>
      <c r="B365" s="31">
        <v>1112.28</v>
      </c>
      <c r="C365" s="11">
        <f t="shared" si="18"/>
        <v>-5.4960711086089117E-3</v>
      </c>
      <c r="D365" s="76">
        <f t="shared" si="17"/>
        <v>6.3868562239231916E-5</v>
      </c>
      <c r="E365" s="11">
        <f t="shared" si="16"/>
        <v>7.9917809178700529E-3</v>
      </c>
    </row>
    <row r="366" spans="1:5">
      <c r="A366" s="34">
        <v>35957</v>
      </c>
      <c r="B366" s="31">
        <v>1094.58</v>
      </c>
      <c r="C366" s="11">
        <f t="shared" si="18"/>
        <v>-1.604123464755864E-2</v>
      </c>
      <c r="D366" s="76">
        <f t="shared" si="17"/>
        <v>6.1848856362731129E-5</v>
      </c>
      <c r="E366" s="11">
        <f t="shared" si="16"/>
        <v>7.8644043870296446E-3</v>
      </c>
    </row>
    <row r="367" spans="1:5">
      <c r="A367" s="34">
        <v>35958</v>
      </c>
      <c r="B367" s="31">
        <v>1098.8399999999999</v>
      </c>
      <c r="C367" s="11">
        <f t="shared" si="18"/>
        <v>3.8843498794580646E-3</v>
      </c>
      <c r="D367" s="76">
        <f t="shared" si="17"/>
        <v>7.3577197522049407E-5</v>
      </c>
      <c r="E367" s="11">
        <f t="shared" si="16"/>
        <v>8.5777151690907411E-3</v>
      </c>
    </row>
    <row r="368" spans="1:5">
      <c r="A368" s="34">
        <v>35961</v>
      </c>
      <c r="B368" s="31">
        <v>1077.01</v>
      </c>
      <c r="C368" s="11">
        <f t="shared" si="18"/>
        <v>-2.0066394743290444E-2</v>
      </c>
      <c r="D368" s="76">
        <f t="shared" si="17"/>
        <v>7.0067856109889189E-5</v>
      </c>
      <c r="E368" s="11">
        <f t="shared" si="16"/>
        <v>8.370654461264615E-3</v>
      </c>
    </row>
    <row r="369" spans="1:5">
      <c r="A369" s="34">
        <v>35962</v>
      </c>
      <c r="B369" s="31">
        <v>1087.5899999999999</v>
      </c>
      <c r="C369" s="11">
        <f t="shared" si="18"/>
        <v>9.7755559948724761E-3</v>
      </c>
      <c r="D369" s="76">
        <f t="shared" si="17"/>
        <v>9.0023396622909092E-5</v>
      </c>
      <c r="E369" s="11">
        <f t="shared" si="16"/>
        <v>9.4880660106740986E-3</v>
      </c>
    </row>
    <row r="370" spans="1:5">
      <c r="A370" s="34">
        <v>35963</v>
      </c>
      <c r="B370" s="31">
        <v>1107.1099999999999</v>
      </c>
      <c r="C370" s="11">
        <f t="shared" si="18"/>
        <v>1.7788777273118124E-2</v>
      </c>
      <c r="D370" s="76">
        <f t="shared" si="17"/>
        <v>9.0355682526067779E-5</v>
      </c>
      <c r="E370" s="11">
        <f t="shared" si="16"/>
        <v>9.5055606108250014E-3</v>
      </c>
    </row>
    <row r="371" spans="1:5">
      <c r="A371" s="34">
        <v>35964</v>
      </c>
      <c r="B371" s="31">
        <v>1106.3699999999999</v>
      </c>
      <c r="C371" s="11">
        <f t="shared" si="18"/>
        <v>-6.6863041687223457E-4</v>
      </c>
      <c r="D371" s="76">
        <f t="shared" si="17"/>
        <v>1.0392077738685993E-4</v>
      </c>
      <c r="E371" s="11">
        <f t="shared" si="16"/>
        <v>1.0194154079022934E-2</v>
      </c>
    </row>
    <row r="372" spans="1:5">
      <c r="A372" s="34">
        <v>35965</v>
      </c>
      <c r="B372" s="31">
        <v>1100.6500000000001</v>
      </c>
      <c r="C372" s="11">
        <f t="shared" si="18"/>
        <v>-5.1834716561285936E-3</v>
      </c>
      <c r="D372" s="76">
        <f t="shared" si="17"/>
        <v>9.7712354741710334E-5</v>
      </c>
      <c r="E372" s="11">
        <f t="shared" si="16"/>
        <v>9.8849559807674577E-3</v>
      </c>
    </row>
    <row r="373" spans="1:5">
      <c r="A373" s="34">
        <v>35968</v>
      </c>
      <c r="B373" s="31">
        <v>1103.21</v>
      </c>
      <c r="C373" s="11">
        <f t="shared" si="18"/>
        <v>2.3231976181905174E-3</v>
      </c>
      <c r="D373" s="76">
        <f t="shared" si="17"/>
        <v>9.346171616180101E-5</v>
      </c>
      <c r="E373" s="11">
        <f t="shared" si="16"/>
        <v>9.6675599900802791E-3</v>
      </c>
    </row>
    <row r="374" spans="1:5">
      <c r="A374" s="34">
        <v>35969</v>
      </c>
      <c r="B374" s="31">
        <v>1119.49</v>
      </c>
      <c r="C374" s="11">
        <f t="shared" si="18"/>
        <v>1.4649112462204995E-2</v>
      </c>
      <c r="D374" s="76">
        <f t="shared" si="17"/>
        <v>8.8177848022482903E-5</v>
      </c>
      <c r="E374" s="11">
        <f t="shared" si="16"/>
        <v>9.3903060664966027E-3</v>
      </c>
    </row>
    <row r="375" spans="1:5">
      <c r="A375" s="34">
        <v>35970</v>
      </c>
      <c r="B375" s="31">
        <v>1132.8800000000001</v>
      </c>
      <c r="C375" s="11">
        <f t="shared" si="18"/>
        <v>1.1889838475067548E-2</v>
      </c>
      <c r="D375" s="76">
        <f t="shared" si="17"/>
        <v>9.5762966896953706E-5</v>
      </c>
      <c r="E375" s="11">
        <f t="shared" si="16"/>
        <v>9.7858554504424242E-3</v>
      </c>
    </row>
    <row r="376" spans="1:5">
      <c r="A376" s="34">
        <v>35971</v>
      </c>
      <c r="B376" s="31">
        <v>1129.28</v>
      </c>
      <c r="C376" s="11">
        <f t="shared" si="18"/>
        <v>-3.1828014278981903E-3</v>
      </c>
      <c r="D376" s="76">
        <f t="shared" si="17"/>
        <v>9.8499284420928277E-5</v>
      </c>
      <c r="E376" s="11">
        <f t="shared" si="16"/>
        <v>9.9246805702213042E-3</v>
      </c>
    </row>
    <row r="377" spans="1:5">
      <c r="A377" s="34">
        <v>35972</v>
      </c>
      <c r="B377" s="31">
        <v>1133.2</v>
      </c>
      <c r="C377" s="11">
        <f t="shared" si="18"/>
        <v>3.4652274694563228E-3</v>
      </c>
      <c r="D377" s="76">
        <f t="shared" si="17"/>
        <v>9.3197140851438418E-5</v>
      </c>
      <c r="E377" s="11">
        <f t="shared" si="16"/>
        <v>9.6538666269758676E-3</v>
      </c>
    </row>
    <row r="378" spans="1:5">
      <c r="A378" s="34">
        <v>35975</v>
      </c>
      <c r="B378" s="31">
        <v>1138.49</v>
      </c>
      <c r="C378" s="11">
        <f t="shared" si="18"/>
        <v>4.657334021813295E-3</v>
      </c>
      <c r="D378" s="76">
        <f t="shared" si="17"/>
        <v>8.8325780485256589E-5</v>
      </c>
      <c r="E378" s="11">
        <f t="shared" si="16"/>
        <v>9.3981796367837416E-3</v>
      </c>
    </row>
    <row r="379" spans="1:5">
      <c r="A379" s="34">
        <v>35976</v>
      </c>
      <c r="B379" s="31">
        <v>1133.8399999999999</v>
      </c>
      <c r="C379" s="11">
        <f t="shared" si="18"/>
        <v>-4.092721119525077E-3</v>
      </c>
      <c r="D379" s="76">
        <f t="shared" si="17"/>
        <v>8.432767926758556E-5</v>
      </c>
      <c r="E379" s="11">
        <f t="shared" si="16"/>
        <v>9.183010359766864E-3</v>
      </c>
    </row>
    <row r="380" spans="1:5">
      <c r="A380" s="34">
        <v>35977</v>
      </c>
      <c r="B380" s="31">
        <v>1148.56</v>
      </c>
      <c r="C380" s="11">
        <f t="shared" si="18"/>
        <v>1.2898881960788453E-2</v>
      </c>
      <c r="D380" s="76">
        <f t="shared" si="17"/>
        <v>8.0273040481262814E-5</v>
      </c>
      <c r="E380" s="11">
        <f t="shared" si="16"/>
        <v>8.9595223355524271E-3</v>
      </c>
    </row>
    <row r="381" spans="1:5">
      <c r="A381" s="34">
        <v>35978</v>
      </c>
      <c r="B381" s="31">
        <v>1146.42</v>
      </c>
      <c r="C381" s="11">
        <f t="shared" si="18"/>
        <v>-1.8649405399993029E-3</v>
      </c>
      <c r="D381" s="76">
        <f t="shared" si="17"/>
        <v>8.543952740268826E-5</v>
      </c>
      <c r="E381" s="11">
        <f t="shared" si="16"/>
        <v>9.2433504424904427E-3</v>
      </c>
    </row>
    <row r="382" spans="1:5">
      <c r="A382" s="34">
        <v>35982</v>
      </c>
      <c r="B382" s="31">
        <v>1157.33</v>
      </c>
      <c r="C382" s="11">
        <f t="shared" si="18"/>
        <v>9.4715846442122182E-3</v>
      </c>
      <c r="D382" s="76">
        <f t="shared" si="17"/>
        <v>8.0521835951590933E-5</v>
      </c>
      <c r="E382" s="11">
        <f t="shared" si="16"/>
        <v>8.9733960099613874E-3</v>
      </c>
    </row>
    <row r="383" spans="1:5">
      <c r="A383" s="34">
        <v>35983</v>
      </c>
      <c r="B383" s="31">
        <v>1154.6600000000001</v>
      </c>
      <c r="C383" s="11">
        <f t="shared" si="18"/>
        <v>-2.3096995981584474E-3</v>
      </c>
      <c r="D383" s="76">
        <f t="shared" si="17"/>
        <v>8.1073180734844071E-5</v>
      </c>
      <c r="E383" s="11">
        <f t="shared" si="16"/>
        <v>9.0040646785129255E-3</v>
      </c>
    </row>
    <row r="384" spans="1:5">
      <c r="A384" s="34">
        <v>35984</v>
      </c>
      <c r="B384" s="31">
        <v>1166.3800000000001</v>
      </c>
      <c r="C384" s="11">
        <f t="shared" si="18"/>
        <v>1.0099007005487163E-2</v>
      </c>
      <c r="D384" s="76">
        <f t="shared" si="17"/>
        <v>7.6528872624777419E-5</v>
      </c>
      <c r="E384" s="11">
        <f t="shared" si="16"/>
        <v>8.7480782246603973E-3</v>
      </c>
    </row>
    <row r="385" spans="1:5">
      <c r="A385" s="34">
        <v>35985</v>
      </c>
      <c r="B385" s="31">
        <v>1158.56</v>
      </c>
      <c r="C385" s="11">
        <f t="shared" si="18"/>
        <v>-6.7270806904695417E-3</v>
      </c>
      <c r="D385" s="76">
        <f t="shared" si="17"/>
        <v>7.8056536817103491E-5</v>
      </c>
      <c r="E385" s="11">
        <f t="shared" si="16"/>
        <v>8.8349610535136767E-3</v>
      </c>
    </row>
    <row r="386" spans="1:5">
      <c r="A386" s="34">
        <v>35986</v>
      </c>
      <c r="B386" s="31">
        <v>1164.33</v>
      </c>
      <c r="C386" s="11">
        <f t="shared" si="18"/>
        <v>4.9679596255191791E-3</v>
      </c>
      <c r="D386" s="76">
        <f t="shared" si="17"/>
        <v>7.6088361485042563E-5</v>
      </c>
      <c r="E386" s="11">
        <f t="shared" si="16"/>
        <v>8.7228642936275566E-3</v>
      </c>
    </row>
    <row r="387" spans="1:5">
      <c r="A387" s="34">
        <v>35989</v>
      </c>
      <c r="B387" s="31">
        <v>1165.19</v>
      </c>
      <c r="C387" s="11">
        <f t="shared" si="18"/>
        <v>7.3834956477715616E-4</v>
      </c>
      <c r="D387" s="76">
        <f t="shared" si="17"/>
        <v>7.300389716638733E-5</v>
      </c>
      <c r="E387" s="11">
        <f t="shared" si="16"/>
        <v>8.544231806686153E-3</v>
      </c>
    </row>
    <row r="388" spans="1:5">
      <c r="A388" s="34">
        <v>35990</v>
      </c>
      <c r="B388" s="31">
        <v>1177.58</v>
      </c>
      <c r="C388" s="11">
        <f t="shared" si="18"/>
        <v>1.0577321303927816E-2</v>
      </c>
      <c r="D388" s="76">
        <f t="shared" si="17"/>
        <v>6.8656372941192483E-5</v>
      </c>
      <c r="E388" s="11">
        <f t="shared" si="16"/>
        <v>8.2859141282777288E-3</v>
      </c>
    </row>
    <row r="389" spans="1:5">
      <c r="A389" s="34">
        <v>35991</v>
      </c>
      <c r="B389" s="31">
        <v>1174.81</v>
      </c>
      <c r="C389" s="11">
        <f t="shared" si="18"/>
        <v>-2.3550527593338044E-3</v>
      </c>
      <c r="D389" s="76">
        <f t="shared" si="17"/>
        <v>7.1249774122712447E-5</v>
      </c>
      <c r="E389" s="11">
        <f t="shared" ref="E389:E452" si="19">SQRT(D389)</f>
        <v>8.4409581282406821E-3</v>
      </c>
    </row>
    <row r="390" spans="1:5">
      <c r="A390" s="34">
        <v>35992</v>
      </c>
      <c r="B390" s="31">
        <v>1183.99</v>
      </c>
      <c r="C390" s="11">
        <f t="shared" si="18"/>
        <v>7.7836580869366729E-3</v>
      </c>
      <c r="D390" s="76">
        <f t="shared" ref="D390:D453" si="20">0.94*D389+0.06*(C389^2)</f>
        <v>6.7307564085304438E-5</v>
      </c>
      <c r="E390" s="11">
        <f t="shared" si="19"/>
        <v>8.2041187269142092E-3</v>
      </c>
    </row>
    <row r="391" spans="1:5">
      <c r="A391" s="34">
        <v>35993</v>
      </c>
      <c r="B391" s="31">
        <v>1186.75</v>
      </c>
      <c r="C391" s="11">
        <f t="shared" si="18"/>
        <v>2.3283879690896162E-3</v>
      </c>
      <c r="D391" s="76">
        <f t="shared" si="20"/>
        <v>6.6904230233046246E-5</v>
      </c>
      <c r="E391" s="11">
        <f t="shared" si="19"/>
        <v>8.1795006102479296E-3</v>
      </c>
    </row>
    <row r="392" spans="1:5">
      <c r="A392" s="34">
        <v>35996</v>
      </c>
      <c r="B392" s="31">
        <v>1184.0999999999999</v>
      </c>
      <c r="C392" s="11">
        <f t="shared" si="18"/>
        <v>-2.235486094516351E-3</v>
      </c>
      <c r="D392" s="76">
        <f t="shared" si="20"/>
        <v>6.3215259851139545E-5</v>
      </c>
      <c r="E392" s="11">
        <f t="shared" si="19"/>
        <v>7.9508024658608862E-3</v>
      </c>
    </row>
    <row r="393" spans="1:5">
      <c r="A393" s="34">
        <v>35997</v>
      </c>
      <c r="B393" s="31">
        <v>1165.07</v>
      </c>
      <c r="C393" s="11">
        <f t="shared" si="18"/>
        <v>-1.6201821305281829E-2</v>
      </c>
      <c r="D393" s="76">
        <f t="shared" si="20"/>
        <v>5.9722188144797724E-5</v>
      </c>
      <c r="E393" s="11">
        <f t="shared" si="19"/>
        <v>7.7280132081148593E-3</v>
      </c>
    </row>
    <row r="394" spans="1:5">
      <c r="A394" s="34">
        <v>35998</v>
      </c>
      <c r="B394" s="31">
        <v>1164.08</v>
      </c>
      <c r="C394" s="11">
        <f t="shared" si="18"/>
        <v>-8.5009557960595203E-4</v>
      </c>
      <c r="D394" s="76">
        <f t="shared" si="20"/>
        <v>7.1888797672606909E-5</v>
      </c>
      <c r="E394" s="11">
        <f t="shared" si="19"/>
        <v>8.4787261821931068E-3</v>
      </c>
    </row>
    <row r="395" spans="1:5">
      <c r="A395" s="34">
        <v>35999</v>
      </c>
      <c r="B395" s="31">
        <v>1139.75</v>
      </c>
      <c r="C395" s="11">
        <f t="shared" si="18"/>
        <v>-2.1122135358472398E-2</v>
      </c>
      <c r="D395" s="76">
        <f t="shared" si="20"/>
        <v>6.7618829561918428E-5</v>
      </c>
      <c r="E395" s="11">
        <f t="shared" si="19"/>
        <v>8.2230669194600647E-3</v>
      </c>
    </row>
    <row r="396" spans="1:5">
      <c r="A396" s="34">
        <v>36000</v>
      </c>
      <c r="B396" s="31">
        <v>1140.8</v>
      </c>
      <c r="C396" s="11">
        <f t="shared" si="18"/>
        <v>9.208305664807348E-4</v>
      </c>
      <c r="D396" s="76">
        <f t="shared" si="20"/>
        <v>9.0330375914301109E-5</v>
      </c>
      <c r="E396" s="11">
        <f t="shared" si="19"/>
        <v>9.5042293698279975E-3</v>
      </c>
    </row>
    <row r="397" spans="1:5">
      <c r="A397" s="34">
        <v>36003</v>
      </c>
      <c r="B397" s="31">
        <v>1147.27</v>
      </c>
      <c r="C397" s="11">
        <f t="shared" si="18"/>
        <v>5.6554364548958335E-3</v>
      </c>
      <c r="D397" s="76">
        <f t="shared" si="20"/>
        <v>8.4961429095372951E-5</v>
      </c>
      <c r="E397" s="11">
        <f t="shared" si="19"/>
        <v>9.2174524189372921E-3</v>
      </c>
    </row>
    <row r="398" spans="1:5">
      <c r="A398" s="34">
        <v>36004</v>
      </c>
      <c r="B398" s="31">
        <v>1130.24</v>
      </c>
      <c r="C398" s="11">
        <f t="shared" si="18"/>
        <v>-1.4955207579441507E-2</v>
      </c>
      <c r="D398" s="76">
        <f t="shared" si="20"/>
        <v>8.1782781039372457E-5</v>
      </c>
      <c r="E398" s="11">
        <f t="shared" si="19"/>
        <v>9.0433832739397063E-3</v>
      </c>
    </row>
    <row r="399" spans="1:5">
      <c r="A399" s="34">
        <v>36005</v>
      </c>
      <c r="B399" s="31">
        <v>1125.21</v>
      </c>
      <c r="C399" s="11">
        <f t="shared" si="18"/>
        <v>-4.4603146503530222E-3</v>
      </c>
      <c r="D399" s="76">
        <f t="shared" si="20"/>
        <v>9.0295308201661189E-5</v>
      </c>
      <c r="E399" s="11">
        <f t="shared" si="19"/>
        <v>9.5023843429773557E-3</v>
      </c>
    </row>
    <row r="400" spans="1:5">
      <c r="A400" s="34">
        <v>36006</v>
      </c>
      <c r="B400" s="31">
        <v>1142.95</v>
      </c>
      <c r="C400" s="11">
        <f t="shared" si="18"/>
        <v>1.5642954420924376E-2</v>
      </c>
      <c r="D400" s="76">
        <f t="shared" si="20"/>
        <v>8.6071254116370751E-5</v>
      </c>
      <c r="E400" s="11">
        <f t="shared" si="19"/>
        <v>9.2774594645501276E-3</v>
      </c>
    </row>
    <row r="401" spans="1:5">
      <c r="A401" s="34">
        <v>36007</v>
      </c>
      <c r="B401" s="31">
        <v>1120.67</v>
      </c>
      <c r="C401" s="11">
        <f t="shared" si="18"/>
        <v>-1.9685918590041387E-2</v>
      </c>
      <c r="D401" s="76">
        <f t="shared" si="20"/>
        <v>9.5589100250295555E-5</v>
      </c>
      <c r="E401" s="11">
        <f t="shared" si="19"/>
        <v>9.7769678454158546E-3</v>
      </c>
    </row>
    <row r="402" spans="1:5">
      <c r="A402" s="34">
        <v>36010</v>
      </c>
      <c r="B402" s="31">
        <v>1112.44</v>
      </c>
      <c r="C402" s="11">
        <f t="shared" si="18"/>
        <v>-7.3709197143042816E-3</v>
      </c>
      <c r="D402" s="76">
        <f t="shared" si="20"/>
        <v>1.1310587767930203E-4</v>
      </c>
      <c r="E402" s="11">
        <f t="shared" si="19"/>
        <v>1.0635124713857474E-2</v>
      </c>
    </row>
    <row r="403" spans="1:5">
      <c r="A403" s="34">
        <v>36011</v>
      </c>
      <c r="B403" s="31">
        <v>1072.1199999999999</v>
      </c>
      <c r="C403" s="11">
        <f t="shared" si="18"/>
        <v>-3.6917804337304613E-2</v>
      </c>
      <c r="D403" s="76">
        <f t="shared" si="20"/>
        <v>1.0957935246462708E-4</v>
      </c>
      <c r="E403" s="11">
        <f t="shared" si="19"/>
        <v>1.0468015688975017E-2</v>
      </c>
    </row>
    <row r="404" spans="1:5">
      <c r="A404" s="34">
        <v>36012</v>
      </c>
      <c r="B404" s="31">
        <v>1081.43</v>
      </c>
      <c r="C404" s="11">
        <f t="shared" si="18"/>
        <v>8.6462427148646277E-3</v>
      </c>
      <c r="D404" s="76">
        <f t="shared" si="20"/>
        <v>1.8478004794199987E-4</v>
      </c>
      <c r="E404" s="11">
        <f t="shared" si="19"/>
        <v>1.3593382505542904E-2</v>
      </c>
    </row>
    <row r="405" spans="1:5">
      <c r="A405" s="34">
        <v>36013</v>
      </c>
      <c r="B405" s="31">
        <v>1089.6300000000001</v>
      </c>
      <c r="C405" s="11">
        <f t="shared" si="18"/>
        <v>7.5539496765966146E-3</v>
      </c>
      <c r="D405" s="76">
        <f t="shared" si="20"/>
        <v>1.7817869585054084E-4</v>
      </c>
      <c r="E405" s="11">
        <f t="shared" si="19"/>
        <v>1.3348359294330552E-2</v>
      </c>
    </row>
    <row r="406" spans="1:5">
      <c r="A406" s="34">
        <v>36014</v>
      </c>
      <c r="B406" s="31">
        <v>1089.45</v>
      </c>
      <c r="C406" s="11">
        <f t="shared" si="18"/>
        <v>-1.6520733558148895E-4</v>
      </c>
      <c r="D406" s="76">
        <f t="shared" si="20"/>
        <v>1.7091170344250161E-4</v>
      </c>
      <c r="E406" s="11">
        <f t="shared" si="19"/>
        <v>1.3073320291437122E-2</v>
      </c>
    </row>
    <row r="407" spans="1:5">
      <c r="A407" s="34">
        <v>36017</v>
      </c>
      <c r="B407" s="31">
        <v>1083.1400000000001</v>
      </c>
      <c r="C407" s="11">
        <f t="shared" si="18"/>
        <v>-5.8087515292300253E-3</v>
      </c>
      <c r="D407" s="76">
        <f t="shared" si="20"/>
        <v>1.6065863884377529E-4</v>
      </c>
      <c r="E407" s="11">
        <f t="shared" si="19"/>
        <v>1.2675118888743226E-2</v>
      </c>
    </row>
    <row r="408" spans="1:5">
      <c r="A408" s="34">
        <v>36018</v>
      </c>
      <c r="B408" s="31">
        <v>1068.98</v>
      </c>
      <c r="C408" s="11">
        <f t="shared" si="18"/>
        <v>-1.3159307414929378E-2</v>
      </c>
      <c r="D408" s="76">
        <f t="shared" si="20"/>
        <v>1.530436161728487E-4</v>
      </c>
      <c r="E408" s="11">
        <f t="shared" si="19"/>
        <v>1.2371079830509894E-2</v>
      </c>
    </row>
    <row r="409" spans="1:5">
      <c r="A409" s="34">
        <v>36019</v>
      </c>
      <c r="B409" s="31">
        <v>1084.22</v>
      </c>
      <c r="C409" s="11">
        <f t="shared" si="18"/>
        <v>1.4155911661007306E-2</v>
      </c>
      <c r="D409" s="76">
        <f t="shared" si="20"/>
        <v>1.5425104150091468E-4</v>
      </c>
      <c r="E409" s="11">
        <f t="shared" si="19"/>
        <v>1.2419784277551469E-2</v>
      </c>
    </row>
    <row r="410" spans="1:5">
      <c r="A410" s="34">
        <v>36020</v>
      </c>
      <c r="B410" s="31">
        <v>1074.9100000000001</v>
      </c>
      <c r="C410" s="11">
        <f t="shared" ref="C410:C473" si="21">LN(B410/B409)</f>
        <v>-8.623897310396823E-3</v>
      </c>
      <c r="D410" s="76">
        <f t="shared" si="20"/>
        <v>1.5701936910811435E-4</v>
      </c>
      <c r="E410" s="11">
        <f t="shared" si="19"/>
        <v>1.2530736973862085E-2</v>
      </c>
    </row>
    <row r="411" spans="1:5">
      <c r="A411" s="34">
        <v>36021</v>
      </c>
      <c r="B411" s="31">
        <v>1062.75</v>
      </c>
      <c r="C411" s="11">
        <f t="shared" si="21"/>
        <v>-1.1377048887838505E-2</v>
      </c>
      <c r="D411" s="76">
        <f t="shared" si="20"/>
        <v>1.5206050325084364E-4</v>
      </c>
      <c r="E411" s="11">
        <f t="shared" si="19"/>
        <v>1.2331281492644779E-2</v>
      </c>
    </row>
    <row r="412" spans="1:5">
      <c r="A412" s="34">
        <v>36024</v>
      </c>
      <c r="B412" s="31">
        <v>1083.67</v>
      </c>
      <c r="C412" s="11">
        <f t="shared" si="21"/>
        <v>1.9493540368787941E-2</v>
      </c>
      <c r="D412" s="76">
        <f t="shared" si="20"/>
        <v>1.5070310753956907E-4</v>
      </c>
      <c r="E412" s="11">
        <f t="shared" si="19"/>
        <v>1.2276119400672554E-2</v>
      </c>
    </row>
    <row r="413" spans="1:5">
      <c r="A413" s="34">
        <v>36025</v>
      </c>
      <c r="B413" s="31">
        <v>1101.2</v>
      </c>
      <c r="C413" s="11">
        <f t="shared" si="21"/>
        <v>1.6047065660764786E-2</v>
      </c>
      <c r="D413" s="76">
        <f t="shared" si="20"/>
        <v>1.6446080805376884E-4</v>
      </c>
      <c r="E413" s="11">
        <f t="shared" si="19"/>
        <v>1.2824227386231455E-2</v>
      </c>
    </row>
    <row r="414" spans="1:5">
      <c r="A414" s="34">
        <v>36026</v>
      </c>
      <c r="B414" s="31">
        <v>1098.06</v>
      </c>
      <c r="C414" s="11">
        <f t="shared" si="21"/>
        <v>-2.8555078832064543E-3</v>
      </c>
      <c r="D414" s="76">
        <f t="shared" si="20"/>
        <v>1.7004365854979647E-4</v>
      </c>
      <c r="E414" s="11">
        <f t="shared" si="19"/>
        <v>1.3040078931885208E-2</v>
      </c>
    </row>
    <row r="415" spans="1:5">
      <c r="A415" s="34">
        <v>36027</v>
      </c>
      <c r="B415" s="31">
        <v>1091.5999999999999</v>
      </c>
      <c r="C415" s="11">
        <f t="shared" si="21"/>
        <v>-5.9004765510625758E-3</v>
      </c>
      <c r="D415" s="76">
        <f t="shared" si="20"/>
        <v>1.6033027455307193E-4</v>
      </c>
      <c r="E415" s="11">
        <f t="shared" si="19"/>
        <v>1.2662159158416543E-2</v>
      </c>
    </row>
    <row r="416" spans="1:5">
      <c r="A416" s="34">
        <v>36028</v>
      </c>
      <c r="B416" s="31">
        <v>1081.24</v>
      </c>
      <c r="C416" s="11">
        <f t="shared" si="21"/>
        <v>-9.5359791857756518E-3</v>
      </c>
      <c r="D416" s="76">
        <f t="shared" si="20"/>
        <v>1.5279939549166596E-4</v>
      </c>
      <c r="E416" s="11">
        <f t="shared" si="19"/>
        <v>1.2361205260477877E-2</v>
      </c>
    </row>
    <row r="417" spans="1:5">
      <c r="A417" s="34">
        <v>36031</v>
      </c>
      <c r="B417" s="31">
        <v>1088.1400000000001</v>
      </c>
      <c r="C417" s="11">
        <f t="shared" si="21"/>
        <v>6.3612859599617389E-3</v>
      </c>
      <c r="D417" s="76">
        <f t="shared" si="20"/>
        <v>1.4908752570405879E-4</v>
      </c>
      <c r="E417" s="11">
        <f t="shared" si="19"/>
        <v>1.2210140281915634E-2</v>
      </c>
    </row>
    <row r="418" spans="1:5">
      <c r="A418" s="34">
        <v>36032</v>
      </c>
      <c r="B418" s="31">
        <v>1092.8499999999999</v>
      </c>
      <c r="C418" s="11">
        <f t="shared" si="21"/>
        <v>4.3191461878269938E-3</v>
      </c>
      <c r="D418" s="76">
        <f t="shared" si="20"/>
        <v>1.4257023170567964E-4</v>
      </c>
      <c r="E418" s="11">
        <f t="shared" si="19"/>
        <v>1.194027770638856E-2</v>
      </c>
    </row>
    <row r="419" spans="1:5">
      <c r="A419" s="34">
        <v>36033</v>
      </c>
      <c r="B419" s="31">
        <v>1084.19</v>
      </c>
      <c r="C419" s="11">
        <f t="shared" si="21"/>
        <v>-7.9557984030125418E-3</v>
      </c>
      <c r="D419" s="76">
        <f t="shared" si="20"/>
        <v>1.3513531923084807E-4</v>
      </c>
      <c r="E419" s="11">
        <f t="shared" si="19"/>
        <v>1.1624771792635246E-2</v>
      </c>
    </row>
    <row r="420" spans="1:5">
      <c r="A420" s="34">
        <v>36034</v>
      </c>
      <c r="B420" s="31">
        <v>1042.5899999999999</v>
      </c>
      <c r="C420" s="11">
        <f t="shared" si="21"/>
        <v>-3.9125162511276221E-2</v>
      </c>
      <c r="D420" s="76">
        <f t="shared" si="20"/>
        <v>1.3082488377075979E-4</v>
      </c>
      <c r="E420" s="11">
        <f t="shared" si="19"/>
        <v>1.1437870595996432E-2</v>
      </c>
    </row>
    <row r="421" spans="1:5">
      <c r="A421" s="34">
        <v>36035</v>
      </c>
      <c r="B421" s="31">
        <v>1027.1400000000001</v>
      </c>
      <c r="C421" s="11">
        <f t="shared" si="21"/>
        <v>-1.4929760867165345E-2</v>
      </c>
      <c r="D421" s="76">
        <f t="shared" si="20"/>
        <v>2.1482209123654063E-4</v>
      </c>
      <c r="E421" s="11">
        <f t="shared" si="19"/>
        <v>1.4656810404605111E-2</v>
      </c>
    </row>
    <row r="422" spans="1:5">
      <c r="A422" s="34">
        <v>36038</v>
      </c>
      <c r="B422" s="31">
        <v>957.28</v>
      </c>
      <c r="C422" s="11">
        <f t="shared" si="21"/>
        <v>-7.0437590373020428E-2</v>
      </c>
      <c r="D422" s="76">
        <f t="shared" si="20"/>
        <v>2.153066313353927E-4</v>
      </c>
      <c r="E422" s="11">
        <f t="shared" si="19"/>
        <v>1.467333061494195E-2</v>
      </c>
    </row>
    <row r="423" spans="1:5">
      <c r="A423" s="34">
        <v>36039</v>
      </c>
      <c r="B423" s="31">
        <v>994.26</v>
      </c>
      <c r="C423" s="11">
        <f t="shared" si="21"/>
        <v>3.7902812228035793E-2</v>
      </c>
      <c r="D423" s="76">
        <f t="shared" si="20"/>
        <v>5.0007548170871437E-4</v>
      </c>
      <c r="E423" s="11">
        <f t="shared" si="19"/>
        <v>2.2362367533620281E-2</v>
      </c>
    </row>
    <row r="424" spans="1:5">
      <c r="A424" s="34">
        <v>36040</v>
      </c>
      <c r="B424" s="31">
        <v>990.48</v>
      </c>
      <c r="C424" s="11">
        <f t="shared" si="21"/>
        <v>-3.8090677573212957E-3</v>
      </c>
      <c r="D424" s="76">
        <f t="shared" si="20"/>
        <v>5.5626834329381585E-4</v>
      </c>
      <c r="E424" s="11">
        <f t="shared" si="19"/>
        <v>2.3585341703986733E-2</v>
      </c>
    </row>
    <row r="425" spans="1:5">
      <c r="A425" s="34">
        <v>36041</v>
      </c>
      <c r="B425" s="31">
        <v>982.26</v>
      </c>
      <c r="C425" s="11">
        <f t="shared" si="21"/>
        <v>-8.3336350181308187E-3</v>
      </c>
      <c r="D425" s="76">
        <f t="shared" si="20"/>
        <v>5.2376278252697875E-4</v>
      </c>
      <c r="E425" s="11">
        <f t="shared" si="19"/>
        <v>2.288586425125734E-2</v>
      </c>
    </row>
    <row r="426" spans="1:5">
      <c r="A426" s="34">
        <v>36042</v>
      </c>
      <c r="B426" s="31">
        <v>973.89</v>
      </c>
      <c r="C426" s="11">
        <f t="shared" si="21"/>
        <v>-8.5576781745286129E-3</v>
      </c>
      <c r="D426" s="76">
        <f t="shared" si="20"/>
        <v>4.9650398393228496E-4</v>
      </c>
      <c r="E426" s="11">
        <f t="shared" si="19"/>
        <v>2.2282369351850465E-2</v>
      </c>
    </row>
    <row r="427" spans="1:5">
      <c r="A427" s="34">
        <v>36046</v>
      </c>
      <c r="B427" s="31">
        <v>1023.46</v>
      </c>
      <c r="C427" s="11">
        <f t="shared" si="21"/>
        <v>4.9645961835058545E-2</v>
      </c>
      <c r="D427" s="76">
        <f t="shared" si="20"/>
        <v>4.7110777624067603E-4</v>
      </c>
      <c r="E427" s="11">
        <f t="shared" si="19"/>
        <v>2.1705017305698609E-2</v>
      </c>
    </row>
    <row r="428" spans="1:5">
      <c r="A428" s="34">
        <v>36047</v>
      </c>
      <c r="B428" s="31">
        <v>1006.2</v>
      </c>
      <c r="C428" s="11">
        <f t="shared" si="21"/>
        <v>-1.7008184697617012E-2</v>
      </c>
      <c r="D428" s="76">
        <f t="shared" si="20"/>
        <v>5.9072460125792078E-4</v>
      </c>
      <c r="E428" s="11">
        <f t="shared" si="19"/>
        <v>2.4304826707012762E-2</v>
      </c>
    </row>
    <row r="429" spans="1:5">
      <c r="A429" s="34">
        <v>36048</v>
      </c>
      <c r="B429" s="31">
        <v>980.19</v>
      </c>
      <c r="C429" s="11">
        <f t="shared" si="21"/>
        <v>-2.6189707633403655E-2</v>
      </c>
      <c r="D429" s="76">
        <f t="shared" si="20"/>
        <v>5.7263782598494068E-4</v>
      </c>
      <c r="E429" s="11">
        <f t="shared" si="19"/>
        <v>2.3929852193127744E-2</v>
      </c>
    </row>
    <row r="430" spans="1:5">
      <c r="A430" s="34">
        <v>36049</v>
      </c>
      <c r="B430" s="31">
        <v>1009.06</v>
      </c>
      <c r="C430" s="11">
        <f t="shared" si="21"/>
        <v>2.9028052978482318E-2</v>
      </c>
      <c r="D430" s="76">
        <f t="shared" si="20"/>
        <v>5.794336035812339E-4</v>
      </c>
      <c r="E430" s="11">
        <f t="shared" si="19"/>
        <v>2.4071427119745806E-2</v>
      </c>
    </row>
    <row r="431" spans="1:5">
      <c r="A431" s="34">
        <v>36052</v>
      </c>
      <c r="B431" s="31">
        <v>1029.72</v>
      </c>
      <c r="C431" s="11">
        <f t="shared" si="21"/>
        <v>2.026771620473301E-2</v>
      </c>
      <c r="D431" s="76">
        <f t="shared" si="20"/>
        <v>5.9522525894965437E-4</v>
      </c>
      <c r="E431" s="11">
        <f t="shared" si="19"/>
        <v>2.4397238756663723E-2</v>
      </c>
    </row>
    <row r="432" spans="1:5">
      <c r="A432" s="34">
        <v>36053</v>
      </c>
      <c r="B432" s="31">
        <v>1037.68</v>
      </c>
      <c r="C432" s="11">
        <f t="shared" si="21"/>
        <v>7.7005314253878387E-3</v>
      </c>
      <c r="D432" s="76">
        <f t="shared" si="20"/>
        <v>5.8415856262201092E-4</v>
      </c>
      <c r="E432" s="11">
        <f t="shared" si="19"/>
        <v>2.4169372408525857E-2</v>
      </c>
    </row>
    <row r="433" spans="1:5">
      <c r="A433" s="34">
        <v>36054</v>
      </c>
      <c r="B433" s="31">
        <v>1045.48</v>
      </c>
      <c r="C433" s="11">
        <f t="shared" si="21"/>
        <v>7.4886580502367258E-3</v>
      </c>
      <c r="D433" s="76">
        <f t="shared" si="20"/>
        <v>5.5266693991869338E-4</v>
      </c>
      <c r="E433" s="11">
        <f t="shared" si="19"/>
        <v>2.3508869388354118E-2</v>
      </c>
    </row>
    <row r="434" spans="1:5">
      <c r="A434" s="34">
        <v>36055</v>
      </c>
      <c r="B434" s="31">
        <v>1018.87</v>
      </c>
      <c r="C434" s="11">
        <f t="shared" si="21"/>
        <v>-2.5781940053402421E-2</v>
      </c>
      <c r="D434" s="76">
        <f t="shared" si="20"/>
        <v>5.228717234871742E-4</v>
      </c>
      <c r="E434" s="11">
        <f t="shared" si="19"/>
        <v>2.2866388509932525E-2</v>
      </c>
    </row>
    <row r="435" spans="1:5">
      <c r="A435" s="34">
        <v>36056</v>
      </c>
      <c r="B435" s="31">
        <v>1020.09</v>
      </c>
      <c r="C435" s="11">
        <f t="shared" si="21"/>
        <v>1.1966886506780685E-3</v>
      </c>
      <c r="D435" s="76">
        <f t="shared" si="20"/>
        <v>5.3138192605297794E-4</v>
      </c>
      <c r="E435" s="11">
        <f t="shared" si="19"/>
        <v>2.3051722843487815E-2</v>
      </c>
    </row>
    <row r="436" spans="1:5">
      <c r="A436" s="34">
        <v>36059</v>
      </c>
      <c r="B436" s="31">
        <v>1023.89</v>
      </c>
      <c r="C436" s="11">
        <f t="shared" si="21"/>
        <v>3.7182402743803507E-3</v>
      </c>
      <c r="D436" s="76">
        <f t="shared" si="20"/>
        <v>4.9958493431339897E-4</v>
      </c>
      <c r="E436" s="11">
        <f t="shared" si="19"/>
        <v>2.2351396697150694E-2</v>
      </c>
    </row>
    <row r="437" spans="1:5">
      <c r="A437" s="34">
        <v>36060</v>
      </c>
      <c r="B437" s="31">
        <v>1029.6300000000001</v>
      </c>
      <c r="C437" s="11">
        <f t="shared" si="21"/>
        <v>5.5904154322548201E-3</v>
      </c>
      <c r="D437" s="76">
        <f t="shared" si="20"/>
        <v>4.7043935689887641E-4</v>
      </c>
      <c r="E437" s="11">
        <f t="shared" si="19"/>
        <v>2.168961403296233E-2</v>
      </c>
    </row>
    <row r="438" spans="1:5">
      <c r="A438" s="34">
        <v>36061</v>
      </c>
      <c r="B438" s="31">
        <v>1066.0899999999999</v>
      </c>
      <c r="C438" s="11">
        <f t="shared" si="21"/>
        <v>3.4798235542756045E-2</v>
      </c>
      <c r="D438" s="76">
        <f t="shared" si="20"/>
        <v>4.4408816016725536E-4</v>
      </c>
      <c r="E438" s="11">
        <f t="shared" si="19"/>
        <v>2.1073399350063467E-2</v>
      </c>
    </row>
    <row r="439" spans="1:5">
      <c r="A439" s="34">
        <v>36062</v>
      </c>
      <c r="B439" s="31">
        <v>1042.72</v>
      </c>
      <c r="C439" s="11">
        <f t="shared" si="21"/>
        <v>-2.2165066345250794E-2</v>
      </c>
      <c r="D439" s="76">
        <f t="shared" si="20"/>
        <v>4.900979023705678E-4</v>
      </c>
      <c r="E439" s="11">
        <f t="shared" si="19"/>
        <v>2.2138154899868413E-2</v>
      </c>
    </row>
    <row r="440" spans="1:5">
      <c r="A440" s="34">
        <v>36063</v>
      </c>
      <c r="B440" s="31">
        <v>1044.75</v>
      </c>
      <c r="C440" s="11">
        <f t="shared" si="21"/>
        <v>1.9449387439545878E-3</v>
      </c>
      <c r="D440" s="76">
        <f t="shared" si="20"/>
        <v>4.9016943819369589E-4</v>
      </c>
      <c r="E440" s="11">
        <f t="shared" si="19"/>
        <v>2.2139770509056682E-2</v>
      </c>
    </row>
    <row r="441" spans="1:5">
      <c r="A441" s="34">
        <v>36066</v>
      </c>
      <c r="B441" s="31">
        <v>1048.69</v>
      </c>
      <c r="C441" s="11">
        <f t="shared" si="21"/>
        <v>3.7641438513464748E-3</v>
      </c>
      <c r="D441" s="76">
        <f t="shared" si="20"/>
        <v>4.6098623910513828E-4</v>
      </c>
      <c r="E441" s="11">
        <f t="shared" si="19"/>
        <v>2.1470590096807733E-2</v>
      </c>
    </row>
    <row r="442" spans="1:5">
      <c r="A442" s="34">
        <v>36067</v>
      </c>
      <c r="B442" s="31">
        <v>1049.02</v>
      </c>
      <c r="C442" s="11">
        <f t="shared" si="21"/>
        <v>3.1462881210682017E-4</v>
      </c>
      <c r="D442" s="76">
        <f t="shared" si="20"/>
        <v>4.3417719149484776E-4</v>
      </c>
      <c r="E442" s="11">
        <f t="shared" si="19"/>
        <v>2.0836918953982802E-2</v>
      </c>
    </row>
    <row r="443" spans="1:5">
      <c r="A443" s="34">
        <v>36068</v>
      </c>
      <c r="B443" s="31">
        <v>1017.01</v>
      </c>
      <c r="C443" s="11">
        <f t="shared" si="21"/>
        <v>-3.098944514956882E-2</v>
      </c>
      <c r="D443" s="76">
        <f t="shared" si="20"/>
        <v>4.0813249948252133E-4</v>
      </c>
      <c r="E443" s="11">
        <f t="shared" si="19"/>
        <v>2.0202289461408115E-2</v>
      </c>
    </row>
    <row r="444" spans="1:5">
      <c r="A444" s="34">
        <v>36069</v>
      </c>
      <c r="B444" s="31">
        <v>986.39</v>
      </c>
      <c r="C444" s="11">
        <f t="shared" si="21"/>
        <v>-3.0570414918264587E-2</v>
      </c>
      <c r="D444" s="76">
        <f t="shared" si="20"/>
        <v>4.4126529215425813E-4</v>
      </c>
      <c r="E444" s="11">
        <f t="shared" si="19"/>
        <v>2.1006315530198487E-2</v>
      </c>
    </row>
    <row r="445" spans="1:5">
      <c r="A445" s="34">
        <v>36070</v>
      </c>
      <c r="B445" s="31">
        <v>1002.6</v>
      </c>
      <c r="C445" s="11">
        <f t="shared" si="21"/>
        <v>1.630009090575861E-2</v>
      </c>
      <c r="D445" s="76">
        <f t="shared" si="20"/>
        <v>4.7086239072149385E-4</v>
      </c>
      <c r="E445" s="11">
        <f t="shared" si="19"/>
        <v>2.169936383218397E-2</v>
      </c>
    </row>
    <row r="446" spans="1:5">
      <c r="A446" s="34">
        <v>36073</v>
      </c>
      <c r="B446" s="31">
        <v>988.56</v>
      </c>
      <c r="C446" s="11">
        <f t="shared" si="21"/>
        <v>-1.4102566033468072E-2</v>
      </c>
      <c r="D446" s="76">
        <f t="shared" si="20"/>
        <v>4.5855222509036387E-4</v>
      </c>
      <c r="E446" s="11">
        <f t="shared" si="19"/>
        <v>2.1413832564264712E-2</v>
      </c>
    </row>
    <row r="447" spans="1:5">
      <c r="A447" s="34">
        <v>36074</v>
      </c>
      <c r="B447" s="31">
        <v>984.59</v>
      </c>
      <c r="C447" s="11">
        <f t="shared" si="21"/>
        <v>-4.0240279321052492E-3</v>
      </c>
      <c r="D447" s="76">
        <f t="shared" si="20"/>
        <v>4.4297203370864165E-4</v>
      </c>
      <c r="E447" s="11">
        <f t="shared" si="19"/>
        <v>2.1046900810063263E-2</v>
      </c>
    </row>
    <row r="448" spans="1:5">
      <c r="A448" s="34">
        <v>36075</v>
      </c>
      <c r="B448" s="31">
        <v>970.68</v>
      </c>
      <c r="C448" s="11">
        <f t="shared" si="21"/>
        <v>-1.4228454045968175E-2</v>
      </c>
      <c r="D448" s="76">
        <f t="shared" si="20"/>
        <v>4.173652797340249E-4</v>
      </c>
      <c r="E448" s="11">
        <f t="shared" si="19"/>
        <v>2.0429519811635929E-2</v>
      </c>
    </row>
    <row r="449" spans="1:5">
      <c r="A449" s="34">
        <v>36076</v>
      </c>
      <c r="B449" s="31">
        <v>959.44</v>
      </c>
      <c r="C449" s="11">
        <f t="shared" si="21"/>
        <v>-1.1647075894395781E-2</v>
      </c>
      <c r="D449" s="76">
        <f t="shared" si="20"/>
        <v>4.0447029722227705E-4</v>
      </c>
      <c r="E449" s="11">
        <f t="shared" si="19"/>
        <v>2.0111446920156616E-2</v>
      </c>
    </row>
    <row r="450" spans="1:5">
      <c r="A450" s="34">
        <v>36077</v>
      </c>
      <c r="B450" s="31">
        <v>984.39</v>
      </c>
      <c r="C450" s="11">
        <f t="shared" si="21"/>
        <v>2.5672379069671687E-2</v>
      </c>
      <c r="D450" s="76">
        <f t="shared" si="20"/>
        <v>3.8834134200232934E-4</v>
      </c>
      <c r="E450" s="11">
        <f t="shared" si="19"/>
        <v>1.9706378206112086E-2</v>
      </c>
    </row>
    <row r="451" spans="1:5">
      <c r="A451" s="34">
        <v>36080</v>
      </c>
      <c r="B451" s="31">
        <v>997.71</v>
      </c>
      <c r="C451" s="11">
        <f t="shared" si="21"/>
        <v>1.3440492929115607E-2</v>
      </c>
      <c r="D451" s="76">
        <f t="shared" si="20"/>
        <v>4.0458512430800459E-4</v>
      </c>
      <c r="E451" s="11">
        <f t="shared" si="19"/>
        <v>2.0114301486952129E-2</v>
      </c>
    </row>
    <row r="452" spans="1:5">
      <c r="A452" s="34">
        <v>36081</v>
      </c>
      <c r="B452" s="31">
        <v>994.8</v>
      </c>
      <c r="C452" s="11">
        <f t="shared" si="21"/>
        <v>-2.9209409930034142E-3</v>
      </c>
      <c r="D452" s="76">
        <f t="shared" si="20"/>
        <v>3.9114882786018071E-4</v>
      </c>
      <c r="E452" s="11">
        <f t="shared" si="19"/>
        <v>1.9777482849447265E-2</v>
      </c>
    </row>
    <row r="453" spans="1:5">
      <c r="A453" s="34">
        <v>36082</v>
      </c>
      <c r="B453" s="31">
        <v>1005.53</v>
      </c>
      <c r="C453" s="11">
        <f t="shared" si="21"/>
        <v>1.0728332740911417E-2</v>
      </c>
      <c r="D453" s="76">
        <f t="shared" si="20"/>
        <v>3.6819181196564633E-4</v>
      </c>
      <c r="E453" s="11">
        <f t="shared" ref="E453:E516" si="22">SQRT(D453)</f>
        <v>1.9188324886910954E-2</v>
      </c>
    </row>
    <row r="454" spans="1:5">
      <c r="A454" s="34">
        <v>36083</v>
      </c>
      <c r="B454" s="31">
        <v>1047.49</v>
      </c>
      <c r="C454" s="11">
        <f t="shared" si="21"/>
        <v>4.0882060541183686E-2</v>
      </c>
      <c r="D454" s="76">
        <f t="shared" ref="D454:D517" si="23">0.94*D453+0.06*(C453^2)</f>
        <v>3.5300613065169026E-4</v>
      </c>
      <c r="E454" s="11">
        <f t="shared" si="22"/>
        <v>1.87884573781801E-2</v>
      </c>
    </row>
    <row r="455" spans="1:5">
      <c r="A455" s="34">
        <v>36084</v>
      </c>
      <c r="B455" s="31">
        <v>1056.42</v>
      </c>
      <c r="C455" s="11">
        <f t="shared" si="21"/>
        <v>8.4890072550630712E-3</v>
      </c>
      <c r="D455" s="76">
        <f t="shared" si="23"/>
        <v>4.3210633525816929E-4</v>
      </c>
      <c r="E455" s="11">
        <f t="shared" si="22"/>
        <v>2.0787167562180502E-2</v>
      </c>
    </row>
    <row r="456" spans="1:5">
      <c r="A456" s="34">
        <v>36087</v>
      </c>
      <c r="B456" s="31">
        <v>1062.3900000000001</v>
      </c>
      <c r="C456" s="11">
        <f t="shared" si="21"/>
        <v>5.6352535608599503E-3</v>
      </c>
      <c r="D456" s="76">
        <f t="shared" si="23"/>
        <v>4.1050374979326989E-4</v>
      </c>
      <c r="E456" s="11">
        <f t="shared" si="22"/>
        <v>2.0260892127279832E-2</v>
      </c>
    </row>
    <row r="457" spans="1:5">
      <c r="A457" s="34">
        <v>36088</v>
      </c>
      <c r="B457" s="31">
        <v>1063.93</v>
      </c>
      <c r="C457" s="11">
        <f t="shared" si="21"/>
        <v>1.4485122364153084E-3</v>
      </c>
      <c r="D457" s="76">
        <f t="shared" si="23"/>
        <v>3.877788897673848E-4</v>
      </c>
      <c r="E457" s="11">
        <f t="shared" si="22"/>
        <v>1.9692102218081868E-2</v>
      </c>
    </row>
    <row r="458" spans="1:5">
      <c r="A458" s="34">
        <v>36089</v>
      </c>
      <c r="B458" s="31">
        <v>1069.92</v>
      </c>
      <c r="C458" s="11">
        <f t="shared" si="21"/>
        <v>5.6142800419852427E-3</v>
      </c>
      <c r="D458" s="76">
        <f t="shared" si="23"/>
        <v>3.6463804764328437E-4</v>
      </c>
      <c r="E458" s="11">
        <f t="shared" si="22"/>
        <v>1.909549809885263E-2</v>
      </c>
    </row>
    <row r="459" spans="1:5">
      <c r="A459" s="34">
        <v>36090</v>
      </c>
      <c r="B459" s="31">
        <v>1078.48</v>
      </c>
      <c r="C459" s="11">
        <f t="shared" si="21"/>
        <v>7.9687630771401018E-3</v>
      </c>
      <c r="D459" s="76">
        <f t="shared" si="23"/>
        <v>3.4465097320807733E-4</v>
      </c>
      <c r="E459" s="11">
        <f t="shared" si="22"/>
        <v>1.8564777758111658E-2</v>
      </c>
    </row>
    <row r="460" spans="1:5">
      <c r="A460" s="34">
        <v>36091</v>
      </c>
      <c r="B460" s="31">
        <v>1070.67</v>
      </c>
      <c r="C460" s="11">
        <f t="shared" si="21"/>
        <v>-7.2680216640812808E-3</v>
      </c>
      <c r="D460" s="76">
        <f t="shared" si="23"/>
        <v>3.2778198591436818E-4</v>
      </c>
      <c r="E460" s="11">
        <f t="shared" si="22"/>
        <v>1.8104750368739365E-2</v>
      </c>
    </row>
    <row r="461" spans="1:5">
      <c r="A461" s="34">
        <v>36094</v>
      </c>
      <c r="B461" s="31">
        <v>1072.32</v>
      </c>
      <c r="C461" s="11">
        <f t="shared" si="21"/>
        <v>1.5399048302180871E-3</v>
      </c>
      <c r="D461" s="76">
        <f t="shared" si="23"/>
        <v>3.1128451509407937E-4</v>
      </c>
      <c r="E461" s="11">
        <f t="shared" si="22"/>
        <v>1.7643256929889089E-2</v>
      </c>
    </row>
    <row r="462" spans="1:5">
      <c r="A462" s="34">
        <v>36095</v>
      </c>
      <c r="B462" s="31">
        <v>1065.3399999999999</v>
      </c>
      <c r="C462" s="11">
        <f t="shared" si="21"/>
        <v>-6.5305285281922519E-3</v>
      </c>
      <c r="D462" s="76">
        <f t="shared" si="23"/>
        <v>2.9274972260160233E-4</v>
      </c>
      <c r="E462" s="11">
        <f t="shared" si="22"/>
        <v>1.7109930525913961E-2</v>
      </c>
    </row>
    <row r="463" spans="1:5">
      <c r="A463" s="34">
        <v>36096</v>
      </c>
      <c r="B463" s="31">
        <v>1068.0899999999999</v>
      </c>
      <c r="C463" s="11">
        <f t="shared" si="21"/>
        <v>2.5780096118196648E-3</v>
      </c>
      <c r="D463" s="76">
        <f t="shared" si="23"/>
        <v>2.7774360741695815E-4</v>
      </c>
      <c r="E463" s="11">
        <f t="shared" si="22"/>
        <v>1.6665641524314573E-2</v>
      </c>
    </row>
    <row r="464" spans="1:5">
      <c r="A464" s="34">
        <v>36097</v>
      </c>
      <c r="B464" s="31">
        <v>1085.93</v>
      </c>
      <c r="C464" s="11">
        <f t="shared" si="21"/>
        <v>1.6564756061968819E-2</v>
      </c>
      <c r="D464" s="76">
        <f t="shared" si="23"/>
        <v>2.6147775898545871E-4</v>
      </c>
      <c r="E464" s="11">
        <f t="shared" si="22"/>
        <v>1.6170273930439728E-2</v>
      </c>
    </row>
    <row r="465" spans="1:5">
      <c r="A465" s="34">
        <v>36098</v>
      </c>
      <c r="B465" s="31">
        <v>1098.67</v>
      </c>
      <c r="C465" s="11">
        <f t="shared" si="21"/>
        <v>1.1663594642690903E-2</v>
      </c>
      <c r="D465" s="76">
        <f t="shared" si="23"/>
        <v>2.6225256204988313E-4</v>
      </c>
      <c r="E465" s="11">
        <f t="shared" si="22"/>
        <v>1.6194213844762058E-2</v>
      </c>
    </row>
    <row r="466" spans="1:5">
      <c r="A466" s="34">
        <v>36101</v>
      </c>
      <c r="B466" s="31">
        <v>1111.5999999999999</v>
      </c>
      <c r="C466" s="11">
        <f t="shared" si="21"/>
        <v>1.1700061531115918E-2</v>
      </c>
      <c r="D466" s="76">
        <f t="shared" si="23"/>
        <v>2.546797747262306E-4</v>
      </c>
      <c r="E466" s="11">
        <f t="shared" si="22"/>
        <v>1.5958689630612866E-2</v>
      </c>
    </row>
    <row r="467" spans="1:5">
      <c r="A467" s="34">
        <v>36102</v>
      </c>
      <c r="B467" s="31">
        <v>1110.8399999999999</v>
      </c>
      <c r="C467" s="11">
        <f t="shared" si="21"/>
        <v>-6.8393300122839256E-4</v>
      </c>
      <c r="D467" s="76">
        <f t="shared" si="23"/>
        <v>2.4761247463257069E-4</v>
      </c>
      <c r="E467" s="11">
        <f t="shared" si="22"/>
        <v>1.5735706995002503E-2</v>
      </c>
    </row>
    <row r="468" spans="1:5">
      <c r="A468" s="34">
        <v>36103</v>
      </c>
      <c r="B468" s="31">
        <v>1118.67</v>
      </c>
      <c r="C468" s="11">
        <f t="shared" si="21"/>
        <v>7.0239937852107411E-3</v>
      </c>
      <c r="D468" s="76">
        <f t="shared" si="23"/>
        <v>2.3278379201562658E-4</v>
      </c>
      <c r="E468" s="11">
        <f t="shared" si="22"/>
        <v>1.5257253750777909E-2</v>
      </c>
    </row>
    <row r="469" spans="1:5">
      <c r="A469" s="34">
        <v>36104</v>
      </c>
      <c r="B469" s="31">
        <v>1133.8499999999999</v>
      </c>
      <c r="C469" s="11">
        <f t="shared" si="21"/>
        <v>1.3478441753964411E-2</v>
      </c>
      <c r="D469" s="76">
        <f t="shared" si="23"/>
        <v>2.2177695381636972E-4</v>
      </c>
      <c r="E469" s="11">
        <f t="shared" si="22"/>
        <v>1.4892177604916271E-2</v>
      </c>
    </row>
    <row r="470" spans="1:5">
      <c r="A470" s="34">
        <v>36105</v>
      </c>
      <c r="B470" s="31">
        <v>1141.01</v>
      </c>
      <c r="C470" s="11">
        <f t="shared" si="21"/>
        <v>6.2949136592676857E-3</v>
      </c>
      <c r="D470" s="76">
        <f t="shared" si="23"/>
        <v>2.193704401142882E-4</v>
      </c>
      <c r="E470" s="11">
        <f t="shared" si="22"/>
        <v>1.4811159310273055E-2</v>
      </c>
    </row>
    <row r="471" spans="1:5">
      <c r="A471" s="34">
        <v>36108</v>
      </c>
      <c r="B471" s="31">
        <v>1130.2</v>
      </c>
      <c r="C471" s="11">
        <f t="shared" si="21"/>
        <v>-9.519226869819937E-3</v>
      </c>
      <c r="D471" s="76">
        <f t="shared" si="23"/>
        <v>2.0858576998608898E-4</v>
      </c>
      <c r="E471" s="11">
        <f t="shared" si="22"/>
        <v>1.4442498744541715E-2</v>
      </c>
    </row>
    <row r="472" spans="1:5">
      <c r="A472" s="34">
        <v>36109</v>
      </c>
      <c r="B472" s="31">
        <v>1128.26</v>
      </c>
      <c r="C472" s="11">
        <f t="shared" si="21"/>
        <v>-1.7179852440644709E-3</v>
      </c>
      <c r="D472" s="76">
        <f t="shared" si="23"/>
        <v>2.0150756459886974E-4</v>
      </c>
      <c r="E472" s="11">
        <f t="shared" si="22"/>
        <v>1.419533601570846E-2</v>
      </c>
    </row>
    <row r="473" spans="1:5">
      <c r="A473" s="34">
        <v>36110</v>
      </c>
      <c r="B473" s="31">
        <v>1120.97</v>
      </c>
      <c r="C473" s="11">
        <f t="shared" si="21"/>
        <v>-6.4822410574262466E-3</v>
      </c>
      <c r="D473" s="76">
        <f t="shared" si="23"/>
        <v>1.8959419912086695E-4</v>
      </c>
      <c r="E473" s="11">
        <f t="shared" si="22"/>
        <v>1.3769320938988493E-2</v>
      </c>
    </row>
    <row r="474" spans="1:5">
      <c r="A474" s="34">
        <v>36111</v>
      </c>
      <c r="B474" s="31">
        <v>1117.69</v>
      </c>
      <c r="C474" s="11">
        <f t="shared" ref="C474:C537" si="24">LN(B474/B473)</f>
        <v>-2.9303264873289897E-3</v>
      </c>
      <c r="D474" s="76">
        <f t="shared" si="23"/>
        <v>1.8073971412120986E-4</v>
      </c>
      <c r="E474" s="11">
        <f t="shared" si="22"/>
        <v>1.344394711835813E-2</v>
      </c>
    </row>
    <row r="475" spans="1:5">
      <c r="A475" s="34">
        <v>36112</v>
      </c>
      <c r="B475" s="31">
        <v>1125.72</v>
      </c>
      <c r="C475" s="11">
        <f t="shared" si="24"/>
        <v>7.1587755189366116E-3</v>
      </c>
      <c r="D475" s="76">
        <f t="shared" si="23"/>
        <v>1.7041054007327776E-4</v>
      </c>
      <c r="E475" s="11">
        <f t="shared" si="22"/>
        <v>1.3054138810096887E-2</v>
      </c>
    </row>
    <row r="476" spans="1:5">
      <c r="A476" s="34">
        <v>36115</v>
      </c>
      <c r="B476" s="31">
        <v>1135.8699999999999</v>
      </c>
      <c r="C476" s="11">
        <f t="shared" si="24"/>
        <v>8.9760461871488464E-3</v>
      </c>
      <c r="D476" s="76">
        <f t="shared" si="23"/>
        <v>1.6326079168471264E-4</v>
      </c>
      <c r="E476" s="11">
        <f t="shared" si="22"/>
        <v>1.2777354643458584E-2</v>
      </c>
    </row>
    <row r="477" spans="1:5">
      <c r="A477" s="34">
        <v>36116</v>
      </c>
      <c r="B477" s="31">
        <v>1139.32</v>
      </c>
      <c r="C477" s="11">
        <f t="shared" si="24"/>
        <v>3.0327160757938313E-3</v>
      </c>
      <c r="D477" s="76">
        <f t="shared" si="23"/>
        <v>1.5829930849285963E-4</v>
      </c>
      <c r="E477" s="11">
        <f t="shared" si="22"/>
        <v>1.2581705309410949E-2</v>
      </c>
    </row>
    <row r="478" spans="1:5">
      <c r="A478" s="34">
        <v>36117</v>
      </c>
      <c r="B478" s="31">
        <v>1144.48</v>
      </c>
      <c r="C478" s="11">
        <f t="shared" si="24"/>
        <v>4.518792171271299E-3</v>
      </c>
      <c r="D478" s="76">
        <f t="shared" si="23"/>
        <v>1.4935319199107074E-4</v>
      </c>
      <c r="E478" s="11">
        <f t="shared" si="22"/>
        <v>1.2221014360153201E-2</v>
      </c>
    </row>
    <row r="479" spans="1:5">
      <c r="A479" s="34">
        <v>36118</v>
      </c>
      <c r="B479" s="31">
        <v>1152.6099999999999</v>
      </c>
      <c r="C479" s="11">
        <f t="shared" si="24"/>
        <v>7.0785506416418719E-3</v>
      </c>
      <c r="D479" s="76">
        <f t="shared" si="23"/>
        <v>1.4161716943283505E-4</v>
      </c>
      <c r="E479" s="11">
        <f t="shared" si="22"/>
        <v>1.1900301232861085E-2</v>
      </c>
    </row>
    <row r="480" spans="1:5">
      <c r="A480" s="34">
        <v>36119</v>
      </c>
      <c r="B480" s="31">
        <v>1163.55</v>
      </c>
      <c r="C480" s="11">
        <f t="shared" si="24"/>
        <v>9.4467406032745019E-3</v>
      </c>
      <c r="D480" s="76">
        <f t="shared" si="23"/>
        <v>1.3612649201804225E-4</v>
      </c>
      <c r="E480" s="11">
        <f t="shared" si="22"/>
        <v>1.1667325829771031E-2</v>
      </c>
    </row>
    <row r="481" spans="1:5">
      <c r="A481" s="34">
        <v>36122</v>
      </c>
      <c r="B481" s="31">
        <v>1188.21</v>
      </c>
      <c r="C481" s="11">
        <f t="shared" si="24"/>
        <v>2.0972296372802894E-2</v>
      </c>
      <c r="D481" s="76">
        <f t="shared" si="23"/>
        <v>1.3331335697849302E-4</v>
      </c>
      <c r="E481" s="11">
        <f t="shared" si="22"/>
        <v>1.1546140349852544E-2</v>
      </c>
    </row>
    <row r="482" spans="1:5">
      <c r="A482" s="34">
        <v>36123</v>
      </c>
      <c r="B482" s="31">
        <v>1182.99</v>
      </c>
      <c r="C482" s="11">
        <f t="shared" si="24"/>
        <v>-4.4028411205099659E-3</v>
      </c>
      <c r="D482" s="76">
        <f t="shared" si="23"/>
        <v>1.5170478846870432E-4</v>
      </c>
      <c r="E482" s="11">
        <f t="shared" si="22"/>
        <v>1.2316849778604281E-2</v>
      </c>
    </row>
    <row r="483" spans="1:5">
      <c r="A483" s="34">
        <v>36124</v>
      </c>
      <c r="B483" s="31">
        <v>1186.8699999999999</v>
      </c>
      <c r="C483" s="11">
        <f t="shared" si="24"/>
        <v>3.2744579568442268E-3</v>
      </c>
      <c r="D483" s="76">
        <f t="shared" si="23"/>
        <v>1.4376560175652925E-4</v>
      </c>
      <c r="E483" s="11">
        <f t="shared" si="22"/>
        <v>1.1990229428852863E-2</v>
      </c>
    </row>
    <row r="484" spans="1:5">
      <c r="A484" s="34">
        <v>36126</v>
      </c>
      <c r="B484" s="31">
        <v>1192.33</v>
      </c>
      <c r="C484" s="11">
        <f t="shared" si="24"/>
        <v>4.5897861340694016E-3</v>
      </c>
      <c r="D484" s="76">
        <f t="shared" si="23"/>
        <v>1.357829901458059E-4</v>
      </c>
      <c r="E484" s="11">
        <f t="shared" si="22"/>
        <v>1.1652595854392527E-2</v>
      </c>
    </row>
    <row r="485" spans="1:5">
      <c r="A485" s="34">
        <v>36129</v>
      </c>
      <c r="B485" s="31">
        <v>1163.6300000000001</v>
      </c>
      <c r="C485" s="11">
        <f t="shared" si="24"/>
        <v>-2.436494660381228E-2</v>
      </c>
      <c r="D485" s="76">
        <f t="shared" si="23"/>
        <v>1.2889997894244729E-4</v>
      </c>
      <c r="E485" s="11">
        <f t="shared" si="22"/>
        <v>1.1353412656221357E-2</v>
      </c>
    </row>
    <row r="486" spans="1:5">
      <c r="A486" s="34">
        <v>36130</v>
      </c>
      <c r="B486" s="31">
        <v>1175.28</v>
      </c>
      <c r="C486" s="11">
        <f t="shared" si="24"/>
        <v>9.9619877177872778E-3</v>
      </c>
      <c r="D486" s="76">
        <f t="shared" si="23"/>
        <v>1.5678501758629784E-4</v>
      </c>
      <c r="E486" s="11">
        <f t="shared" si="22"/>
        <v>1.2521382415144817E-2</v>
      </c>
    </row>
    <row r="487" spans="1:5">
      <c r="A487" s="34">
        <v>36131</v>
      </c>
      <c r="B487" s="31">
        <v>1171.25</v>
      </c>
      <c r="C487" s="11">
        <f t="shared" si="24"/>
        <v>-3.4348625095396209E-3</v>
      </c>
      <c r="D487" s="76">
        <f t="shared" si="23"/>
        <v>1.5333238848848062E-4</v>
      </c>
      <c r="E487" s="11">
        <f t="shared" si="22"/>
        <v>1.2382745595726363E-2</v>
      </c>
    </row>
    <row r="488" spans="1:5">
      <c r="A488" s="34">
        <v>36132</v>
      </c>
      <c r="B488" s="31">
        <v>1150.1400000000001</v>
      </c>
      <c r="C488" s="11">
        <f t="shared" si="24"/>
        <v>-1.8187880474507933E-2</v>
      </c>
      <c r="D488" s="76">
        <f t="shared" si="23"/>
        <v>1.448403420067382E-4</v>
      </c>
      <c r="E488" s="11">
        <f t="shared" si="22"/>
        <v>1.2034963315554318E-2</v>
      </c>
    </row>
    <row r="489" spans="1:5">
      <c r="A489" s="34">
        <v>36133</v>
      </c>
      <c r="B489" s="31">
        <v>1176.74</v>
      </c>
      <c r="C489" s="11">
        <f t="shared" si="24"/>
        <v>2.2864229185290248E-2</v>
      </c>
      <c r="D489" s="76">
        <f t="shared" si="23"/>
        <v>1.5599786125563311E-4</v>
      </c>
      <c r="E489" s="11">
        <f t="shared" si="22"/>
        <v>1.2489910378206607E-2</v>
      </c>
    </row>
    <row r="490" spans="1:5">
      <c r="A490" s="34">
        <v>36136</v>
      </c>
      <c r="B490" s="31">
        <v>1187.7</v>
      </c>
      <c r="C490" s="11">
        <f t="shared" si="24"/>
        <v>9.2707605167804547E-3</v>
      </c>
      <c r="D490" s="76">
        <f t="shared" si="23"/>
        <v>1.7800436815454382E-4</v>
      </c>
      <c r="E490" s="11">
        <f t="shared" si="22"/>
        <v>1.3341827766634668E-2</v>
      </c>
    </row>
    <row r="491" spans="1:5">
      <c r="A491" s="34">
        <v>36137</v>
      </c>
      <c r="B491" s="31">
        <v>1181.3800000000001</v>
      </c>
      <c r="C491" s="11">
        <f t="shared" si="24"/>
        <v>-5.3354171175663337E-3</v>
      </c>
      <c r="D491" s="76">
        <f t="shared" si="23"/>
        <v>1.724809260988409E-4</v>
      </c>
      <c r="E491" s="11">
        <f t="shared" si="22"/>
        <v>1.3133199385482613E-2</v>
      </c>
    </row>
    <row r="492" spans="1:5">
      <c r="A492" s="34">
        <v>36138</v>
      </c>
      <c r="B492" s="31">
        <v>1183.49</v>
      </c>
      <c r="C492" s="11">
        <f t="shared" si="24"/>
        <v>1.7844537415599758E-3</v>
      </c>
      <c r="D492" s="76">
        <f t="shared" si="23"/>
        <v>1.6384007108201563E-4</v>
      </c>
      <c r="E492" s="11">
        <f t="shared" si="22"/>
        <v>1.2800002776640935E-2</v>
      </c>
    </row>
    <row r="493" spans="1:5">
      <c r="A493" s="34">
        <v>36139</v>
      </c>
      <c r="B493" s="31">
        <v>1165.02</v>
      </c>
      <c r="C493" s="11">
        <f t="shared" si="24"/>
        <v>-1.5729446169770962E-2</v>
      </c>
      <c r="D493" s="76">
        <f t="shared" si="23"/>
        <v>1.5420072332644074E-4</v>
      </c>
      <c r="E493" s="11">
        <f t="shared" si="22"/>
        <v>1.241775838573294E-2</v>
      </c>
    </row>
    <row r="494" spans="1:5">
      <c r="A494" s="34">
        <v>36140</v>
      </c>
      <c r="B494" s="31">
        <v>1166.46</v>
      </c>
      <c r="C494" s="11">
        <f t="shared" si="24"/>
        <v>1.2352670261860284E-3</v>
      </c>
      <c r="D494" s="76">
        <f t="shared" si="23"/>
        <v>1.5979360853531763E-4</v>
      </c>
      <c r="E494" s="11">
        <f t="shared" si="22"/>
        <v>1.2640949669044554E-2</v>
      </c>
    </row>
    <row r="495" spans="1:5">
      <c r="A495" s="34">
        <v>36143</v>
      </c>
      <c r="B495" s="31">
        <v>1141.2</v>
      </c>
      <c r="C495" s="11">
        <f t="shared" si="24"/>
        <v>-2.1893180921258488E-2</v>
      </c>
      <c r="D495" s="76">
        <f t="shared" si="23"/>
        <v>1.5029754510075753E-4</v>
      </c>
      <c r="E495" s="11">
        <f t="shared" si="22"/>
        <v>1.225958992384156E-2</v>
      </c>
    </row>
    <row r="496" spans="1:5">
      <c r="A496" s="34">
        <v>36144</v>
      </c>
      <c r="B496" s="31">
        <v>1162.83</v>
      </c>
      <c r="C496" s="11">
        <f t="shared" si="24"/>
        <v>1.8776348806168575E-2</v>
      </c>
      <c r="D496" s="76">
        <f t="shared" si="23"/>
        <v>1.7003837464576947E-4</v>
      </c>
      <c r="E496" s="11">
        <f t="shared" si="22"/>
        <v>1.3039876327855623E-2</v>
      </c>
    </row>
    <row r="497" spans="1:5">
      <c r="A497" s="34">
        <v>36145</v>
      </c>
      <c r="B497" s="31">
        <v>1161.94</v>
      </c>
      <c r="C497" s="11">
        <f t="shared" si="24"/>
        <v>-7.6566717867125079E-4</v>
      </c>
      <c r="D497" s="76">
        <f t="shared" si="23"/>
        <v>1.8098914863647777E-4</v>
      </c>
      <c r="E497" s="11">
        <f t="shared" si="22"/>
        <v>1.3453220753279781E-2</v>
      </c>
    </row>
    <row r="498" spans="1:5">
      <c r="A498" s="34">
        <v>36146</v>
      </c>
      <c r="B498" s="31">
        <v>1179.98</v>
      </c>
      <c r="C498" s="11">
        <f t="shared" si="24"/>
        <v>1.5406467196687272E-2</v>
      </c>
      <c r="D498" s="76">
        <f t="shared" si="23"/>
        <v>1.7016497449199878E-4</v>
      </c>
      <c r="E498" s="11">
        <f t="shared" si="22"/>
        <v>1.3044729759255221E-2</v>
      </c>
    </row>
    <row r="499" spans="1:5">
      <c r="A499" s="34">
        <v>36147</v>
      </c>
      <c r="B499" s="31">
        <v>1188.03</v>
      </c>
      <c r="C499" s="11">
        <f t="shared" si="24"/>
        <v>6.7989839654735724E-3</v>
      </c>
      <c r="D499" s="76">
        <f t="shared" si="23"/>
        <v>1.7419662991143491E-4</v>
      </c>
      <c r="E499" s="11">
        <f t="shared" si="22"/>
        <v>1.3198357091374477E-2</v>
      </c>
    </row>
    <row r="500" spans="1:5">
      <c r="A500" s="34">
        <v>36150</v>
      </c>
      <c r="B500" s="31">
        <v>1202.8399999999999</v>
      </c>
      <c r="C500" s="11">
        <f t="shared" si="24"/>
        <v>1.2388954169025758E-2</v>
      </c>
      <c r="D500" s="76">
        <f t="shared" si="23"/>
        <v>1.6651840309451482E-4</v>
      </c>
      <c r="E500" s="11">
        <f t="shared" si="22"/>
        <v>1.2904200986287946E-2</v>
      </c>
    </row>
    <row r="501" spans="1:5">
      <c r="A501" s="34">
        <v>36151</v>
      </c>
      <c r="B501" s="31">
        <v>1203.57</v>
      </c>
      <c r="C501" s="11">
        <f t="shared" si="24"/>
        <v>6.0671292289577827E-4</v>
      </c>
      <c r="D501" s="76">
        <f t="shared" si="23"/>
        <v>1.6573647003297715E-4</v>
      </c>
      <c r="E501" s="11">
        <f t="shared" si="22"/>
        <v>1.2873867718482163E-2</v>
      </c>
    </row>
    <row r="502" spans="1:5">
      <c r="A502" s="34">
        <v>36152</v>
      </c>
      <c r="B502" s="31">
        <v>1228.54</v>
      </c>
      <c r="C502" s="11">
        <f t="shared" si="24"/>
        <v>2.0534332242802881E-2</v>
      </c>
      <c r="D502" s="76">
        <f t="shared" si="23"/>
        <v>1.5581436786524702E-4</v>
      </c>
      <c r="E502" s="11">
        <f t="shared" si="22"/>
        <v>1.2482562552026207E-2</v>
      </c>
    </row>
    <row r="503" spans="1:5">
      <c r="A503" s="34">
        <v>36153</v>
      </c>
      <c r="B503" s="31">
        <v>1226.27</v>
      </c>
      <c r="C503" s="11">
        <f t="shared" si="24"/>
        <v>-1.8494308292898315E-3</v>
      </c>
      <c r="D503" s="76">
        <f t="shared" si="23"/>
        <v>1.7176503383280103E-4</v>
      </c>
      <c r="E503" s="11">
        <f t="shared" si="22"/>
        <v>1.3105915986027113E-2</v>
      </c>
    </row>
    <row r="504" spans="1:5">
      <c r="A504" s="34">
        <v>36157</v>
      </c>
      <c r="B504" s="31">
        <v>1225.49</v>
      </c>
      <c r="C504" s="11">
        <f t="shared" si="24"/>
        <v>-6.3627763428325773E-4</v>
      </c>
      <c r="D504" s="76">
        <f t="shared" si="23"/>
        <v>1.6166435546637262E-4</v>
      </c>
      <c r="E504" s="11">
        <f t="shared" si="22"/>
        <v>1.2714729862107674E-2</v>
      </c>
    </row>
    <row r="505" spans="1:5">
      <c r="A505" s="34">
        <v>36158</v>
      </c>
      <c r="B505" s="31">
        <v>1241.81</v>
      </c>
      <c r="C505" s="11">
        <f t="shared" si="24"/>
        <v>1.3229228724756412E-2</v>
      </c>
      <c r="D505" s="76">
        <f t="shared" si="23"/>
        <v>1.5198878509206361E-4</v>
      </c>
      <c r="E505" s="11">
        <f t="shared" si="22"/>
        <v>1.2328373172972321E-2</v>
      </c>
    </row>
    <row r="506" spans="1:5">
      <c r="A506" s="34">
        <v>36159</v>
      </c>
      <c r="B506" s="31">
        <v>1231.93</v>
      </c>
      <c r="C506" s="11">
        <f t="shared" si="24"/>
        <v>-7.9879474274777654E-3</v>
      </c>
      <c r="D506" s="76">
        <f t="shared" si="23"/>
        <v>1.5337020754565498E-4</v>
      </c>
      <c r="E506" s="11">
        <f t="shared" si="22"/>
        <v>1.2384272588475069E-2</v>
      </c>
    </row>
    <row r="507" spans="1:5">
      <c r="A507" s="34">
        <v>36160</v>
      </c>
      <c r="B507" s="31">
        <v>1229.23</v>
      </c>
      <c r="C507" s="11">
        <f t="shared" si="24"/>
        <v>-2.1940882211275207E-3</v>
      </c>
      <c r="D507" s="76">
        <f t="shared" si="23"/>
        <v>1.4799643333916458E-4</v>
      </c>
      <c r="E507" s="11">
        <f t="shared" si="22"/>
        <v>1.2165378470855914E-2</v>
      </c>
    </row>
    <row r="508" spans="1:5">
      <c r="A508" s="34">
        <v>36164</v>
      </c>
      <c r="B508" s="31">
        <v>1228.0999999999999</v>
      </c>
      <c r="C508" s="11">
        <f t="shared" si="24"/>
        <v>-9.1969745996695268E-4</v>
      </c>
      <c r="D508" s="76">
        <f t="shared" si="23"/>
        <v>1.3940548872614015E-4</v>
      </c>
      <c r="E508" s="11">
        <f t="shared" si="22"/>
        <v>1.1807010151860637E-2</v>
      </c>
    </row>
    <row r="509" spans="1:5">
      <c r="A509" s="34">
        <v>36165</v>
      </c>
      <c r="B509" s="31">
        <v>1244.78</v>
      </c>
      <c r="C509" s="11">
        <f t="shared" si="24"/>
        <v>1.3490547840669578E-2</v>
      </c>
      <c r="D509" s="76">
        <f t="shared" si="23"/>
        <v>1.3109191000764393E-4</v>
      </c>
      <c r="E509" s="11">
        <f t="shared" si="22"/>
        <v>1.1449537545579905E-2</v>
      </c>
    </row>
    <row r="510" spans="1:5">
      <c r="A510" s="34">
        <v>36166</v>
      </c>
      <c r="B510" s="31">
        <v>1272.3399999999999</v>
      </c>
      <c r="C510" s="11">
        <f t="shared" si="24"/>
        <v>2.189891732344024E-2</v>
      </c>
      <c r="D510" s="76">
        <f t="shared" si="23"/>
        <v>1.3414608826966894E-4</v>
      </c>
      <c r="E510" s="11">
        <f t="shared" si="22"/>
        <v>1.1582145236080791E-2</v>
      </c>
    </row>
    <row r="511" spans="1:5">
      <c r="A511" s="34">
        <v>36167</v>
      </c>
      <c r="B511" s="31">
        <v>1269.73</v>
      </c>
      <c r="C511" s="11">
        <f t="shared" si="24"/>
        <v>-2.0534453552565695E-3</v>
      </c>
      <c r="D511" s="76">
        <f t="shared" si="23"/>
        <v>1.5487107776982108E-4</v>
      </c>
      <c r="E511" s="11">
        <f t="shared" si="22"/>
        <v>1.2444720879546518E-2</v>
      </c>
    </row>
    <row r="512" spans="1:5">
      <c r="A512" s="34">
        <v>36168</v>
      </c>
      <c r="B512" s="31">
        <v>1275.0899999999999</v>
      </c>
      <c r="C512" s="11">
        <f t="shared" si="24"/>
        <v>4.2124849113970332E-3</v>
      </c>
      <c r="D512" s="76">
        <f t="shared" si="23"/>
        <v>1.458318113732533E-4</v>
      </c>
      <c r="E512" s="11">
        <f t="shared" si="22"/>
        <v>1.207608427319275E-2</v>
      </c>
    </row>
    <row r="513" spans="1:5">
      <c r="A513" s="34">
        <v>36171</v>
      </c>
      <c r="B513" s="31">
        <v>1263.8800000000001</v>
      </c>
      <c r="C513" s="11">
        <f t="shared" si="24"/>
        <v>-8.830409845420906E-3</v>
      </c>
      <c r="D513" s="76">
        <f t="shared" si="23"/>
        <v>1.3814660443858297E-4</v>
      </c>
      <c r="E513" s="11">
        <f t="shared" si="22"/>
        <v>1.1753578367398711E-2</v>
      </c>
    </row>
    <row r="514" spans="1:5">
      <c r="A514" s="34">
        <v>36172</v>
      </c>
      <c r="B514" s="31">
        <v>1239.51</v>
      </c>
      <c r="C514" s="11">
        <f t="shared" si="24"/>
        <v>-1.9470214279204773E-2</v>
      </c>
      <c r="D514" s="76">
        <f t="shared" si="23"/>
        <v>1.3453637645455437E-4</v>
      </c>
      <c r="E514" s="11">
        <f t="shared" si="22"/>
        <v>1.1598981699035237E-2</v>
      </c>
    </row>
    <row r="515" spans="1:5">
      <c r="A515" s="34">
        <v>36173</v>
      </c>
      <c r="B515" s="31">
        <v>1234.4000000000001</v>
      </c>
      <c r="C515" s="11">
        <f t="shared" si="24"/>
        <v>-4.1311181630115778E-3</v>
      </c>
      <c r="D515" s="76">
        <f t="shared" si="23"/>
        <v>1.4920954851197006E-4</v>
      </c>
      <c r="E515" s="11">
        <f t="shared" si="22"/>
        <v>1.2215136041484354E-2</v>
      </c>
    </row>
    <row r="516" spans="1:5">
      <c r="A516" s="34">
        <v>36174</v>
      </c>
      <c r="B516" s="31">
        <v>1212.19</v>
      </c>
      <c r="C516" s="11">
        <f t="shared" si="24"/>
        <v>-1.8156381029578336E-2</v>
      </c>
      <c r="D516" s="76">
        <f t="shared" si="23"/>
        <v>1.412809438378577E-4</v>
      </c>
      <c r="E516" s="11">
        <f t="shared" si="22"/>
        <v>1.1886166069757637E-2</v>
      </c>
    </row>
    <row r="517" spans="1:5">
      <c r="A517" s="34">
        <v>36175</v>
      </c>
      <c r="B517" s="31">
        <v>1243.26</v>
      </c>
      <c r="C517" s="11">
        <f t="shared" si="24"/>
        <v>2.5308320977673323E-2</v>
      </c>
      <c r="D517" s="76">
        <f t="shared" si="23"/>
        <v>1.5258333753306018E-4</v>
      </c>
      <c r="E517" s="11">
        <f t="shared" ref="E517:E580" si="25">SQRT(D517)</f>
        <v>1.2352462812454048E-2</v>
      </c>
    </row>
    <row r="518" spans="1:5">
      <c r="A518" s="34">
        <v>36179</v>
      </c>
      <c r="B518" s="31">
        <v>1252</v>
      </c>
      <c r="C518" s="11">
        <f t="shared" si="24"/>
        <v>7.0053106629976254E-3</v>
      </c>
      <c r="D518" s="76">
        <f t="shared" ref="D518:D581" si="26">0.94*D517+0.06*(C517^2)</f>
        <v>1.8185900392361293E-4</v>
      </c>
      <c r="E518" s="11">
        <f t="shared" si="25"/>
        <v>1.3485510888491134E-2</v>
      </c>
    </row>
    <row r="519" spans="1:5">
      <c r="A519" s="34">
        <v>36180</v>
      </c>
      <c r="B519" s="31">
        <v>1256.6199999999999</v>
      </c>
      <c r="C519" s="11">
        <f t="shared" si="24"/>
        <v>3.683304145856697E-3</v>
      </c>
      <c r="D519" s="76">
        <f t="shared" si="26"/>
        <v>1.7389192633730265E-4</v>
      </c>
      <c r="E519" s="11">
        <f t="shared" si="25"/>
        <v>1.3186808800361922E-2</v>
      </c>
    </row>
    <row r="520" spans="1:5">
      <c r="A520" s="34">
        <v>36181</v>
      </c>
      <c r="B520" s="31">
        <v>1235.1600000000001</v>
      </c>
      <c r="C520" s="11">
        <f t="shared" si="24"/>
        <v>-1.7225060479432095E-2</v>
      </c>
      <c r="D520" s="76">
        <f t="shared" si="26"/>
        <v>1.6427241452291759E-4</v>
      </c>
      <c r="E520" s="11">
        <f t="shared" si="25"/>
        <v>1.2816880061969746E-2</v>
      </c>
    </row>
    <row r="521" spans="1:5">
      <c r="A521" s="34">
        <v>36182</v>
      </c>
      <c r="B521" s="31">
        <v>1225.19</v>
      </c>
      <c r="C521" s="11">
        <f t="shared" si="24"/>
        <v>-8.1045823339025852E-3</v>
      </c>
      <c r="D521" s="76">
        <f t="shared" si="26"/>
        <v>1.7221823216274814E-4</v>
      </c>
      <c r="E521" s="11">
        <f t="shared" si="25"/>
        <v>1.3123194434387846E-2</v>
      </c>
    </row>
    <row r="522" spans="1:5">
      <c r="A522" s="34">
        <v>36185</v>
      </c>
      <c r="B522" s="31">
        <v>1233.98</v>
      </c>
      <c r="C522" s="11">
        <f t="shared" si="24"/>
        <v>7.1487838859956984E-3</v>
      </c>
      <c r="D522" s="76">
        <f t="shared" si="26"/>
        <v>1.6582619352140359E-4</v>
      </c>
      <c r="E522" s="11">
        <f t="shared" si="25"/>
        <v>1.2877351960764434E-2</v>
      </c>
    </row>
    <row r="523" spans="1:5">
      <c r="A523" s="34">
        <v>36186</v>
      </c>
      <c r="B523" s="31">
        <v>1252.31</v>
      </c>
      <c r="C523" s="11">
        <f t="shared" si="24"/>
        <v>1.4745127966577955E-2</v>
      </c>
      <c r="D523" s="76">
        <f t="shared" si="26"/>
        <v>1.5894292857303967E-4</v>
      </c>
      <c r="E523" s="11">
        <f t="shared" si="25"/>
        <v>1.2607256980526718E-2</v>
      </c>
    </row>
    <row r="524" spans="1:5">
      <c r="A524" s="34">
        <v>36187</v>
      </c>
      <c r="B524" s="31">
        <v>1243.17</v>
      </c>
      <c r="C524" s="11">
        <f t="shared" si="24"/>
        <v>-7.3252767970515484E-3</v>
      </c>
      <c r="D524" s="76">
        <f t="shared" si="26"/>
        <v>1.6245148078370281E-4</v>
      </c>
      <c r="E524" s="11">
        <f t="shared" si="25"/>
        <v>1.2745645561669398E-2</v>
      </c>
    </row>
    <row r="525" spans="1:5">
      <c r="A525" s="34">
        <v>36188</v>
      </c>
      <c r="B525" s="31">
        <v>1265.3699999999999</v>
      </c>
      <c r="C525" s="11">
        <f t="shared" si="24"/>
        <v>1.7700000465214038E-2</v>
      </c>
      <c r="D525" s="76">
        <f t="shared" si="26"/>
        <v>1.5592397274588593E-4</v>
      </c>
      <c r="E525" s="11">
        <f t="shared" si="25"/>
        <v>1.2486952099927586E-2</v>
      </c>
    </row>
    <row r="526" spans="1:5">
      <c r="A526" s="34">
        <v>36189</v>
      </c>
      <c r="B526" s="31">
        <v>1279.6400000000001</v>
      </c>
      <c r="C526" s="11">
        <f t="shared" si="24"/>
        <v>1.1214218842162478E-2</v>
      </c>
      <c r="D526" s="76">
        <f t="shared" si="26"/>
        <v>1.6536593536924739E-4</v>
      </c>
      <c r="E526" s="11">
        <f t="shared" si="25"/>
        <v>1.2859468704781211E-2</v>
      </c>
    </row>
    <row r="527" spans="1:5">
      <c r="A527" s="34">
        <v>36192</v>
      </c>
      <c r="B527" s="31">
        <v>1273</v>
      </c>
      <c r="C527" s="11">
        <f t="shared" si="24"/>
        <v>-5.2024687980578325E-3</v>
      </c>
      <c r="D527" s="76">
        <f t="shared" si="26"/>
        <v>1.6298950150148728E-4</v>
      </c>
      <c r="E527" s="11">
        <f t="shared" si="25"/>
        <v>1.2766734175249646E-2</v>
      </c>
    </row>
    <row r="528" spans="1:5">
      <c r="A528" s="34">
        <v>36193</v>
      </c>
      <c r="B528" s="31">
        <v>1261.99</v>
      </c>
      <c r="C528" s="11">
        <f t="shared" si="24"/>
        <v>-8.6864794179119364E-3</v>
      </c>
      <c r="D528" s="76">
        <f t="shared" si="26"/>
        <v>1.5483407230708397E-4</v>
      </c>
      <c r="E528" s="11">
        <f t="shared" si="25"/>
        <v>1.2443233997120041E-2</v>
      </c>
    </row>
    <row r="529" spans="1:5">
      <c r="A529" s="34">
        <v>36194</v>
      </c>
      <c r="B529" s="31">
        <v>1272.07</v>
      </c>
      <c r="C529" s="11">
        <f t="shared" si="24"/>
        <v>7.9556546929392818E-3</v>
      </c>
      <c r="D529" s="76">
        <f t="shared" si="26"/>
        <v>1.500713234493274E-4</v>
      </c>
      <c r="E529" s="11">
        <f t="shared" si="25"/>
        <v>1.2250360135495094E-2</v>
      </c>
    </row>
    <row r="530" spans="1:5">
      <c r="A530" s="34">
        <v>36195</v>
      </c>
      <c r="B530" s="31">
        <v>1248.49</v>
      </c>
      <c r="C530" s="11">
        <f t="shared" si="24"/>
        <v>-1.8710673756216774E-2</v>
      </c>
      <c r="D530" s="76">
        <f t="shared" si="26"/>
        <v>1.4486459053796496E-4</v>
      </c>
      <c r="E530" s="11">
        <f t="shared" si="25"/>
        <v>1.2035970693631859E-2</v>
      </c>
    </row>
    <row r="531" spans="1:5">
      <c r="A531" s="34">
        <v>36196</v>
      </c>
      <c r="B531" s="31">
        <v>1239.4000000000001</v>
      </c>
      <c r="C531" s="11">
        <f t="shared" si="24"/>
        <v>-7.30742954820973E-3</v>
      </c>
      <c r="D531" s="76">
        <f t="shared" si="26"/>
        <v>1.5717807385038182E-4</v>
      </c>
      <c r="E531" s="11">
        <f t="shared" si="25"/>
        <v>1.2537067992572339E-2</v>
      </c>
    </row>
    <row r="532" spans="1:5">
      <c r="A532" s="34">
        <v>36199</v>
      </c>
      <c r="B532" s="31">
        <v>1243.77</v>
      </c>
      <c r="C532" s="11">
        <f t="shared" si="24"/>
        <v>3.5196982175170429E-3</v>
      </c>
      <c r="D532" s="76">
        <f t="shared" si="26"/>
        <v>1.5095130101548183E-4</v>
      </c>
      <c r="E532" s="11">
        <f t="shared" si="25"/>
        <v>1.2286224034074986E-2</v>
      </c>
    </row>
    <row r="533" spans="1:5">
      <c r="A533" s="34">
        <v>36200</v>
      </c>
      <c r="B533" s="31">
        <v>1216.1400000000001</v>
      </c>
      <c r="C533" s="11">
        <f t="shared" si="24"/>
        <v>-2.2465181267596106E-2</v>
      </c>
      <c r="D533" s="76">
        <f t="shared" si="26"/>
        <v>1.4263751948709647E-4</v>
      </c>
      <c r="E533" s="11">
        <f t="shared" si="25"/>
        <v>1.1943095054762667E-2</v>
      </c>
    </row>
    <row r="534" spans="1:5">
      <c r="A534" s="34">
        <v>36201</v>
      </c>
      <c r="B534" s="31">
        <v>1223.55</v>
      </c>
      <c r="C534" s="11">
        <f t="shared" si="24"/>
        <v>6.0745609367708966E-3</v>
      </c>
      <c r="D534" s="76">
        <f t="shared" si="26"/>
        <v>1.6436033048102772E-4</v>
      </c>
      <c r="E534" s="11">
        <f t="shared" si="25"/>
        <v>1.2820309297401047E-2</v>
      </c>
    </row>
    <row r="535" spans="1:5">
      <c r="A535" s="34">
        <v>36202</v>
      </c>
      <c r="B535" s="31">
        <v>1254.04</v>
      </c>
      <c r="C535" s="11">
        <f t="shared" si="24"/>
        <v>2.4613870196073705E-2</v>
      </c>
      <c r="D535" s="76">
        <f t="shared" si="26"/>
        <v>1.5671272808663863E-4</v>
      </c>
      <c r="E535" s="11">
        <f t="shared" si="25"/>
        <v>1.2518495440213199E-2</v>
      </c>
    </row>
    <row r="536" spans="1:5">
      <c r="A536" s="34">
        <v>36203</v>
      </c>
      <c r="B536" s="31">
        <v>1230.1300000000001</v>
      </c>
      <c r="C536" s="11">
        <f t="shared" si="24"/>
        <v>-1.9250484772305072E-2</v>
      </c>
      <c r="D536" s="76">
        <f t="shared" si="26"/>
        <v>1.8366052076319023E-4</v>
      </c>
      <c r="E536" s="11">
        <f t="shared" si="25"/>
        <v>1.3552140818453379E-2</v>
      </c>
    </row>
    <row r="537" spans="1:5">
      <c r="A537" s="34">
        <v>36207</v>
      </c>
      <c r="B537" s="31">
        <v>1241.8699999999999</v>
      </c>
      <c r="C537" s="11">
        <f t="shared" si="24"/>
        <v>9.4984532894029586E-3</v>
      </c>
      <c r="D537" s="76">
        <f t="shared" si="26"/>
        <v>1.9487575935552378E-4</v>
      </c>
      <c r="E537" s="11">
        <f t="shared" si="25"/>
        <v>1.3959790806295192E-2</v>
      </c>
    </row>
    <row r="538" spans="1:5">
      <c r="A538" s="34">
        <v>36208</v>
      </c>
      <c r="B538" s="31">
        <v>1224.03</v>
      </c>
      <c r="C538" s="11">
        <f t="shared" ref="C538:C601" si="27">LN(B538/B537)</f>
        <v>-1.4469614552037838E-2</v>
      </c>
      <c r="D538" s="76">
        <f t="shared" si="26"/>
        <v>1.8859645068765055E-4</v>
      </c>
      <c r="E538" s="11">
        <f t="shared" si="25"/>
        <v>1.3733042295414754E-2</v>
      </c>
    </row>
    <row r="539" spans="1:5">
      <c r="A539" s="34">
        <v>36209</v>
      </c>
      <c r="B539" s="31">
        <v>1237.28</v>
      </c>
      <c r="C539" s="11">
        <f t="shared" si="27"/>
        <v>1.0766728284892731E-2</v>
      </c>
      <c r="D539" s="76">
        <f t="shared" si="26"/>
        <v>1.8984284836346421E-4</v>
      </c>
      <c r="E539" s="11">
        <f t="shared" si="25"/>
        <v>1.3778347083865473E-2</v>
      </c>
    </row>
    <row r="540" spans="1:5">
      <c r="A540" s="34">
        <v>36210</v>
      </c>
      <c r="B540" s="31">
        <v>1239.22</v>
      </c>
      <c r="C540" s="11">
        <f t="shared" si="27"/>
        <v>1.5667275564973525E-3</v>
      </c>
      <c r="D540" s="76">
        <f t="shared" si="26"/>
        <v>1.8540762373929891E-4</v>
      </c>
      <c r="E540" s="11">
        <f t="shared" si="25"/>
        <v>1.3616446810357646E-2</v>
      </c>
    </row>
    <row r="541" spans="1:5">
      <c r="A541" s="34">
        <v>36213</v>
      </c>
      <c r="B541" s="31">
        <v>1272.1400000000001</v>
      </c>
      <c r="C541" s="11">
        <f t="shared" si="27"/>
        <v>2.6218372319450817E-2</v>
      </c>
      <c r="D541" s="76">
        <f t="shared" si="26"/>
        <v>1.7443044442911826E-4</v>
      </c>
      <c r="E541" s="11">
        <f t="shared" si="25"/>
        <v>1.320721183403667E-2</v>
      </c>
    </row>
    <row r="542" spans="1:5">
      <c r="A542" s="34">
        <v>36214</v>
      </c>
      <c r="B542" s="31">
        <v>1271.18</v>
      </c>
      <c r="C542" s="11">
        <f t="shared" si="27"/>
        <v>-7.54918803447687E-4</v>
      </c>
      <c r="D542" s="76">
        <f t="shared" si="26"/>
        <v>2.0520880058825182E-4</v>
      </c>
      <c r="E542" s="11">
        <f t="shared" si="25"/>
        <v>1.4325110840347861E-2</v>
      </c>
    </row>
    <row r="543" spans="1:5">
      <c r="A543" s="34">
        <v>36215</v>
      </c>
      <c r="B543" s="31">
        <v>1253.4100000000001</v>
      </c>
      <c r="C543" s="11">
        <f t="shared" si="27"/>
        <v>-1.4077765875450425E-2</v>
      </c>
      <c r="D543" s="76">
        <f t="shared" si="26"/>
        <v>1.9293046669694464E-4</v>
      </c>
      <c r="E543" s="11">
        <f t="shared" si="25"/>
        <v>1.388994120566911E-2</v>
      </c>
    </row>
    <row r="544" spans="1:5">
      <c r="A544" s="34">
        <v>36216</v>
      </c>
      <c r="B544" s="31">
        <v>1245.02</v>
      </c>
      <c r="C544" s="11">
        <f t="shared" si="27"/>
        <v>-6.7162430309681068E-3</v>
      </c>
      <c r="D544" s="76">
        <f t="shared" si="26"/>
        <v>1.9324564821776775E-4</v>
      </c>
      <c r="E544" s="11">
        <f t="shared" si="25"/>
        <v>1.390128225084894E-2</v>
      </c>
    </row>
    <row r="545" spans="1:5">
      <c r="A545" s="34">
        <v>36217</v>
      </c>
      <c r="B545" s="31">
        <v>1238.33</v>
      </c>
      <c r="C545" s="11">
        <f t="shared" si="27"/>
        <v>-5.3878963367207464E-3</v>
      </c>
      <c r="D545" s="76">
        <f t="shared" si="26"/>
        <v>1.8435738455176333E-4</v>
      </c>
      <c r="E545" s="11">
        <f t="shared" si="25"/>
        <v>1.3577826945125031E-2</v>
      </c>
    </row>
    <row r="546" spans="1:5">
      <c r="A546" s="34">
        <v>36220</v>
      </c>
      <c r="B546" s="31">
        <v>1236.1600000000001</v>
      </c>
      <c r="C546" s="11">
        <f t="shared" si="27"/>
        <v>-1.7538972121700046E-3</v>
      </c>
      <c r="D546" s="76">
        <f t="shared" si="26"/>
        <v>1.7503770709477245E-4</v>
      </c>
      <c r="E546" s="11">
        <f t="shared" si="25"/>
        <v>1.3230181672780327E-2</v>
      </c>
    </row>
    <row r="547" spans="1:5">
      <c r="A547" s="34">
        <v>36221</v>
      </c>
      <c r="B547" s="31">
        <v>1225.5</v>
      </c>
      <c r="C547" s="11">
        <f t="shared" si="27"/>
        <v>-8.6608765097493049E-3</v>
      </c>
      <c r="D547" s="76">
        <f t="shared" si="26"/>
        <v>1.6472001399493754E-4</v>
      </c>
      <c r="E547" s="11">
        <f t="shared" si="25"/>
        <v>1.2834329510922553E-2</v>
      </c>
    </row>
    <row r="548" spans="1:5">
      <c r="A548" s="34">
        <v>36222</v>
      </c>
      <c r="B548" s="31">
        <v>1227.7</v>
      </c>
      <c r="C548" s="11">
        <f t="shared" si="27"/>
        <v>1.7935762186270707E-3</v>
      </c>
      <c r="D548" s="76">
        <f t="shared" si="26"/>
        <v>1.5933746007026892E-4</v>
      </c>
      <c r="E548" s="11">
        <f t="shared" si="25"/>
        <v>1.2622894282622702E-2</v>
      </c>
    </row>
    <row r="549" spans="1:5">
      <c r="A549" s="34">
        <v>36223</v>
      </c>
      <c r="B549" s="31">
        <v>1246.6400000000001</v>
      </c>
      <c r="C549" s="11">
        <f t="shared" si="27"/>
        <v>1.5309431950564877E-2</v>
      </c>
      <c r="D549" s="76">
        <f t="shared" si="26"/>
        <v>1.4997022740517426E-4</v>
      </c>
      <c r="E549" s="11">
        <f t="shared" si="25"/>
        <v>1.2246233192503491E-2</v>
      </c>
    </row>
    <row r="550" spans="1:5">
      <c r="A550" s="34">
        <v>36224</v>
      </c>
      <c r="B550" s="31">
        <v>1275.47</v>
      </c>
      <c r="C550" s="11">
        <f t="shared" si="27"/>
        <v>2.286280597974143E-2</v>
      </c>
      <c r="D550" s="76">
        <f t="shared" si="26"/>
        <v>1.5503473615980238E-4</v>
      </c>
      <c r="E550" s="11">
        <f t="shared" si="25"/>
        <v>1.245129455758727E-2</v>
      </c>
    </row>
    <row r="551" spans="1:5">
      <c r="A551" s="34">
        <v>36227</v>
      </c>
      <c r="B551" s="31">
        <v>1282.73</v>
      </c>
      <c r="C551" s="11">
        <f t="shared" si="27"/>
        <v>5.6758810807937725E-3</v>
      </c>
      <c r="D551" s="76">
        <f t="shared" si="26"/>
        <v>1.7709512582625227E-4</v>
      </c>
      <c r="E551" s="11">
        <f t="shared" si="25"/>
        <v>1.3307709262914195E-2</v>
      </c>
    </row>
    <row r="552" spans="1:5">
      <c r="A552" s="34">
        <v>36228</v>
      </c>
      <c r="B552" s="31">
        <v>1279.8399999999999</v>
      </c>
      <c r="C552" s="11">
        <f t="shared" si="27"/>
        <v>-2.2555490973827277E-3</v>
      </c>
      <c r="D552" s="76">
        <f t="shared" si="26"/>
        <v>1.6840235583927591E-4</v>
      </c>
      <c r="E552" s="11">
        <f t="shared" si="25"/>
        <v>1.2976993328166425E-2</v>
      </c>
    </row>
    <row r="553" spans="1:5">
      <c r="A553" s="34">
        <v>36229</v>
      </c>
      <c r="B553" s="31">
        <v>1286.8399999999999</v>
      </c>
      <c r="C553" s="11">
        <f t="shared" si="27"/>
        <v>5.4545306429075223E-3</v>
      </c>
      <c r="D553" s="76">
        <f t="shared" si="26"/>
        <v>1.5860346459276159E-4</v>
      </c>
      <c r="E553" s="11">
        <f t="shared" si="25"/>
        <v>1.2593786745564719E-2</v>
      </c>
    </row>
    <row r="554" spans="1:5">
      <c r="A554" s="34">
        <v>36230</v>
      </c>
      <c r="B554" s="31">
        <v>1297.68</v>
      </c>
      <c r="C554" s="11">
        <f t="shared" si="27"/>
        <v>8.3884539984399112E-3</v>
      </c>
      <c r="D554" s="76">
        <f t="shared" si="26"/>
        <v>1.5087237098926091E-4</v>
      </c>
      <c r="E554" s="11">
        <f t="shared" si="25"/>
        <v>1.2283011478837791E-2</v>
      </c>
    </row>
    <row r="555" spans="1:5">
      <c r="A555" s="34">
        <v>36231</v>
      </c>
      <c r="B555" s="31">
        <v>1294.5899999999999</v>
      </c>
      <c r="C555" s="11">
        <f t="shared" si="27"/>
        <v>-2.3840120539177743E-3</v>
      </c>
      <c r="D555" s="76">
        <f t="shared" si="26"/>
        <v>1.4604199835894179E-4</v>
      </c>
      <c r="E555" s="11">
        <f t="shared" si="25"/>
        <v>1.2084783753089742E-2</v>
      </c>
    </row>
    <row r="556" spans="1:5">
      <c r="A556" s="34">
        <v>36234</v>
      </c>
      <c r="B556" s="31">
        <v>1307.26</v>
      </c>
      <c r="C556" s="11">
        <f t="shared" si="27"/>
        <v>9.739300997244035E-3</v>
      </c>
      <c r="D556" s="76">
        <f t="shared" si="26"/>
        <v>1.376204892657988E-4</v>
      </c>
      <c r="E556" s="11">
        <f t="shared" si="25"/>
        <v>1.1731175954089122E-2</v>
      </c>
    </row>
    <row r="557" spans="1:5">
      <c r="A557" s="34">
        <v>36235</v>
      </c>
      <c r="B557" s="31">
        <v>1306.3800000000001</v>
      </c>
      <c r="C557" s="11">
        <f t="shared" si="27"/>
        <v>-6.7339039290282893E-4</v>
      </c>
      <c r="D557" s="76">
        <f t="shared" si="26"/>
        <v>1.3505449894474599E-4</v>
      </c>
      <c r="E557" s="11">
        <f t="shared" si="25"/>
        <v>1.1621295063147911E-2</v>
      </c>
    </row>
    <row r="558" spans="1:5">
      <c r="A558" s="34">
        <v>36236</v>
      </c>
      <c r="B558" s="31">
        <v>1297.82</v>
      </c>
      <c r="C558" s="11">
        <f t="shared" si="27"/>
        <v>-6.5740195289357931E-3</v>
      </c>
      <c r="D558" s="76">
        <f t="shared" si="26"/>
        <v>1.2697843628533645E-4</v>
      </c>
      <c r="E558" s="11">
        <f t="shared" si="25"/>
        <v>1.1268470893840763E-2</v>
      </c>
    </row>
    <row r="559" spans="1:5">
      <c r="A559" s="34">
        <v>36237</v>
      </c>
      <c r="B559" s="31">
        <v>1316.55</v>
      </c>
      <c r="C559" s="11">
        <f t="shared" si="27"/>
        <v>1.4328744942889418E-2</v>
      </c>
      <c r="D559" s="76">
        <f t="shared" si="26"/>
        <v>1.2195279407422601E-4</v>
      </c>
      <c r="E559" s="11">
        <f t="shared" si="25"/>
        <v>1.1043223898582605E-2</v>
      </c>
    </row>
    <row r="560" spans="1:5">
      <c r="A560" s="34">
        <v>36238</v>
      </c>
      <c r="B560" s="31">
        <v>1299.29</v>
      </c>
      <c r="C560" s="11">
        <f t="shared" si="27"/>
        <v>-1.3196717299099121E-2</v>
      </c>
      <c r="D560" s="76">
        <f t="shared" si="26"/>
        <v>1.2695440232807518E-4</v>
      </c>
      <c r="E560" s="11">
        <f t="shared" si="25"/>
        <v>1.1267404418413106E-2</v>
      </c>
    </row>
    <row r="561" spans="1:5">
      <c r="A561" s="34">
        <v>36241</v>
      </c>
      <c r="B561" s="31">
        <v>1297.01</v>
      </c>
      <c r="C561" s="11">
        <f t="shared" si="27"/>
        <v>-1.7563460201846202E-3</v>
      </c>
      <c r="D561" s="76">
        <f t="shared" si="26"/>
        <v>1.2978633903673118E-4</v>
      </c>
      <c r="E561" s="11">
        <f t="shared" si="25"/>
        <v>1.1392380744898371E-2</v>
      </c>
    </row>
    <row r="562" spans="1:5">
      <c r="A562" s="34">
        <v>36242</v>
      </c>
      <c r="B562" s="31">
        <v>1262.1400000000001</v>
      </c>
      <c r="C562" s="11">
        <f t="shared" si="27"/>
        <v>-2.7252922414856925E-2</v>
      </c>
      <c r="D562" s="76">
        <f t="shared" si="26"/>
        <v>1.2218424377508441E-4</v>
      </c>
      <c r="E562" s="11">
        <f t="shared" si="25"/>
        <v>1.1053698194499631E-2</v>
      </c>
    </row>
    <row r="563" spans="1:5">
      <c r="A563" s="34">
        <v>36243</v>
      </c>
      <c r="B563" s="31">
        <v>1268.5899999999999</v>
      </c>
      <c r="C563" s="11">
        <f t="shared" si="27"/>
        <v>5.0973544912879315E-3</v>
      </c>
      <c r="D563" s="76">
        <f t="shared" si="26"/>
        <v>1.59416495957592E-4</v>
      </c>
      <c r="E563" s="11">
        <f t="shared" si="25"/>
        <v>1.2626024550807432E-2</v>
      </c>
    </row>
    <row r="564" spans="1:5">
      <c r="A564" s="34">
        <v>36244</v>
      </c>
      <c r="B564" s="31">
        <v>1289.99</v>
      </c>
      <c r="C564" s="11">
        <f t="shared" si="27"/>
        <v>1.6728418924303337E-2</v>
      </c>
      <c r="D564" s="76">
        <f t="shared" si="26"/>
        <v>1.5141048756872765E-4</v>
      </c>
      <c r="E564" s="11">
        <f t="shared" si="25"/>
        <v>1.2304896893868215E-2</v>
      </c>
    </row>
    <row r="565" spans="1:5">
      <c r="A565" s="34">
        <v>36245</v>
      </c>
      <c r="B565" s="31">
        <v>1282.8</v>
      </c>
      <c r="C565" s="11">
        <f t="shared" si="27"/>
        <v>-5.5892775686870316E-3</v>
      </c>
      <c r="D565" s="76">
        <f t="shared" si="26"/>
        <v>1.5911625829702339E-4</v>
      </c>
      <c r="E565" s="11">
        <f t="shared" si="25"/>
        <v>1.2614129311887658E-2</v>
      </c>
    </row>
    <row r="566" spans="1:5">
      <c r="A566" s="34">
        <v>36248</v>
      </c>
      <c r="B566" s="31">
        <v>1310.17</v>
      </c>
      <c r="C566" s="11">
        <f t="shared" si="27"/>
        <v>2.1111710949036997E-2</v>
      </c>
      <c r="D566" s="76">
        <f t="shared" si="26"/>
        <v>1.5144368422359165E-4</v>
      </c>
      <c r="E566" s="11">
        <f t="shared" si="25"/>
        <v>1.2306245740419441E-2</v>
      </c>
    </row>
    <row r="567" spans="1:5">
      <c r="A567" s="34">
        <v>36249</v>
      </c>
      <c r="B567" s="31">
        <v>1300.75</v>
      </c>
      <c r="C567" s="11">
        <f t="shared" si="27"/>
        <v>-7.2158785976239297E-3</v>
      </c>
      <c r="D567" s="76">
        <f t="shared" si="26"/>
        <v>1.6909932352191746E-4</v>
      </c>
      <c r="E567" s="11">
        <f t="shared" si="25"/>
        <v>1.3003819574337282E-2</v>
      </c>
    </row>
    <row r="568" spans="1:5">
      <c r="A568" s="34">
        <v>36250</v>
      </c>
      <c r="B568" s="31">
        <v>1286.3699999999999</v>
      </c>
      <c r="C568" s="11">
        <f t="shared" si="27"/>
        <v>-1.1116722913169791E-2</v>
      </c>
      <c r="D568" s="76">
        <f t="shared" si="26"/>
        <v>1.6207749834674123E-4</v>
      </c>
      <c r="E568" s="11">
        <f t="shared" si="25"/>
        <v>1.2730966119927476E-2</v>
      </c>
    </row>
    <row r="569" spans="1:5">
      <c r="A569" s="34">
        <v>36251</v>
      </c>
      <c r="B569" s="31">
        <v>1293.72</v>
      </c>
      <c r="C569" s="11">
        <f t="shared" si="27"/>
        <v>5.6974910817838382E-3</v>
      </c>
      <c r="D569" s="76">
        <f t="shared" si="26"/>
        <v>1.5976774014562838E-4</v>
      </c>
      <c r="E569" s="11">
        <f t="shared" si="25"/>
        <v>1.2639926429597144E-2</v>
      </c>
    </row>
    <row r="570" spans="1:5">
      <c r="A570" s="34">
        <v>36255</v>
      </c>
      <c r="B570" s="31">
        <v>1321.12</v>
      </c>
      <c r="C570" s="11">
        <f t="shared" si="27"/>
        <v>2.0958072330091386E-2</v>
      </c>
      <c r="D570" s="76">
        <f t="shared" si="26"/>
        <v>1.5212936001451105E-4</v>
      </c>
      <c r="E570" s="11">
        <f t="shared" si="25"/>
        <v>1.2334073131553543E-2</v>
      </c>
    </row>
    <row r="571" spans="1:5">
      <c r="A571" s="34">
        <v>36256</v>
      </c>
      <c r="B571" s="31">
        <v>1317.89</v>
      </c>
      <c r="C571" s="11">
        <f t="shared" si="27"/>
        <v>-2.4478888771845113E-3</v>
      </c>
      <c r="D571" s="76">
        <f t="shared" si="26"/>
        <v>1.6935604616124091E-4</v>
      </c>
      <c r="E571" s="11">
        <f t="shared" si="25"/>
        <v>1.3013686878100337E-2</v>
      </c>
    </row>
    <row r="572" spans="1:5">
      <c r="A572" s="34">
        <v>36257</v>
      </c>
      <c r="B572" s="31">
        <v>1326.89</v>
      </c>
      <c r="C572" s="11">
        <f t="shared" si="27"/>
        <v>6.8058853591072008E-3</v>
      </c>
      <c r="D572" s="76">
        <f t="shared" si="26"/>
        <v>1.5955421298886907E-4</v>
      </c>
      <c r="E572" s="11">
        <f t="shared" si="25"/>
        <v>1.2631477070749448E-2</v>
      </c>
    </row>
    <row r="573" spans="1:5">
      <c r="A573" s="34">
        <v>36258</v>
      </c>
      <c r="B573" s="31">
        <v>1343.98</v>
      </c>
      <c r="C573" s="11">
        <f t="shared" si="27"/>
        <v>1.2797502868950279E-2</v>
      </c>
      <c r="D573" s="76">
        <f t="shared" si="26"/>
        <v>1.5276016474081549E-4</v>
      </c>
      <c r="E573" s="11">
        <f t="shared" si="25"/>
        <v>1.2359618308864376E-2</v>
      </c>
    </row>
    <row r="574" spans="1:5">
      <c r="A574" s="34">
        <v>36259</v>
      </c>
      <c r="B574" s="31">
        <v>1348.35</v>
      </c>
      <c r="C574" s="11">
        <f t="shared" si="27"/>
        <v>3.2462616675265014E-3</v>
      </c>
      <c r="D574" s="76">
        <f t="shared" si="26"/>
        <v>1.53421119637214E-4</v>
      </c>
      <c r="E574" s="11">
        <f t="shared" si="25"/>
        <v>1.2386327931926153E-2</v>
      </c>
    </row>
    <row r="575" spans="1:5">
      <c r="A575" s="34">
        <v>36262</v>
      </c>
      <c r="B575" s="31">
        <v>1358.63</v>
      </c>
      <c r="C575" s="11">
        <f t="shared" si="27"/>
        <v>7.5952163804312457E-3</v>
      </c>
      <c r="D575" s="76">
        <f t="shared" si="26"/>
        <v>1.4484814534782426E-4</v>
      </c>
      <c r="E575" s="11">
        <f t="shared" si="25"/>
        <v>1.203528750582321E-2</v>
      </c>
    </row>
    <row r="576" spans="1:5">
      <c r="A576" s="34">
        <v>36263</v>
      </c>
      <c r="B576" s="31">
        <v>1349.82</v>
      </c>
      <c r="C576" s="11">
        <f t="shared" si="27"/>
        <v>-6.5055888584864968E-3</v>
      </c>
      <c r="D576" s="76">
        <f t="shared" si="26"/>
        <v>1.3961849533888906E-4</v>
      </c>
      <c r="E576" s="11">
        <f t="shared" si="25"/>
        <v>1.1816027053916602E-2</v>
      </c>
    </row>
    <row r="577" spans="1:5">
      <c r="A577" s="34">
        <v>36264</v>
      </c>
      <c r="B577" s="31">
        <v>1328.44</v>
      </c>
      <c r="C577" s="11">
        <f t="shared" si="27"/>
        <v>-1.5965928747985351E-2</v>
      </c>
      <c r="D577" s="76">
        <f t="shared" si="26"/>
        <v>1.3378074680229552E-4</v>
      </c>
      <c r="E577" s="11">
        <f t="shared" si="25"/>
        <v>1.156636273001567E-2</v>
      </c>
    </row>
    <row r="578" spans="1:5">
      <c r="A578" s="34">
        <v>36265</v>
      </c>
      <c r="B578" s="31">
        <v>1322.85</v>
      </c>
      <c r="C578" s="11">
        <f t="shared" si="27"/>
        <v>-4.2168214591779031E-3</v>
      </c>
      <c r="D578" s="76">
        <f t="shared" si="26"/>
        <v>1.410485548413025E-4</v>
      </c>
      <c r="E578" s="11">
        <f t="shared" si="25"/>
        <v>1.1876386438698537E-2</v>
      </c>
    </row>
    <row r="579" spans="1:5">
      <c r="A579" s="34">
        <v>36266</v>
      </c>
      <c r="B579" s="31">
        <v>1319</v>
      </c>
      <c r="C579" s="11">
        <f t="shared" si="27"/>
        <v>-2.9146262849847975E-3</v>
      </c>
      <c r="D579" s="76">
        <f t="shared" si="26"/>
        <v>1.3365253654393935E-4</v>
      </c>
      <c r="E579" s="11">
        <f t="shared" si="25"/>
        <v>1.1560819025654685E-2</v>
      </c>
    </row>
    <row r="580" spans="1:5">
      <c r="A580" s="34">
        <v>36269</v>
      </c>
      <c r="B580" s="31">
        <v>1289.48</v>
      </c>
      <c r="C580" s="11">
        <f t="shared" si="27"/>
        <v>-2.2634837403747988E-2</v>
      </c>
      <c r="D580" s="76">
        <f t="shared" si="26"/>
        <v>1.2614308713417043E-4</v>
      </c>
      <c r="E580" s="11">
        <f t="shared" si="25"/>
        <v>1.1231343959391966E-2</v>
      </c>
    </row>
    <row r="581" spans="1:5">
      <c r="A581" s="34">
        <v>36270</v>
      </c>
      <c r="B581" s="31">
        <v>1306.17</v>
      </c>
      <c r="C581" s="11">
        <f t="shared" si="27"/>
        <v>1.2860154504924223E-2</v>
      </c>
      <c r="D581" s="76">
        <f t="shared" si="26"/>
        <v>1.4931465376376676E-4</v>
      </c>
      <c r="E581" s="11">
        <f t="shared" ref="E581:E644" si="28">SQRT(D581)</f>
        <v>1.2219437538764489E-2</v>
      </c>
    </row>
    <row r="582" spans="1:5">
      <c r="A582" s="34">
        <v>36271</v>
      </c>
      <c r="B582" s="31">
        <v>1336.12</v>
      </c>
      <c r="C582" s="11">
        <f t="shared" si="27"/>
        <v>2.2670700603774498E-2</v>
      </c>
      <c r="D582" s="76">
        <f t="shared" ref="D582:D645" si="29">0.94*D581+0.06*(C581^2)</f>
        <v>1.5027878897137212E-4</v>
      </c>
      <c r="E582" s="11">
        <f t="shared" si="28"/>
        <v>1.2258824942520882E-2</v>
      </c>
    </row>
    <row r="583" spans="1:5">
      <c r="A583" s="34">
        <v>36272</v>
      </c>
      <c r="B583" s="31">
        <v>1358.82</v>
      </c>
      <c r="C583" s="11">
        <f t="shared" si="27"/>
        <v>1.6846784625432681E-2</v>
      </c>
      <c r="D583" s="76">
        <f t="shared" si="29"/>
        <v>1.7209970158504868E-4</v>
      </c>
      <c r="E583" s="11">
        <f t="shared" si="28"/>
        <v>1.3118677585223622E-2</v>
      </c>
    </row>
    <row r="584" spans="1:5">
      <c r="A584" s="34">
        <v>36273</v>
      </c>
      <c r="B584" s="31">
        <v>1356.85</v>
      </c>
      <c r="C584" s="11">
        <f t="shared" si="27"/>
        <v>-1.4508392739618885E-3</v>
      </c>
      <c r="D584" s="76">
        <f t="shared" si="29"/>
        <v>1.7880256862288864E-4</v>
      </c>
      <c r="E584" s="11">
        <f t="shared" si="28"/>
        <v>1.3371707767629706E-2</v>
      </c>
    </row>
    <row r="585" spans="1:5">
      <c r="A585" s="34">
        <v>36276</v>
      </c>
      <c r="B585" s="31">
        <v>1360.04</v>
      </c>
      <c r="C585" s="11">
        <f t="shared" si="27"/>
        <v>2.3482742885498693E-3</v>
      </c>
      <c r="D585" s="76">
        <f t="shared" si="29"/>
        <v>1.6820071058144755E-4</v>
      </c>
      <c r="E585" s="11">
        <f t="shared" si="28"/>
        <v>1.296922166444261E-2</v>
      </c>
    </row>
    <row r="586" spans="1:5">
      <c r="A586" s="34">
        <v>36277</v>
      </c>
      <c r="B586" s="31">
        <v>1362.8</v>
      </c>
      <c r="C586" s="11">
        <f t="shared" si="27"/>
        <v>2.0272957245253539E-3</v>
      </c>
      <c r="D586" s="76">
        <f t="shared" si="29"/>
        <v>1.5843953147461653E-4</v>
      </c>
      <c r="E586" s="11">
        <f t="shared" si="28"/>
        <v>1.2587276570990904E-2</v>
      </c>
    </row>
    <row r="587" spans="1:5">
      <c r="A587" s="34">
        <v>36278</v>
      </c>
      <c r="B587" s="31">
        <v>1350.91</v>
      </c>
      <c r="C587" s="11">
        <f t="shared" si="27"/>
        <v>-8.762967366148143E-3</v>
      </c>
      <c r="D587" s="76">
        <f t="shared" si="29"/>
        <v>1.4917975526342026E-4</v>
      </c>
      <c r="E587" s="11">
        <f t="shared" si="28"/>
        <v>1.2213916458835808E-2</v>
      </c>
    </row>
    <row r="588" spans="1:5">
      <c r="A588" s="34">
        <v>36279</v>
      </c>
      <c r="B588" s="31">
        <v>1342.83</v>
      </c>
      <c r="C588" s="11">
        <f t="shared" si="27"/>
        <v>-5.9991121881196006E-3</v>
      </c>
      <c r="D588" s="76">
        <f t="shared" si="29"/>
        <v>1.4483634577122566E-4</v>
      </c>
      <c r="E588" s="11">
        <f t="shared" si="28"/>
        <v>1.2034797288331268E-2</v>
      </c>
    </row>
    <row r="589" spans="1:5">
      <c r="A589" s="34">
        <v>36280</v>
      </c>
      <c r="B589" s="31">
        <v>1335.18</v>
      </c>
      <c r="C589" s="11">
        <f t="shared" si="27"/>
        <v>-5.7132130264640982E-3</v>
      </c>
      <c r="D589" s="76">
        <f t="shared" si="29"/>
        <v>1.3830552584769083E-4</v>
      </c>
      <c r="E589" s="11">
        <f t="shared" si="28"/>
        <v>1.1760336978492191E-2</v>
      </c>
    </row>
    <row r="590" spans="1:5">
      <c r="A590" s="34">
        <v>36283</v>
      </c>
      <c r="B590" s="31">
        <v>1354.63</v>
      </c>
      <c r="C590" s="11">
        <f t="shared" si="27"/>
        <v>1.4462240088678798E-2</v>
      </c>
      <c r="D590" s="76">
        <f t="shared" si="29"/>
        <v>1.3196564248197493E-4</v>
      </c>
      <c r="E590" s="11">
        <f t="shared" si="28"/>
        <v>1.1487629976717345E-2</v>
      </c>
    </row>
    <row r="591" spans="1:5">
      <c r="A591" s="34">
        <v>36284</v>
      </c>
      <c r="B591" s="31">
        <v>1332</v>
      </c>
      <c r="C591" s="11">
        <f t="shared" si="27"/>
        <v>-1.6846782194423992E-2</v>
      </c>
      <c r="D591" s="76">
        <f t="shared" si="29"/>
        <v>1.365970872360117E-4</v>
      </c>
      <c r="E591" s="11">
        <f t="shared" si="28"/>
        <v>1.168747565713023E-2</v>
      </c>
    </row>
    <row r="592" spans="1:5">
      <c r="A592" s="34">
        <v>36285</v>
      </c>
      <c r="B592" s="31">
        <v>1347.31</v>
      </c>
      <c r="C592" s="11">
        <f t="shared" si="27"/>
        <v>1.1428439885834049E-2</v>
      </c>
      <c r="D592" s="76">
        <f t="shared" si="29"/>
        <v>1.4543010622023266E-4</v>
      </c>
      <c r="E592" s="11">
        <f t="shared" si="28"/>
        <v>1.2059440543417952E-2</v>
      </c>
    </row>
    <row r="593" spans="1:5">
      <c r="A593" s="34">
        <v>36286</v>
      </c>
      <c r="B593" s="31">
        <v>1332.05</v>
      </c>
      <c r="C593" s="11">
        <f t="shared" si="27"/>
        <v>-1.1390903052812283E-2</v>
      </c>
      <c r="D593" s="76">
        <f t="shared" si="29"/>
        <v>1.4454085414046603E-4</v>
      </c>
      <c r="E593" s="11">
        <f t="shared" si="28"/>
        <v>1.2022514468299302E-2</v>
      </c>
    </row>
    <row r="594" spans="1:5">
      <c r="A594" s="34">
        <v>36287</v>
      </c>
      <c r="B594" s="31">
        <v>1345</v>
      </c>
      <c r="C594" s="11">
        <f t="shared" si="27"/>
        <v>9.6749041025832889E-3</v>
      </c>
      <c r="D594" s="76">
        <f t="shared" si="29"/>
        <v>1.4365356323355215E-4</v>
      </c>
      <c r="E594" s="11">
        <f t="shared" si="28"/>
        <v>1.1985556442383147E-2</v>
      </c>
    </row>
    <row r="595" spans="1:5">
      <c r="A595" s="34">
        <v>36290</v>
      </c>
      <c r="B595" s="31">
        <v>1340.3</v>
      </c>
      <c r="C595" s="11">
        <f t="shared" si="27"/>
        <v>-3.5005435514885749E-3</v>
      </c>
      <c r="D595" s="76">
        <f t="shared" si="29"/>
        <v>1.4065057560318998E-4</v>
      </c>
      <c r="E595" s="11">
        <f t="shared" si="28"/>
        <v>1.1859619538720034E-2</v>
      </c>
    </row>
    <row r="596" spans="1:5">
      <c r="A596" s="34">
        <v>36291</v>
      </c>
      <c r="B596" s="31">
        <v>1355.61</v>
      </c>
      <c r="C596" s="11">
        <f t="shared" si="27"/>
        <v>1.1358068028554573E-2</v>
      </c>
      <c r="D596" s="76">
        <f t="shared" si="29"/>
        <v>1.3294676937635066E-4</v>
      </c>
      <c r="E596" s="11">
        <f t="shared" si="28"/>
        <v>1.1530254523485189E-2</v>
      </c>
    </row>
    <row r="597" spans="1:5">
      <c r="A597" s="34">
        <v>36292</v>
      </c>
      <c r="B597" s="31">
        <v>1364</v>
      </c>
      <c r="C597" s="11">
        <f t="shared" si="27"/>
        <v>6.170021890401921E-3</v>
      </c>
      <c r="D597" s="76">
        <f t="shared" si="29"/>
        <v>1.3271030577424601E-4</v>
      </c>
      <c r="E597" s="11">
        <f t="shared" si="28"/>
        <v>1.1519995910339812E-2</v>
      </c>
    </row>
    <row r="598" spans="1:5">
      <c r="A598" s="34">
        <v>36293</v>
      </c>
      <c r="B598" s="31">
        <v>1367.56</v>
      </c>
      <c r="C598" s="11">
        <f t="shared" si="27"/>
        <v>2.6065706157767797E-3</v>
      </c>
      <c r="D598" s="76">
        <f t="shared" si="29"/>
        <v>1.2703183763547357E-4</v>
      </c>
      <c r="E598" s="11">
        <f t="shared" si="28"/>
        <v>1.1270840147720736E-2</v>
      </c>
    </row>
    <row r="599" spans="1:5">
      <c r="A599" s="34">
        <v>36294</v>
      </c>
      <c r="B599" s="31">
        <v>1337.8</v>
      </c>
      <c r="C599" s="11">
        <f t="shared" si="27"/>
        <v>-2.2001656334876409E-2</v>
      </c>
      <c r="D599" s="76">
        <f t="shared" si="29"/>
        <v>1.19817579999847E-4</v>
      </c>
      <c r="E599" s="11">
        <f t="shared" si="28"/>
        <v>1.0946121687604565E-2</v>
      </c>
    </row>
    <row r="600" spans="1:5">
      <c r="A600" s="34">
        <v>36297</v>
      </c>
      <c r="B600" s="31">
        <v>1339.49</v>
      </c>
      <c r="C600" s="11">
        <f t="shared" si="27"/>
        <v>1.2624708002978563E-3</v>
      </c>
      <c r="D600" s="76">
        <f t="shared" si="29"/>
        <v>1.4167289808853661E-4</v>
      </c>
      <c r="E600" s="11">
        <f t="shared" si="28"/>
        <v>1.1902642483437727E-2</v>
      </c>
    </row>
    <row r="601" spans="1:5">
      <c r="A601" s="34">
        <v>36298</v>
      </c>
      <c r="B601" s="31">
        <v>1333.32</v>
      </c>
      <c r="C601" s="11">
        <f t="shared" si="27"/>
        <v>-4.616872100687933E-3</v>
      </c>
      <c r="D601" s="76">
        <f t="shared" si="29"/>
        <v>1.3326815415452069E-4</v>
      </c>
      <c r="E601" s="11">
        <f t="shared" si="28"/>
        <v>1.1544182697554674E-2</v>
      </c>
    </row>
    <row r="602" spans="1:5">
      <c r="A602" s="34">
        <v>36299</v>
      </c>
      <c r="B602" s="31">
        <v>1344.23</v>
      </c>
      <c r="C602" s="11">
        <f t="shared" ref="C602:C665" si="30">LN(B602/B601)</f>
        <v>8.1492860103271492E-3</v>
      </c>
      <c r="D602" s="76">
        <f t="shared" si="29"/>
        <v>1.2655099538489608E-4</v>
      </c>
      <c r="E602" s="11">
        <f t="shared" si="28"/>
        <v>1.1249488672152886E-2</v>
      </c>
    </row>
    <row r="603" spans="1:5">
      <c r="A603" s="34">
        <v>36300</v>
      </c>
      <c r="B603" s="31">
        <v>1338.83</v>
      </c>
      <c r="C603" s="11">
        <f t="shared" si="30"/>
        <v>-4.0252601814510175E-3</v>
      </c>
      <c r="D603" s="76">
        <f t="shared" si="29"/>
        <v>1.2294258741048914E-4</v>
      </c>
      <c r="E603" s="11">
        <f t="shared" si="28"/>
        <v>1.1087947844866927E-2</v>
      </c>
    </row>
    <row r="604" spans="1:5">
      <c r="A604" s="34">
        <v>36301</v>
      </c>
      <c r="B604" s="31">
        <v>1330.29</v>
      </c>
      <c r="C604" s="11">
        <f t="shared" si="30"/>
        <v>-6.3991346525930342E-3</v>
      </c>
      <c r="D604" s="76">
        <f t="shared" si="29"/>
        <v>1.1653819533756228E-4</v>
      </c>
      <c r="E604" s="11">
        <f t="shared" si="28"/>
        <v>1.0795285792305931E-2</v>
      </c>
    </row>
    <row r="605" spans="1:5">
      <c r="A605" s="34">
        <v>36304</v>
      </c>
      <c r="B605" s="31">
        <v>1306.6500000000001</v>
      </c>
      <c r="C605" s="11">
        <f t="shared" si="30"/>
        <v>-1.7930353627189987E-2</v>
      </c>
      <c r="D605" s="76">
        <f t="shared" si="29"/>
        <v>1.1200283907542956E-4</v>
      </c>
      <c r="E605" s="11">
        <f t="shared" si="28"/>
        <v>1.0583139377114409E-2</v>
      </c>
    </row>
    <row r="606" spans="1:5">
      <c r="A606" s="34">
        <v>36305</v>
      </c>
      <c r="B606" s="31">
        <v>1284.4000000000001</v>
      </c>
      <c r="C606" s="11">
        <f t="shared" si="30"/>
        <v>-1.7174926717651869E-2</v>
      </c>
      <c r="D606" s="76">
        <f t="shared" si="29"/>
        <v>1.2457252360266889E-4</v>
      </c>
      <c r="E606" s="11">
        <f t="shared" si="28"/>
        <v>1.1161206189416486E-2</v>
      </c>
    </row>
    <row r="607" spans="1:5">
      <c r="A607" s="34">
        <v>36306</v>
      </c>
      <c r="B607" s="31">
        <v>1304.76</v>
      </c>
      <c r="C607" s="11">
        <f t="shared" si="30"/>
        <v>1.5727432582299406E-2</v>
      </c>
      <c r="D607" s="76">
        <f t="shared" si="29"/>
        <v>1.3479685865191147E-4</v>
      </c>
      <c r="E607" s="11">
        <f t="shared" si="28"/>
        <v>1.1610204935827423E-2</v>
      </c>
    </row>
    <row r="608" spans="1:5">
      <c r="A608" s="34">
        <v>36307</v>
      </c>
      <c r="B608" s="31">
        <v>1281.4100000000001</v>
      </c>
      <c r="C608" s="11">
        <f t="shared" si="30"/>
        <v>-1.8058081658773966E-2</v>
      </c>
      <c r="D608" s="76">
        <f t="shared" si="29"/>
        <v>1.4155017527064313E-4</v>
      </c>
      <c r="E608" s="11">
        <f t="shared" si="28"/>
        <v>1.1897486090374014E-2</v>
      </c>
    </row>
    <row r="609" spans="1:5">
      <c r="A609" s="34">
        <v>36308</v>
      </c>
      <c r="B609" s="31">
        <v>1301.8399999999999</v>
      </c>
      <c r="C609" s="11">
        <f t="shared" si="30"/>
        <v>1.5817614213474381E-2</v>
      </c>
      <c r="D609" s="76">
        <f t="shared" si="29"/>
        <v>1.5262282354610148E-4</v>
      </c>
      <c r="E609" s="11">
        <f t="shared" si="28"/>
        <v>1.2354061014342671E-2</v>
      </c>
    </row>
    <row r="610" spans="1:5">
      <c r="A610" s="34">
        <v>36312</v>
      </c>
      <c r="B610" s="31">
        <v>1294.26</v>
      </c>
      <c r="C610" s="11">
        <f t="shared" si="30"/>
        <v>-5.8395451176784085E-3</v>
      </c>
      <c r="D610" s="76">
        <f t="shared" si="29"/>
        <v>1.5847726929771379E-4</v>
      </c>
      <c r="E610" s="11">
        <f t="shared" si="28"/>
        <v>1.2588775528132742E-2</v>
      </c>
    </row>
    <row r="611" spans="1:5">
      <c r="A611" s="34">
        <v>36313</v>
      </c>
      <c r="B611" s="31">
        <v>1294.81</v>
      </c>
      <c r="C611" s="11">
        <f t="shared" si="30"/>
        <v>4.2486298807933474E-4</v>
      </c>
      <c r="D611" s="76">
        <f t="shared" si="29"/>
        <v>1.5101465037073506E-4</v>
      </c>
      <c r="E611" s="11">
        <f t="shared" si="28"/>
        <v>1.2288801828117136E-2</v>
      </c>
    </row>
    <row r="612" spans="1:5">
      <c r="A612" s="34">
        <v>36314</v>
      </c>
      <c r="B612" s="31">
        <v>1299.54</v>
      </c>
      <c r="C612" s="11">
        <f t="shared" si="30"/>
        <v>3.6463894546999104E-3</v>
      </c>
      <c r="D612" s="76">
        <f t="shared" si="29"/>
        <v>1.4196460186200933E-4</v>
      </c>
      <c r="E612" s="11">
        <f t="shared" si="28"/>
        <v>1.1914889922362242E-2</v>
      </c>
    </row>
    <row r="613" spans="1:5">
      <c r="A613" s="34">
        <v>36315</v>
      </c>
      <c r="B613" s="31">
        <v>1327.75</v>
      </c>
      <c r="C613" s="11">
        <f t="shared" si="30"/>
        <v>2.1475424625048825E-2</v>
      </c>
      <c r="D613" s="76">
        <f t="shared" si="29"/>
        <v>1.3424449511360956E-4</v>
      </c>
      <c r="E613" s="11">
        <f t="shared" si="28"/>
        <v>1.15863926704393E-2</v>
      </c>
    </row>
    <row r="614" spans="1:5">
      <c r="A614" s="34">
        <v>36318</v>
      </c>
      <c r="B614" s="31">
        <v>1334.52</v>
      </c>
      <c r="C614" s="11">
        <f t="shared" si="30"/>
        <v>5.0858963162423339E-3</v>
      </c>
      <c r="D614" s="76">
        <f t="shared" si="29"/>
        <v>1.5386145717636218E-4</v>
      </c>
      <c r="E614" s="11">
        <f t="shared" si="28"/>
        <v>1.2404090340543404E-2</v>
      </c>
    </row>
    <row r="615" spans="1:5">
      <c r="A615" s="34">
        <v>36319</v>
      </c>
      <c r="B615" s="31">
        <v>1317.33</v>
      </c>
      <c r="C615" s="11">
        <f t="shared" si="30"/>
        <v>-1.2964715786676035E-2</v>
      </c>
      <c r="D615" s="76">
        <f t="shared" si="29"/>
        <v>1.4618175022615448E-4</v>
      </c>
      <c r="E615" s="11">
        <f t="shared" si="28"/>
        <v>1.2090564512302743E-2</v>
      </c>
    </row>
    <row r="616" spans="1:5">
      <c r="A616" s="34">
        <v>36320</v>
      </c>
      <c r="B616" s="31">
        <v>1318.64</v>
      </c>
      <c r="C616" s="11">
        <f t="shared" si="30"/>
        <v>9.9394159102576124E-4</v>
      </c>
      <c r="D616" s="76">
        <f t="shared" si="29"/>
        <v>1.4749587653834241E-4</v>
      </c>
      <c r="E616" s="11">
        <f t="shared" si="28"/>
        <v>1.2144788040074739E-2</v>
      </c>
    </row>
    <row r="617" spans="1:5">
      <c r="A617" s="34">
        <v>36321</v>
      </c>
      <c r="B617" s="31">
        <v>1302.82</v>
      </c>
      <c r="C617" s="11">
        <f t="shared" si="30"/>
        <v>-1.2069756588349518E-2</v>
      </c>
      <c r="D617" s="76">
        <f t="shared" si="29"/>
        <v>1.3870539913922409E-4</v>
      </c>
      <c r="E617" s="11">
        <f t="shared" si="28"/>
        <v>1.1777325636120625E-2</v>
      </c>
    </row>
    <row r="618" spans="1:5">
      <c r="A618" s="34">
        <v>36322</v>
      </c>
      <c r="B618" s="31">
        <v>1293.6400000000001</v>
      </c>
      <c r="C618" s="11">
        <f t="shared" si="30"/>
        <v>-7.0711955904195498E-3</v>
      </c>
      <c r="D618" s="76">
        <f t="shared" si="29"/>
        <v>1.3912381663699105E-4</v>
      </c>
      <c r="E618" s="11">
        <f t="shared" si="28"/>
        <v>1.1795075948758916E-2</v>
      </c>
    </row>
    <row r="619" spans="1:5">
      <c r="A619" s="34">
        <v>36325</v>
      </c>
      <c r="B619" s="31">
        <v>1294</v>
      </c>
      <c r="C619" s="11">
        <f t="shared" si="30"/>
        <v>2.7824581651428651E-4</v>
      </c>
      <c r="D619" s="76">
        <f t="shared" si="29"/>
        <v>1.337764960634497E-4</v>
      </c>
      <c r="E619" s="11">
        <f t="shared" si="28"/>
        <v>1.1566178974209664E-2</v>
      </c>
    </row>
    <row r="620" spans="1:5">
      <c r="A620" s="34">
        <v>36326</v>
      </c>
      <c r="B620" s="31">
        <v>1301.1600000000001</v>
      </c>
      <c r="C620" s="11">
        <f t="shared" si="30"/>
        <v>5.5179782112449822E-3</v>
      </c>
      <c r="D620" s="76">
        <f t="shared" si="29"/>
        <v>1.2575455154370717E-4</v>
      </c>
      <c r="E620" s="11">
        <f t="shared" si="28"/>
        <v>1.1214033687469784E-2</v>
      </c>
    </row>
    <row r="621" spans="1:5">
      <c r="A621" s="34">
        <v>36327</v>
      </c>
      <c r="B621" s="31">
        <v>1330.41</v>
      </c>
      <c r="C621" s="11">
        <f t="shared" si="30"/>
        <v>2.2230991114758132E-2</v>
      </c>
      <c r="D621" s="76">
        <f t="shared" si="29"/>
        <v>1.2003616346347119E-4</v>
      </c>
      <c r="E621" s="11">
        <f t="shared" si="28"/>
        <v>1.095610165448784E-2</v>
      </c>
    </row>
    <row r="622" spans="1:5">
      <c r="A622" s="34">
        <v>36328</v>
      </c>
      <c r="B622" s="31">
        <v>1339.9</v>
      </c>
      <c r="C622" s="11">
        <f t="shared" si="30"/>
        <v>7.1078189077134262E-3</v>
      </c>
      <c r="D622" s="76">
        <f t="shared" si="29"/>
        <v>1.4248701161233022E-4</v>
      </c>
      <c r="E622" s="11">
        <f t="shared" si="28"/>
        <v>1.1936792350222493E-2</v>
      </c>
    </row>
    <row r="623" spans="1:5">
      <c r="A623" s="34">
        <v>36329</v>
      </c>
      <c r="B623" s="31">
        <v>1342.84</v>
      </c>
      <c r="C623" s="11">
        <f t="shared" si="30"/>
        <v>2.1917898692870716E-3</v>
      </c>
      <c r="D623" s="76">
        <f t="shared" si="29"/>
        <v>1.369690562930813E-4</v>
      </c>
      <c r="E623" s="11">
        <f t="shared" si="28"/>
        <v>1.1703377986422608E-2</v>
      </c>
    </row>
    <row r="624" spans="1:5">
      <c r="A624" s="34">
        <v>36332</v>
      </c>
      <c r="B624" s="31">
        <v>1349</v>
      </c>
      <c r="C624" s="11">
        <f t="shared" si="30"/>
        <v>4.5768030439062518E-3</v>
      </c>
      <c r="D624" s="76">
        <f t="shared" si="29"/>
        <v>1.2903914948536298E-4</v>
      </c>
      <c r="E624" s="11">
        <f t="shared" si="28"/>
        <v>1.1359540020853088E-2</v>
      </c>
    </row>
    <row r="625" spans="1:5">
      <c r="A625" s="34">
        <v>36333</v>
      </c>
      <c r="B625" s="31">
        <v>1335.88</v>
      </c>
      <c r="C625" s="11">
        <f t="shared" si="30"/>
        <v>-9.7733265045361825E-3</v>
      </c>
      <c r="D625" s="76">
        <f t="shared" si="29"/>
        <v>1.2255362808240376E-4</v>
      </c>
      <c r="E625" s="11">
        <f t="shared" si="28"/>
        <v>1.1070394215311564E-2</v>
      </c>
    </row>
    <row r="626" spans="1:5">
      <c r="A626" s="34">
        <v>36334</v>
      </c>
      <c r="B626" s="31">
        <v>1333.06</v>
      </c>
      <c r="C626" s="11">
        <f t="shared" si="30"/>
        <v>-2.1131992846738085E-3</v>
      </c>
      <c r="D626" s="76">
        <f t="shared" si="29"/>
        <v>1.2093148505531569E-4</v>
      </c>
      <c r="E626" s="11">
        <f t="shared" si="28"/>
        <v>1.0996885243345758E-2</v>
      </c>
    </row>
    <row r="627" spans="1:5">
      <c r="A627" s="34">
        <v>36335</v>
      </c>
      <c r="B627" s="31">
        <v>1315.78</v>
      </c>
      <c r="C627" s="11">
        <f t="shared" si="30"/>
        <v>-1.3047405760568594E-2</v>
      </c>
      <c r="D627" s="76">
        <f t="shared" si="29"/>
        <v>1.1394353262500151E-4</v>
      </c>
      <c r="E627" s="11">
        <f t="shared" si="28"/>
        <v>1.0674433597385929E-2</v>
      </c>
    </row>
    <row r="628" spans="1:5">
      <c r="A628" s="34">
        <v>36336</v>
      </c>
      <c r="B628" s="31">
        <v>1315.31</v>
      </c>
      <c r="C628" s="11">
        <f t="shared" si="30"/>
        <v>-3.5726638389356702E-4</v>
      </c>
      <c r="D628" s="76">
        <f t="shared" si="29"/>
        <v>1.1732100849235653E-4</v>
      </c>
      <c r="E628" s="11">
        <f t="shared" si="28"/>
        <v>1.0831482285096372E-2</v>
      </c>
    </row>
    <row r="629" spans="1:5">
      <c r="A629" s="34">
        <v>36339</v>
      </c>
      <c r="B629" s="31">
        <v>1331.35</v>
      </c>
      <c r="C629" s="11">
        <f t="shared" si="30"/>
        <v>1.2121085733375074E-2</v>
      </c>
      <c r="D629" s="76">
        <f t="shared" si="29"/>
        <v>1.1028940633895875E-4</v>
      </c>
      <c r="E629" s="11">
        <f t="shared" si="28"/>
        <v>1.0501876324684021E-2</v>
      </c>
    </row>
    <row r="630" spans="1:5">
      <c r="A630" s="34">
        <v>36340</v>
      </c>
      <c r="B630" s="31">
        <v>1351.45</v>
      </c>
      <c r="C630" s="11">
        <f t="shared" si="30"/>
        <v>1.4984625094229502E-2</v>
      </c>
      <c r="D630" s="76">
        <f t="shared" si="29"/>
        <v>1.1248728511997095E-4</v>
      </c>
      <c r="E630" s="11">
        <f t="shared" si="28"/>
        <v>1.0606002315668753E-2</v>
      </c>
    </row>
    <row r="631" spans="1:5">
      <c r="A631" s="34">
        <v>36341</v>
      </c>
      <c r="B631" s="31">
        <v>1372.71</v>
      </c>
      <c r="C631" s="11">
        <f t="shared" si="30"/>
        <v>1.5608798042336038E-2</v>
      </c>
      <c r="D631" s="76">
        <f t="shared" si="29"/>
        <v>1.1921038736564944E-4</v>
      </c>
      <c r="E631" s="11">
        <f t="shared" si="28"/>
        <v>1.0918350945341949E-2</v>
      </c>
    </row>
    <row r="632" spans="1:5">
      <c r="A632" s="34">
        <v>36342</v>
      </c>
      <c r="B632" s="31">
        <v>1380.96</v>
      </c>
      <c r="C632" s="11">
        <f t="shared" si="30"/>
        <v>5.9920213273232104E-3</v>
      </c>
      <c r="D632" s="76">
        <f t="shared" si="29"/>
        <v>1.2667583870329646E-4</v>
      </c>
      <c r="E632" s="11">
        <f t="shared" si="28"/>
        <v>1.1255036148466893E-2</v>
      </c>
    </row>
    <row r="633" spans="1:5">
      <c r="A633" s="34">
        <v>36343</v>
      </c>
      <c r="B633" s="31">
        <v>1391.22</v>
      </c>
      <c r="C633" s="11">
        <f t="shared" si="30"/>
        <v>7.4021505435967958E-3</v>
      </c>
      <c r="D633" s="76">
        <f t="shared" si="29"/>
        <v>1.2122954755632443E-4</v>
      </c>
      <c r="E633" s="11">
        <f t="shared" si="28"/>
        <v>1.1010429035978772E-2</v>
      </c>
    </row>
    <row r="634" spans="1:5">
      <c r="A634" s="34">
        <v>36347</v>
      </c>
      <c r="B634" s="31">
        <v>1388.12</v>
      </c>
      <c r="C634" s="11">
        <f t="shared" si="30"/>
        <v>-2.230746353829258E-3</v>
      </c>
      <c r="D634" s="76">
        <f t="shared" si="29"/>
        <v>1.1724328466314917E-4</v>
      </c>
      <c r="E634" s="11">
        <f t="shared" si="28"/>
        <v>1.0827893823969146E-2</v>
      </c>
    </row>
    <row r="635" spans="1:5">
      <c r="A635" s="34">
        <v>36348</v>
      </c>
      <c r="B635" s="31">
        <v>1395.86</v>
      </c>
      <c r="C635" s="11">
        <f t="shared" si="30"/>
        <v>5.5603990992208075E-3</v>
      </c>
      <c r="D635" s="76">
        <f t="shared" si="29"/>
        <v>1.1050726134106757E-4</v>
      </c>
      <c r="E635" s="11">
        <f t="shared" si="28"/>
        <v>1.0512243401913198E-2</v>
      </c>
    </row>
    <row r="636" spans="1:5">
      <c r="A636" s="34">
        <v>36349</v>
      </c>
      <c r="B636" s="31">
        <v>1394.42</v>
      </c>
      <c r="C636" s="11">
        <f t="shared" si="30"/>
        <v>-1.0321545707534655E-3</v>
      </c>
      <c r="D636" s="76">
        <f t="shared" si="29"/>
        <v>1.0573190794916044E-4</v>
      </c>
      <c r="E636" s="11">
        <f t="shared" si="28"/>
        <v>1.0282602197360376E-2</v>
      </c>
    </row>
    <row r="637" spans="1:5">
      <c r="A637" s="34">
        <v>36350</v>
      </c>
      <c r="B637" s="31">
        <v>1403.28</v>
      </c>
      <c r="C637" s="11">
        <f t="shared" si="30"/>
        <v>6.33379534594233E-3</v>
      </c>
      <c r="D637" s="76">
        <f t="shared" si="29"/>
        <v>9.9451914055686454E-5</v>
      </c>
      <c r="E637" s="11">
        <f t="shared" si="28"/>
        <v>9.9725580497526545E-3</v>
      </c>
    </row>
    <row r="638" spans="1:5">
      <c r="A638" s="34">
        <v>36353</v>
      </c>
      <c r="B638" s="31">
        <v>1399.1</v>
      </c>
      <c r="C638" s="11">
        <f t="shared" si="30"/>
        <v>-2.9831807962845736E-3</v>
      </c>
      <c r="D638" s="76">
        <f t="shared" si="29"/>
        <v>9.5891817021402106E-5</v>
      </c>
      <c r="E638" s="11">
        <f t="shared" si="28"/>
        <v>9.7924367254224372E-3</v>
      </c>
    </row>
    <row r="639" spans="1:5">
      <c r="A639" s="34">
        <v>36354</v>
      </c>
      <c r="B639" s="31">
        <v>1393.56</v>
      </c>
      <c r="C639" s="11">
        <f t="shared" si="30"/>
        <v>-3.9675486935734925E-3</v>
      </c>
      <c r="D639" s="76">
        <f t="shared" si="29"/>
        <v>9.0672270059917234E-5</v>
      </c>
      <c r="E639" s="11">
        <f t="shared" si="28"/>
        <v>9.5221988038434284E-3</v>
      </c>
    </row>
    <row r="640" spans="1:5">
      <c r="A640" s="34">
        <v>36355</v>
      </c>
      <c r="B640" s="31">
        <v>1398.17</v>
      </c>
      <c r="C640" s="11">
        <f t="shared" si="30"/>
        <v>3.3026146441140717E-3</v>
      </c>
      <c r="D640" s="76">
        <f t="shared" si="29"/>
        <v>8.6176420414474795E-5</v>
      </c>
      <c r="E640" s="11">
        <f t="shared" si="28"/>
        <v>9.2831255735595208E-3</v>
      </c>
    </row>
    <row r="641" spans="1:5">
      <c r="A641" s="34">
        <v>36356</v>
      </c>
      <c r="B641" s="31">
        <v>1409.62</v>
      </c>
      <c r="C641" s="11">
        <f t="shared" si="30"/>
        <v>8.15592581372695E-3</v>
      </c>
      <c r="D641" s="76">
        <f t="shared" si="29"/>
        <v>8.1660270998857307E-5</v>
      </c>
      <c r="E641" s="11">
        <f t="shared" si="28"/>
        <v>9.0366072725806389E-3</v>
      </c>
    </row>
    <row r="642" spans="1:5">
      <c r="A642" s="34">
        <v>36357</v>
      </c>
      <c r="B642" s="31">
        <v>1418.78</v>
      </c>
      <c r="C642" s="11">
        <f t="shared" si="30"/>
        <v>6.4771828770941358E-3</v>
      </c>
      <c r="D642" s="76">
        <f t="shared" si="29"/>
        <v>8.0751802291666926E-5</v>
      </c>
      <c r="E642" s="11">
        <f t="shared" si="28"/>
        <v>8.9862006594370533E-3</v>
      </c>
    </row>
    <row r="643" spans="1:5">
      <c r="A643" s="34">
        <v>36360</v>
      </c>
      <c r="B643" s="31">
        <v>1407.65</v>
      </c>
      <c r="C643" s="11">
        <f t="shared" si="30"/>
        <v>-7.8757001090848638E-3</v>
      </c>
      <c r="D643" s="76">
        <f t="shared" si="29"/>
        <v>7.8423928035566191E-5</v>
      </c>
      <c r="E643" s="11">
        <f t="shared" si="28"/>
        <v>8.855728543466437E-3</v>
      </c>
    </row>
    <row r="644" spans="1:5">
      <c r="A644" s="34">
        <v>36361</v>
      </c>
      <c r="B644" s="31">
        <v>1377.1</v>
      </c>
      <c r="C644" s="11">
        <f t="shared" si="30"/>
        <v>-2.1941808538436872E-2</v>
      </c>
      <c r="D644" s="76">
        <f t="shared" si="29"/>
        <v>7.7440091485926572E-5</v>
      </c>
      <c r="E644" s="11">
        <f t="shared" si="28"/>
        <v>8.800005198062474E-3</v>
      </c>
    </row>
    <row r="645" spans="1:5">
      <c r="A645" s="34">
        <v>36362</v>
      </c>
      <c r="B645" s="31">
        <v>1379.29</v>
      </c>
      <c r="C645" s="11">
        <f t="shared" si="30"/>
        <v>1.5890352677368422E-3</v>
      </c>
      <c r="D645" s="76">
        <f t="shared" si="29"/>
        <v>1.0168026371301626E-4</v>
      </c>
      <c r="E645" s="11">
        <f t="shared" ref="E645:E708" si="31">SQRT(D645)</f>
        <v>1.0083663209023607E-2</v>
      </c>
    </row>
    <row r="646" spans="1:5">
      <c r="A646" s="34">
        <v>36363</v>
      </c>
      <c r="B646" s="31">
        <v>1360.97</v>
      </c>
      <c r="C646" s="11">
        <f t="shared" si="30"/>
        <v>-1.3371193208016646E-2</v>
      </c>
      <c r="D646" s="76">
        <f t="shared" ref="D646:D709" si="32">0.94*D645+0.06*(C645^2)</f>
        <v>9.5730949875161972E-5</v>
      </c>
      <c r="E646" s="11">
        <f t="shared" si="31"/>
        <v>9.7842194310615287E-3</v>
      </c>
    </row>
    <row r="647" spans="1:5">
      <c r="A647" s="34">
        <v>36364</v>
      </c>
      <c r="B647" s="31">
        <v>1356.94</v>
      </c>
      <c r="C647" s="11">
        <f t="shared" si="30"/>
        <v>-2.9655161159964369E-3</v>
      </c>
      <c r="D647" s="76">
        <f t="shared" si="32"/>
        <v>1.0071442135101887E-4</v>
      </c>
      <c r="E647" s="11">
        <f t="shared" si="31"/>
        <v>1.0035657494704513E-2</v>
      </c>
    </row>
    <row r="648" spans="1:5">
      <c r="A648" s="34">
        <v>36367</v>
      </c>
      <c r="B648" s="31">
        <v>1347.76</v>
      </c>
      <c r="C648" s="11">
        <f t="shared" si="30"/>
        <v>-6.7882095988553012E-3</v>
      </c>
      <c r="D648" s="76">
        <f t="shared" si="32"/>
        <v>9.5199213220011804E-5</v>
      </c>
      <c r="E648" s="11">
        <f t="shared" si="31"/>
        <v>9.7570084154935417E-3</v>
      </c>
    </row>
    <row r="649" spans="1:5">
      <c r="A649" s="34">
        <v>36368</v>
      </c>
      <c r="B649" s="31">
        <v>1362.84</v>
      </c>
      <c r="C649" s="11">
        <f t="shared" si="30"/>
        <v>1.1126802613606629E-2</v>
      </c>
      <c r="D649" s="76">
        <f t="shared" si="32"/>
        <v>9.2252047800290565E-5</v>
      </c>
      <c r="E649" s="11">
        <f t="shared" si="31"/>
        <v>9.6047929597826605E-3</v>
      </c>
    </row>
    <row r="650" spans="1:5">
      <c r="A650" s="34">
        <v>36369</v>
      </c>
      <c r="B650" s="31">
        <v>1365.4</v>
      </c>
      <c r="C650" s="11">
        <f t="shared" si="30"/>
        <v>1.8766682926248852E-3</v>
      </c>
      <c r="D650" s="76">
        <f t="shared" si="32"/>
        <v>9.4145269116402923E-5</v>
      </c>
      <c r="E650" s="11">
        <f t="shared" si="31"/>
        <v>9.7028485052794121E-3</v>
      </c>
    </row>
    <row r="651" spans="1:5">
      <c r="A651" s="34">
        <v>36370</v>
      </c>
      <c r="B651" s="31">
        <v>1341.03</v>
      </c>
      <c r="C651" s="11">
        <f t="shared" si="30"/>
        <v>-1.8009450588083443E-2</v>
      </c>
      <c r="D651" s="76">
        <f t="shared" si="32"/>
        <v>8.8707866002251358E-5</v>
      </c>
      <c r="E651" s="11">
        <f t="shared" si="31"/>
        <v>9.4184853348216954E-3</v>
      </c>
    </row>
    <row r="652" spans="1:5">
      <c r="A652" s="34">
        <v>36371</v>
      </c>
      <c r="B652" s="31">
        <v>1328.72</v>
      </c>
      <c r="C652" s="11">
        <f t="shared" si="30"/>
        <v>-9.2219026053530582E-3</v>
      </c>
      <c r="D652" s="76">
        <f t="shared" si="32"/>
        <v>1.0284581267119341E-4</v>
      </c>
      <c r="E652" s="11">
        <f t="shared" si="31"/>
        <v>1.0141292455658372E-2</v>
      </c>
    </row>
    <row r="653" spans="1:5">
      <c r="A653" s="34">
        <v>36374</v>
      </c>
      <c r="B653" s="31">
        <v>1328.05</v>
      </c>
      <c r="C653" s="11">
        <f t="shared" si="30"/>
        <v>-5.0437186072072721E-4</v>
      </c>
      <c r="D653" s="76">
        <f t="shared" si="32"/>
        <v>1.0177767317067884E-4</v>
      </c>
      <c r="E653" s="11">
        <f t="shared" si="31"/>
        <v>1.0088492115805951E-2</v>
      </c>
    </row>
    <row r="654" spans="1:5">
      <c r="A654" s="34">
        <v>36375</v>
      </c>
      <c r="B654" s="31">
        <v>1322.18</v>
      </c>
      <c r="C654" s="11">
        <f t="shared" si="30"/>
        <v>-4.4298114495922702E-3</v>
      </c>
      <c r="D654" s="76">
        <f t="shared" si="32"/>
        <v>9.5686276238871314E-5</v>
      </c>
      <c r="E654" s="11">
        <f t="shared" si="31"/>
        <v>9.7819362213659583E-3</v>
      </c>
    </row>
    <row r="655" spans="1:5">
      <c r="A655" s="34">
        <v>36376</v>
      </c>
      <c r="B655" s="31">
        <v>1305.33</v>
      </c>
      <c r="C655" s="11">
        <f t="shared" si="30"/>
        <v>-1.2826007127548739E-2</v>
      </c>
      <c r="D655" s="76">
        <f t="shared" si="32"/>
        <v>9.1122493433275358E-5</v>
      </c>
      <c r="E655" s="11">
        <f t="shared" si="31"/>
        <v>9.5458102554615738E-3</v>
      </c>
    </row>
    <row r="656" spans="1:5">
      <c r="A656" s="34">
        <v>36377</v>
      </c>
      <c r="B656" s="31">
        <v>1313.71</v>
      </c>
      <c r="C656" s="11">
        <f t="shared" si="30"/>
        <v>6.3993131816047098E-3</v>
      </c>
      <c r="D656" s="76">
        <f t="shared" si="32"/>
        <v>9.5525531357434687E-5</v>
      </c>
      <c r="E656" s="11">
        <f t="shared" si="31"/>
        <v>9.7737163534366341E-3</v>
      </c>
    </row>
    <row r="657" spans="1:5">
      <c r="A657" s="34">
        <v>36378</v>
      </c>
      <c r="B657" s="31">
        <v>1300.29</v>
      </c>
      <c r="C657" s="11">
        <f t="shared" si="30"/>
        <v>-1.0267879039738392E-2</v>
      </c>
      <c r="D657" s="76">
        <f t="shared" si="32"/>
        <v>9.2251072027764187E-5</v>
      </c>
      <c r="E657" s="11">
        <f t="shared" si="31"/>
        <v>9.6047421635234009E-3</v>
      </c>
    </row>
    <row r="658" spans="1:5">
      <c r="A658" s="34">
        <v>36381</v>
      </c>
      <c r="B658" s="31">
        <v>1297.8</v>
      </c>
      <c r="C658" s="11">
        <f t="shared" si="30"/>
        <v>-1.916793307679885E-3</v>
      </c>
      <c r="D658" s="76">
        <f t="shared" si="32"/>
        <v>9.3041768104580271E-5</v>
      </c>
      <c r="E658" s="11">
        <f t="shared" si="31"/>
        <v>9.6458160932385746E-3</v>
      </c>
    </row>
    <row r="659" spans="1:5">
      <c r="A659" s="34">
        <v>36382</v>
      </c>
      <c r="B659" s="31">
        <v>1281.43</v>
      </c>
      <c r="C659" s="11">
        <f t="shared" si="30"/>
        <v>-1.2693881362959144E-2</v>
      </c>
      <c r="D659" s="76">
        <f t="shared" si="32"/>
        <v>8.7679707813367432E-5</v>
      </c>
      <c r="E659" s="11">
        <f t="shared" si="31"/>
        <v>9.3637443265697628E-3</v>
      </c>
    </row>
    <row r="660" spans="1:5">
      <c r="A660" s="34">
        <v>36383</v>
      </c>
      <c r="B660" s="31">
        <v>1301.93</v>
      </c>
      <c r="C660" s="11">
        <f t="shared" si="30"/>
        <v>1.5871137058239889E-2</v>
      </c>
      <c r="D660" s="76">
        <f t="shared" si="32"/>
        <v>9.2087002787978278E-5</v>
      </c>
      <c r="E660" s="11">
        <f t="shared" si="31"/>
        <v>9.5961973087248624E-3</v>
      </c>
    </row>
    <row r="661" spans="1:5">
      <c r="A661" s="34">
        <v>36384</v>
      </c>
      <c r="B661" s="31">
        <v>1298.1600000000001</v>
      </c>
      <c r="C661" s="11">
        <f t="shared" si="30"/>
        <v>-2.8999016510675335E-3</v>
      </c>
      <c r="D661" s="76">
        <f t="shared" si="32"/>
        <v>1.0167536211198571E-4</v>
      </c>
      <c r="E661" s="11">
        <f t="shared" si="31"/>
        <v>1.008342015944916E-2</v>
      </c>
    </row>
    <row r="662" spans="1:5">
      <c r="A662" s="34">
        <v>36385</v>
      </c>
      <c r="B662" s="31">
        <v>1327.68</v>
      </c>
      <c r="C662" s="11">
        <f t="shared" si="30"/>
        <v>2.2485180913221846E-2</v>
      </c>
      <c r="D662" s="76">
        <f t="shared" si="32"/>
        <v>9.6079406160418408E-5</v>
      </c>
      <c r="E662" s="11">
        <f t="shared" si="31"/>
        <v>9.8020103121971066E-3</v>
      </c>
    </row>
    <row r="663" spans="1:5">
      <c r="A663" s="34">
        <v>36388</v>
      </c>
      <c r="B663" s="31">
        <v>1330.77</v>
      </c>
      <c r="C663" s="11">
        <f t="shared" si="30"/>
        <v>2.3246639143454395E-3</v>
      </c>
      <c r="D663" s="76">
        <f t="shared" si="32"/>
        <v>1.2064964343281226E-4</v>
      </c>
      <c r="E663" s="11">
        <f t="shared" si="31"/>
        <v>1.0984063156810974E-2</v>
      </c>
    </row>
    <row r="664" spans="1:5">
      <c r="A664" s="34">
        <v>36389</v>
      </c>
      <c r="B664" s="31">
        <v>1344.16</v>
      </c>
      <c r="C664" s="11">
        <f t="shared" si="30"/>
        <v>1.0011560557688561E-2</v>
      </c>
      <c r="D664" s="76">
        <f t="shared" si="32"/>
        <v>1.1373490856572311E-4</v>
      </c>
      <c r="E664" s="11">
        <f t="shared" si="31"/>
        <v>1.0664656983031527E-2</v>
      </c>
    </row>
    <row r="665" spans="1:5">
      <c r="A665" s="34">
        <v>36390</v>
      </c>
      <c r="B665" s="31">
        <v>1332.84</v>
      </c>
      <c r="C665" s="11">
        <f t="shared" si="30"/>
        <v>-8.4572786495081421E-3</v>
      </c>
      <c r="D665" s="76">
        <f t="shared" si="32"/>
        <v>1.1292469473979563E-4</v>
      </c>
      <c r="E665" s="11">
        <f t="shared" si="31"/>
        <v>1.0626603160925679E-2</v>
      </c>
    </row>
    <row r="666" spans="1:5">
      <c r="A666" s="34">
        <v>36391</v>
      </c>
      <c r="B666" s="31">
        <v>1323.59</v>
      </c>
      <c r="C666" s="11">
        <f t="shared" ref="C666:C729" si="33">LN(B666/B665)</f>
        <v>-6.9642621007262335E-3</v>
      </c>
      <c r="D666" s="76">
        <f t="shared" si="32"/>
        <v>1.1044074678473346E-4</v>
      </c>
      <c r="E666" s="11">
        <f t="shared" si="31"/>
        <v>1.0509079254850706E-2</v>
      </c>
    </row>
    <row r="667" spans="1:5">
      <c r="A667" s="34">
        <v>36392</v>
      </c>
      <c r="B667" s="31">
        <v>1336.61</v>
      </c>
      <c r="C667" s="11">
        <f t="shared" si="33"/>
        <v>9.7888158525881938E-3</v>
      </c>
      <c r="D667" s="76">
        <f t="shared" si="32"/>
        <v>1.0672435877410616E-4</v>
      </c>
      <c r="E667" s="11">
        <f t="shared" si="31"/>
        <v>1.0330748219471142E-2</v>
      </c>
    </row>
    <row r="668" spans="1:5">
      <c r="A668" s="34">
        <v>36395</v>
      </c>
      <c r="B668" s="31">
        <v>1360.22</v>
      </c>
      <c r="C668" s="11">
        <f t="shared" si="33"/>
        <v>1.7509893634589973E-2</v>
      </c>
      <c r="D668" s="76">
        <f t="shared" si="32"/>
        <v>1.060701521954127E-4</v>
      </c>
      <c r="E668" s="11">
        <f t="shared" si="31"/>
        <v>1.0299036469272875E-2</v>
      </c>
    </row>
    <row r="669" spans="1:5">
      <c r="A669" s="34">
        <v>36396</v>
      </c>
      <c r="B669" s="31">
        <v>1363.5</v>
      </c>
      <c r="C669" s="11">
        <f t="shared" si="33"/>
        <v>2.4084719321624034E-3</v>
      </c>
      <c r="D669" s="76">
        <f t="shared" si="32"/>
        <v>1.1810172556936722E-4</v>
      </c>
      <c r="E669" s="11">
        <f t="shared" si="31"/>
        <v>1.0867461781362161E-2</v>
      </c>
    </row>
    <row r="670" spans="1:5">
      <c r="A670" s="34">
        <v>36397</v>
      </c>
      <c r="B670" s="31">
        <v>1381.79</v>
      </c>
      <c r="C670" s="11">
        <f t="shared" si="33"/>
        <v>1.3324836805536398E-2</v>
      </c>
      <c r="D670" s="76">
        <f t="shared" si="32"/>
        <v>1.1136366625808601E-4</v>
      </c>
      <c r="E670" s="11">
        <f t="shared" si="31"/>
        <v>1.0552898476631243E-2</v>
      </c>
    </row>
    <row r="671" spans="1:5">
      <c r="A671" s="34">
        <v>36398</v>
      </c>
      <c r="B671" s="31">
        <v>1362.01</v>
      </c>
      <c r="C671" s="11">
        <f t="shared" si="33"/>
        <v>-1.4418210264769324E-2</v>
      </c>
      <c r="D671" s="76">
        <f t="shared" si="32"/>
        <v>1.153349228362515E-4</v>
      </c>
      <c r="E671" s="11">
        <f t="shared" si="31"/>
        <v>1.0739409799251145E-2</v>
      </c>
    </row>
    <row r="672" spans="1:5">
      <c r="A672" s="34">
        <v>36399</v>
      </c>
      <c r="B672" s="31">
        <v>1348.27</v>
      </c>
      <c r="C672" s="11">
        <f t="shared" si="33"/>
        <v>-1.0139260674965992E-2</v>
      </c>
      <c r="D672" s="76">
        <f t="shared" si="32"/>
        <v>1.2088791470042238E-4</v>
      </c>
      <c r="E672" s="11">
        <f t="shared" si="31"/>
        <v>1.0994904033252059E-2</v>
      </c>
    </row>
    <row r="673" spans="1:5">
      <c r="A673" s="34">
        <v>36402</v>
      </c>
      <c r="B673" s="31">
        <v>1324.02</v>
      </c>
      <c r="C673" s="11">
        <f t="shared" si="33"/>
        <v>-1.8149726028400134E-2</v>
      </c>
      <c r="D673" s="76">
        <f t="shared" si="32"/>
        <v>1.1980291624049174E-4</v>
      </c>
      <c r="E673" s="11">
        <f t="shared" si="31"/>
        <v>1.0945451851819173E-2</v>
      </c>
    </row>
    <row r="674" spans="1:5">
      <c r="A674" s="34">
        <v>36403</v>
      </c>
      <c r="B674" s="31">
        <v>1320.41</v>
      </c>
      <c r="C674" s="11">
        <f t="shared" si="33"/>
        <v>-2.7302687100977034E-3</v>
      </c>
      <c r="D674" s="76">
        <f t="shared" si="32"/>
        <v>1.3237949456042133E-4</v>
      </c>
      <c r="E674" s="11">
        <f t="shared" si="31"/>
        <v>1.1505628820730369E-2</v>
      </c>
    </row>
    <row r="675" spans="1:5">
      <c r="A675" s="34">
        <v>36404</v>
      </c>
      <c r="B675" s="31">
        <v>1331.07</v>
      </c>
      <c r="C675" s="11">
        <f t="shared" si="33"/>
        <v>8.0408356353155359E-3</v>
      </c>
      <c r="D675" s="76">
        <f t="shared" si="32"/>
        <v>1.2488398692055638E-4</v>
      </c>
      <c r="E675" s="11">
        <f t="shared" si="31"/>
        <v>1.1175150420489041E-2</v>
      </c>
    </row>
    <row r="676" spans="1:5">
      <c r="A676" s="34">
        <v>36405</v>
      </c>
      <c r="B676" s="31">
        <v>1319.11</v>
      </c>
      <c r="C676" s="11">
        <f t="shared" si="33"/>
        <v>-9.025863295733896E-3</v>
      </c>
      <c r="D676" s="76">
        <f t="shared" si="32"/>
        <v>1.2127024996817261E-4</v>
      </c>
      <c r="E676" s="11">
        <f t="shared" si="31"/>
        <v>1.1012277238072632E-2</v>
      </c>
    </row>
    <row r="677" spans="1:5">
      <c r="A677" s="34">
        <v>36406</v>
      </c>
      <c r="B677" s="31">
        <v>1357.24</v>
      </c>
      <c r="C677" s="11">
        <f t="shared" si="33"/>
        <v>2.8495959166508541E-2</v>
      </c>
      <c r="D677" s="76">
        <f t="shared" si="32"/>
        <v>1.1888200746407883E-4</v>
      </c>
      <c r="E677" s="11">
        <f t="shared" si="31"/>
        <v>1.0903302594355475E-2</v>
      </c>
    </row>
    <row r="678" spans="1:5">
      <c r="A678" s="34">
        <v>36410</v>
      </c>
      <c r="B678" s="31">
        <v>1350.45</v>
      </c>
      <c r="C678" s="11">
        <f t="shared" si="33"/>
        <v>-5.0153556964411912E-3</v>
      </c>
      <c r="D678" s="76">
        <f t="shared" si="32"/>
        <v>1.6047026834539342E-4</v>
      </c>
      <c r="E678" s="11">
        <f t="shared" si="31"/>
        <v>1.2667685990163848E-2</v>
      </c>
    </row>
    <row r="679" spans="1:5">
      <c r="A679" s="34">
        <v>36411</v>
      </c>
      <c r="B679" s="31">
        <v>1344.15</v>
      </c>
      <c r="C679" s="11">
        <f t="shared" si="33"/>
        <v>-4.6760272242572882E-3</v>
      </c>
      <c r="D679" s="76">
        <f t="shared" si="32"/>
        <v>1.5235127981037933E-4</v>
      </c>
      <c r="E679" s="11">
        <f t="shared" si="31"/>
        <v>1.2343066061979062E-2</v>
      </c>
    </row>
    <row r="680" spans="1:5">
      <c r="A680" s="34">
        <v>36412</v>
      </c>
      <c r="B680" s="31">
        <v>1347.66</v>
      </c>
      <c r="C680" s="11">
        <f t="shared" si="33"/>
        <v>2.607912140420254E-3</v>
      </c>
      <c r="D680" s="76">
        <f t="shared" si="32"/>
        <v>1.4452211685787628E-4</v>
      </c>
      <c r="E680" s="11">
        <f t="shared" si="31"/>
        <v>1.2021735184983749E-2</v>
      </c>
    </row>
    <row r="681" spans="1:5">
      <c r="A681" s="34">
        <v>36413</v>
      </c>
      <c r="B681" s="31">
        <v>1351.66</v>
      </c>
      <c r="C681" s="11">
        <f t="shared" si="33"/>
        <v>2.9637115479909672E-3</v>
      </c>
      <c r="D681" s="76">
        <f t="shared" si="32"/>
        <v>1.3625886219033277E-4</v>
      </c>
      <c r="E681" s="11">
        <f t="shared" si="31"/>
        <v>1.1672997138281701E-2</v>
      </c>
    </row>
    <row r="682" spans="1:5">
      <c r="A682" s="34">
        <v>36416</v>
      </c>
      <c r="B682" s="31">
        <v>1344.13</v>
      </c>
      <c r="C682" s="11">
        <f t="shared" si="33"/>
        <v>-5.5865030908548666E-3</v>
      </c>
      <c r="D682" s="76">
        <f t="shared" si="32"/>
        <v>1.2861034562729447E-4</v>
      </c>
      <c r="E682" s="11">
        <f t="shared" si="31"/>
        <v>1.1340650141296772E-2</v>
      </c>
    </row>
    <row r="683" spans="1:5">
      <c r="A683" s="34">
        <v>36417</v>
      </c>
      <c r="B683" s="31">
        <v>1336.29</v>
      </c>
      <c r="C683" s="11">
        <f t="shared" si="33"/>
        <v>-5.8498461864272102E-3</v>
      </c>
      <c r="D683" s="76">
        <f t="shared" si="32"/>
        <v>1.2276626589670465E-4</v>
      </c>
      <c r="E683" s="11">
        <f t="shared" si="31"/>
        <v>1.1079993948405597E-2</v>
      </c>
    </row>
    <row r="684" spans="1:5">
      <c r="A684" s="34">
        <v>36418</v>
      </c>
      <c r="B684" s="31">
        <v>1317.97</v>
      </c>
      <c r="C684" s="11">
        <f t="shared" si="33"/>
        <v>-1.3804443366310541E-2</v>
      </c>
      <c r="D684" s="76">
        <f t="shared" si="32"/>
        <v>1.1745353196719379E-4</v>
      </c>
      <c r="E684" s="11">
        <f t="shared" si="31"/>
        <v>1.0837598071860471E-2</v>
      </c>
    </row>
    <row r="685" spans="1:5">
      <c r="A685" s="34">
        <v>36419</v>
      </c>
      <c r="B685" s="31">
        <v>1318.48</v>
      </c>
      <c r="C685" s="11">
        <f t="shared" si="33"/>
        <v>3.8688388276763685E-4</v>
      </c>
      <c r="D685" s="76">
        <f t="shared" si="32"/>
        <v>1.2184007944838267E-4</v>
      </c>
      <c r="E685" s="11">
        <f t="shared" si="31"/>
        <v>1.1038119380056671E-2</v>
      </c>
    </row>
    <row r="686" spans="1:5">
      <c r="A686" s="34">
        <v>36420</v>
      </c>
      <c r="B686" s="31">
        <v>1335.42</v>
      </c>
      <c r="C686" s="11">
        <f t="shared" si="33"/>
        <v>1.2766291171674649E-2</v>
      </c>
      <c r="D686" s="76">
        <f t="shared" si="32"/>
        <v>1.1453865542980443E-4</v>
      </c>
      <c r="E686" s="11">
        <f t="shared" si="31"/>
        <v>1.0702273376708541E-2</v>
      </c>
    </row>
    <row r="687" spans="1:5">
      <c r="A687" s="34">
        <v>36423</v>
      </c>
      <c r="B687" s="31">
        <v>1335.53</v>
      </c>
      <c r="C687" s="11">
        <f t="shared" si="33"/>
        <v>8.2367696933360448E-5</v>
      </c>
      <c r="D687" s="76">
        <f t="shared" si="32"/>
        <v>1.1744502752081483E-4</v>
      </c>
      <c r="E687" s="11">
        <f t="shared" si="31"/>
        <v>1.0837205706307085E-2</v>
      </c>
    </row>
    <row r="688" spans="1:5">
      <c r="A688" s="34">
        <v>36424</v>
      </c>
      <c r="B688" s="31">
        <v>1307.58</v>
      </c>
      <c r="C688" s="11">
        <f t="shared" si="33"/>
        <v>-2.115011625875789E-2</v>
      </c>
      <c r="D688" s="76">
        <f t="shared" si="32"/>
        <v>1.1039873293581582E-4</v>
      </c>
      <c r="E688" s="11">
        <f t="shared" si="31"/>
        <v>1.0507080133691558E-2</v>
      </c>
    </row>
    <row r="689" spans="1:5">
      <c r="A689" s="34">
        <v>36425</v>
      </c>
      <c r="B689" s="31">
        <v>1310.51</v>
      </c>
      <c r="C689" s="11">
        <f t="shared" si="33"/>
        <v>2.2382738738877138E-3</v>
      </c>
      <c r="D689" s="76">
        <f t="shared" si="32"/>
        <v>1.3061445402520535E-4</v>
      </c>
      <c r="E689" s="11">
        <f t="shared" si="31"/>
        <v>1.1428668077479779E-2</v>
      </c>
    </row>
    <row r="690" spans="1:5">
      <c r="A690" s="34">
        <v>36426</v>
      </c>
      <c r="B690" s="31">
        <v>1280.4100000000001</v>
      </c>
      <c r="C690" s="11">
        <f t="shared" si="33"/>
        <v>-2.3236035285096161E-2</v>
      </c>
      <c r="D690" s="76">
        <f t="shared" si="32"/>
        <v>1.2307817897976473E-4</v>
      </c>
      <c r="E690" s="11">
        <f t="shared" si="31"/>
        <v>1.1094060527136344E-2</v>
      </c>
    </row>
    <row r="691" spans="1:5">
      <c r="A691" s="34">
        <v>36427</v>
      </c>
      <c r="B691" s="31">
        <v>1277.3599999999999</v>
      </c>
      <c r="C691" s="11">
        <f t="shared" si="33"/>
        <v>-2.3848910931203106E-3</v>
      </c>
      <c r="D691" s="76">
        <f t="shared" si="32"/>
        <v>1.4808828838719287E-4</v>
      </c>
      <c r="E691" s="11">
        <f t="shared" si="31"/>
        <v>1.2169153149960471E-2</v>
      </c>
    </row>
    <row r="692" spans="1:5">
      <c r="A692" s="34">
        <v>36430</v>
      </c>
      <c r="B692" s="31">
        <v>1283.31</v>
      </c>
      <c r="C692" s="11">
        <f t="shared" si="33"/>
        <v>4.6472295988012604E-3</v>
      </c>
      <c r="D692" s="76">
        <f t="shared" si="32"/>
        <v>1.3954425341552396E-4</v>
      </c>
      <c r="E692" s="11">
        <f t="shared" si="31"/>
        <v>1.1812885058931369E-2</v>
      </c>
    </row>
    <row r="693" spans="1:5">
      <c r="A693" s="34">
        <v>36431</v>
      </c>
      <c r="B693" s="31">
        <v>1282.2</v>
      </c>
      <c r="C693" s="11">
        <f t="shared" si="33"/>
        <v>-8.6532507709010352E-4</v>
      </c>
      <c r="D693" s="76">
        <f t="shared" si="32"/>
        <v>1.32467402787231E-4</v>
      </c>
      <c r="E693" s="11">
        <f t="shared" si="31"/>
        <v>1.1509448413683038E-2</v>
      </c>
    </row>
    <row r="694" spans="1:5">
      <c r="A694" s="34">
        <v>36432</v>
      </c>
      <c r="B694" s="31">
        <v>1268.3699999999999</v>
      </c>
      <c r="C694" s="11">
        <f t="shared" si="33"/>
        <v>-1.0844741013518011E-2</v>
      </c>
      <c r="D694" s="76">
        <f t="shared" si="32"/>
        <v>1.2456428586933959E-4</v>
      </c>
      <c r="E694" s="11">
        <f t="shared" si="31"/>
        <v>1.1160837149127282E-2</v>
      </c>
    </row>
    <row r="695" spans="1:5">
      <c r="A695" s="34">
        <v>36433</v>
      </c>
      <c r="B695" s="31">
        <v>1282.71</v>
      </c>
      <c r="C695" s="11">
        <f t="shared" si="33"/>
        <v>1.1242415790972985E-2</v>
      </c>
      <c r="D695" s="76">
        <f t="shared" si="32"/>
        <v>1.2414693317619598E-4</v>
      </c>
      <c r="E695" s="11">
        <f t="shared" si="31"/>
        <v>1.1142124266772292E-2</v>
      </c>
    </row>
    <row r="696" spans="1:5">
      <c r="A696" s="34">
        <v>36434</v>
      </c>
      <c r="B696" s="31">
        <v>1282.81</v>
      </c>
      <c r="C696" s="11">
        <f t="shared" si="33"/>
        <v>7.7956905462177266E-5</v>
      </c>
      <c r="D696" s="76">
        <f t="shared" si="32"/>
        <v>1.2428163195465133E-4</v>
      </c>
      <c r="E696" s="11">
        <f t="shared" si="31"/>
        <v>1.1148167201591988E-2</v>
      </c>
    </row>
    <row r="697" spans="1:5">
      <c r="A697" s="34">
        <v>36437</v>
      </c>
      <c r="B697" s="31">
        <v>1304.5999999999999</v>
      </c>
      <c r="C697" s="11">
        <f t="shared" si="33"/>
        <v>1.6843496125921502E-2</v>
      </c>
      <c r="D697" s="76">
        <f t="shared" si="32"/>
        <v>1.168250986741188E-4</v>
      </c>
      <c r="E697" s="11">
        <f t="shared" si="31"/>
        <v>1.0808565986018627E-2</v>
      </c>
    </row>
    <row r="698" spans="1:5">
      <c r="A698" s="34">
        <v>36438</v>
      </c>
      <c r="B698" s="31">
        <v>1301.3499999999999</v>
      </c>
      <c r="C698" s="11">
        <f t="shared" si="33"/>
        <v>-2.4942932020867829E-3</v>
      </c>
      <c r="D698" s="76">
        <f t="shared" si="32"/>
        <v>1.268377944583076E-4</v>
      </c>
      <c r="E698" s="11">
        <f t="shared" si="31"/>
        <v>1.126222866302703E-2</v>
      </c>
    </row>
    <row r="699" spans="1:5">
      <c r="A699" s="34">
        <v>36439</v>
      </c>
      <c r="B699" s="31">
        <v>1325.4</v>
      </c>
      <c r="C699" s="11">
        <f t="shared" si="33"/>
        <v>1.8312113494217859E-2</v>
      </c>
      <c r="D699" s="76">
        <f t="shared" si="32"/>
        <v>1.1960081670548772E-4</v>
      </c>
      <c r="E699" s="11">
        <f t="shared" si="31"/>
        <v>1.0936215831149627E-2</v>
      </c>
    </row>
    <row r="700" spans="1:5">
      <c r="A700" s="34">
        <v>36440</v>
      </c>
      <c r="B700" s="31">
        <v>1317.64</v>
      </c>
      <c r="C700" s="11">
        <f t="shared" si="33"/>
        <v>-5.8720430244180478E-3</v>
      </c>
      <c r="D700" s="76">
        <f t="shared" si="32"/>
        <v>1.3254477774066539E-4</v>
      </c>
      <c r="E700" s="11">
        <f t="shared" si="31"/>
        <v>1.1512809289685354E-2</v>
      </c>
    </row>
    <row r="701" spans="1:5">
      <c r="A701" s="34">
        <v>36441</v>
      </c>
      <c r="B701" s="31">
        <v>1336.02</v>
      </c>
      <c r="C701" s="11">
        <f t="shared" si="33"/>
        <v>1.3852787414712429E-2</v>
      </c>
      <c r="D701" s="76">
        <f t="shared" si="32"/>
        <v>1.2666094443306245E-4</v>
      </c>
      <c r="E701" s="11">
        <f t="shared" si="31"/>
        <v>1.1254374457652564E-2</v>
      </c>
    </row>
    <row r="702" spans="1:5">
      <c r="A702" s="34">
        <v>36444</v>
      </c>
      <c r="B702" s="31">
        <v>1335.21</v>
      </c>
      <c r="C702" s="11">
        <f t="shared" si="33"/>
        <v>-6.0646221016256367E-4</v>
      </c>
      <c r="D702" s="76">
        <f t="shared" si="32"/>
        <v>1.305752709165116E-4</v>
      </c>
      <c r="E702" s="11">
        <f t="shared" si="31"/>
        <v>1.1426953702387685E-2</v>
      </c>
    </row>
    <row r="703" spans="1:5">
      <c r="A703" s="34">
        <v>36445</v>
      </c>
      <c r="B703" s="31">
        <v>1313.04</v>
      </c>
      <c r="C703" s="11">
        <f t="shared" si="33"/>
        <v>-1.674352341057837E-2</v>
      </c>
      <c r="D703" s="76">
        <f t="shared" si="32"/>
        <v>1.2276282244626222E-4</v>
      </c>
      <c r="E703" s="11">
        <f t="shared" si="31"/>
        <v>1.1079838556868156E-2</v>
      </c>
    </row>
    <row r="704" spans="1:5">
      <c r="A704" s="34">
        <v>36446</v>
      </c>
      <c r="B704" s="31">
        <v>1285.55</v>
      </c>
      <c r="C704" s="11">
        <f t="shared" si="33"/>
        <v>-2.1158417102690528E-2</v>
      </c>
      <c r="D704" s="76">
        <f t="shared" si="32"/>
        <v>1.3221778767152163E-4</v>
      </c>
      <c r="E704" s="11">
        <f t="shared" si="31"/>
        <v>1.1498599378686155E-2</v>
      </c>
    </row>
    <row r="705" spans="1:5">
      <c r="A705" s="34">
        <v>36447</v>
      </c>
      <c r="B705" s="31">
        <v>1283.42</v>
      </c>
      <c r="C705" s="11">
        <f t="shared" si="33"/>
        <v>-1.6582525199512197E-3</v>
      </c>
      <c r="D705" s="76">
        <f t="shared" si="32"/>
        <v>1.5114543726871594E-4</v>
      </c>
      <c r="E705" s="11">
        <f t="shared" si="31"/>
        <v>1.2294122061729985E-2</v>
      </c>
    </row>
    <row r="706" spans="1:5">
      <c r="A706" s="34">
        <v>36448</v>
      </c>
      <c r="B706" s="31">
        <v>1247.4100000000001</v>
      </c>
      <c r="C706" s="11">
        <f t="shared" si="33"/>
        <v>-2.8458988066466028E-2</v>
      </c>
      <c r="D706" s="76">
        <f t="shared" si="32"/>
        <v>1.4224169911778846E-4</v>
      </c>
      <c r="E706" s="11">
        <f t="shared" si="31"/>
        <v>1.1926512445714734E-2</v>
      </c>
    </row>
    <row r="707" spans="1:5">
      <c r="A707" s="34">
        <v>36451</v>
      </c>
      <c r="B707" s="31">
        <v>1254.1300000000001</v>
      </c>
      <c r="C707" s="11">
        <f t="shared" si="33"/>
        <v>5.3727033466738558E-3</v>
      </c>
      <c r="D707" s="76">
        <f t="shared" si="32"/>
        <v>1.8230203727675651E-4</v>
      </c>
      <c r="E707" s="11">
        <f t="shared" si="31"/>
        <v>1.3501927168991712E-2</v>
      </c>
    </row>
    <row r="708" spans="1:5">
      <c r="A708" s="34">
        <v>36452</v>
      </c>
      <c r="B708" s="31">
        <v>1261.32</v>
      </c>
      <c r="C708" s="11">
        <f t="shared" si="33"/>
        <v>5.7166865420170184E-3</v>
      </c>
      <c r="D708" s="76">
        <f t="shared" si="32"/>
        <v>1.7309587151523274E-4</v>
      </c>
      <c r="E708" s="11">
        <f t="shared" si="31"/>
        <v>1.3156590421352818E-2</v>
      </c>
    </row>
    <row r="709" spans="1:5">
      <c r="A709" s="34">
        <v>36453</v>
      </c>
      <c r="B709" s="31">
        <v>1289.43</v>
      </c>
      <c r="C709" s="11">
        <f t="shared" si="33"/>
        <v>2.2041468618237046E-2</v>
      </c>
      <c r="D709" s="76">
        <f t="shared" si="32"/>
        <v>1.6467094952549949E-4</v>
      </c>
      <c r="E709" s="11">
        <f t="shared" ref="E709:E772" si="34">SQRT(D709)</f>
        <v>1.2832417914231889E-2</v>
      </c>
    </row>
    <row r="710" spans="1:5">
      <c r="A710" s="34">
        <v>36454</v>
      </c>
      <c r="B710" s="31">
        <v>1283.6099999999999</v>
      </c>
      <c r="C710" s="11">
        <f t="shared" si="33"/>
        <v>-4.5238394471765857E-3</v>
      </c>
      <c r="D710" s="76">
        <f t="shared" ref="D710:D773" si="35">0.94*D709+0.06*(C709^2)</f>
        <v>1.8394027288489323E-4</v>
      </c>
      <c r="E710" s="11">
        <f t="shared" si="34"/>
        <v>1.3562458216890227E-2</v>
      </c>
    </row>
    <row r="711" spans="1:5">
      <c r="A711" s="34">
        <v>36455</v>
      </c>
      <c r="B711" s="31">
        <v>1301.6500000000001</v>
      </c>
      <c r="C711" s="11">
        <f t="shared" si="33"/>
        <v>1.3956269632068736E-2</v>
      </c>
      <c r="D711" s="76">
        <f t="shared" si="35"/>
        <v>1.7413176391242949E-4</v>
      </c>
      <c r="E711" s="11">
        <f t="shared" si="34"/>
        <v>1.3195899511303861E-2</v>
      </c>
    </row>
    <row r="712" spans="1:5">
      <c r="A712" s="34">
        <v>36458</v>
      </c>
      <c r="B712" s="31">
        <v>1293.6300000000001</v>
      </c>
      <c r="C712" s="11">
        <f t="shared" si="33"/>
        <v>-6.1804703377848196E-3</v>
      </c>
      <c r="D712" s="76">
        <f t="shared" si="35"/>
        <v>1.7537050580026397E-4</v>
      </c>
      <c r="E712" s="11">
        <f t="shared" si="34"/>
        <v>1.3242752953984454E-2</v>
      </c>
    </row>
    <row r="713" spans="1:5">
      <c r="A713" s="34">
        <v>36459</v>
      </c>
      <c r="B713" s="31">
        <v>1281.9100000000001</v>
      </c>
      <c r="C713" s="11">
        <f t="shared" si="33"/>
        <v>-9.1010668804369817E-3</v>
      </c>
      <c r="D713" s="76">
        <f t="shared" si="35"/>
        <v>1.671401682680224E-4</v>
      </c>
      <c r="E713" s="11">
        <f t="shared" si="34"/>
        <v>1.2928270118930158E-2</v>
      </c>
    </row>
    <row r="714" spans="1:5">
      <c r="A714" s="34">
        <v>36460</v>
      </c>
      <c r="B714" s="31">
        <v>1296.71</v>
      </c>
      <c r="C714" s="11">
        <f t="shared" si="33"/>
        <v>1.1479134200944765E-2</v>
      </c>
      <c r="D714" s="76">
        <f t="shared" si="35"/>
        <v>1.6208152327367229E-4</v>
      </c>
      <c r="E714" s="11">
        <f t="shared" si="34"/>
        <v>1.2731124195202569E-2</v>
      </c>
    </row>
    <row r="715" spans="1:5">
      <c r="A715" s="34">
        <v>36461</v>
      </c>
      <c r="B715" s="31">
        <v>1342.44</v>
      </c>
      <c r="C715" s="11">
        <f t="shared" si="33"/>
        <v>3.465856623772394E-2</v>
      </c>
      <c r="D715" s="76">
        <f t="shared" si="35"/>
        <v>1.6026286319744992E-4</v>
      </c>
      <c r="E715" s="11">
        <f t="shared" si="34"/>
        <v>1.2659496956729755E-2</v>
      </c>
    </row>
    <row r="716" spans="1:5">
      <c r="A716" s="34">
        <v>36462</v>
      </c>
      <c r="B716" s="31">
        <v>1362.93</v>
      </c>
      <c r="C716" s="11">
        <f t="shared" si="33"/>
        <v>1.5147940430788572E-2</v>
      </c>
      <c r="D716" s="76">
        <f t="shared" si="35"/>
        <v>2.2272006422488481E-4</v>
      </c>
      <c r="E716" s="11">
        <f t="shared" si="34"/>
        <v>1.492380863670145E-2</v>
      </c>
    </row>
    <row r="717" spans="1:5">
      <c r="A717" s="34">
        <v>36465</v>
      </c>
      <c r="B717" s="31">
        <v>1354.12</v>
      </c>
      <c r="C717" s="11">
        <f t="shared" si="33"/>
        <v>-6.4849972400187958E-3</v>
      </c>
      <c r="D717" s="76">
        <f t="shared" si="35"/>
        <v>2.2312446632907486E-4</v>
      </c>
      <c r="E717" s="11">
        <f t="shared" si="34"/>
        <v>1.4937351382660677E-2</v>
      </c>
    </row>
    <row r="718" spans="1:5">
      <c r="A718" s="34">
        <v>36466</v>
      </c>
      <c r="B718" s="31">
        <v>1347.74</v>
      </c>
      <c r="C718" s="11">
        <f t="shared" si="33"/>
        <v>-4.722681307054573E-3</v>
      </c>
      <c r="D718" s="76">
        <f t="shared" si="35"/>
        <v>2.1226030970151343E-4</v>
      </c>
      <c r="E718" s="11">
        <f t="shared" si="34"/>
        <v>1.4569156108076865E-2</v>
      </c>
    </row>
    <row r="719" spans="1:5">
      <c r="A719" s="34">
        <v>36467</v>
      </c>
      <c r="B719" s="31">
        <v>1354.93</v>
      </c>
      <c r="C719" s="11">
        <f t="shared" si="33"/>
        <v>5.3206769321911818E-3</v>
      </c>
      <c r="D719" s="76">
        <f t="shared" si="35"/>
        <v>2.0086291424310277E-4</v>
      </c>
      <c r="E719" s="11">
        <f t="shared" si="34"/>
        <v>1.4172611412266363E-2</v>
      </c>
    </row>
    <row r="720" spans="1:5">
      <c r="A720" s="34">
        <v>36468</v>
      </c>
      <c r="B720" s="31">
        <v>1362.64</v>
      </c>
      <c r="C720" s="11">
        <f t="shared" si="33"/>
        <v>5.674202089576124E-3</v>
      </c>
      <c r="D720" s="76">
        <f t="shared" si="35"/>
        <v>1.9050971556952166E-4</v>
      </c>
      <c r="E720" s="11">
        <f t="shared" si="34"/>
        <v>1.38025256953038E-2</v>
      </c>
    </row>
    <row r="721" spans="1:5">
      <c r="A721" s="34">
        <v>36469</v>
      </c>
      <c r="B721" s="31">
        <v>1370.23</v>
      </c>
      <c r="C721" s="11">
        <f t="shared" si="33"/>
        <v>5.5546143907181968E-3</v>
      </c>
      <c r="D721" s="76">
        <f t="shared" si="35"/>
        <v>1.8101092679655137E-4</v>
      </c>
      <c r="E721" s="11">
        <f t="shared" si="34"/>
        <v>1.3454030132140755E-2</v>
      </c>
    </row>
    <row r="722" spans="1:5">
      <c r="A722" s="34">
        <v>36472</v>
      </c>
      <c r="B722" s="31">
        <v>1377.01</v>
      </c>
      <c r="C722" s="11">
        <f t="shared" si="33"/>
        <v>4.935872923370139E-3</v>
      </c>
      <c r="D722" s="76">
        <f t="shared" si="35"/>
        <v>1.7200149565053271E-4</v>
      </c>
      <c r="E722" s="11">
        <f t="shared" si="34"/>
        <v>1.3114934069622032E-2</v>
      </c>
    </row>
    <row r="723" spans="1:5">
      <c r="A723" s="34">
        <v>36473</v>
      </c>
      <c r="B723" s="31">
        <v>1365.28</v>
      </c>
      <c r="C723" s="11">
        <f t="shared" si="33"/>
        <v>-8.5549460781356688E-3</v>
      </c>
      <c r="D723" s="76">
        <f t="shared" si="35"/>
        <v>1.6314317640244024E-4</v>
      </c>
      <c r="E723" s="11">
        <f t="shared" si="34"/>
        <v>1.2772751324692744E-2</v>
      </c>
    </row>
    <row r="724" spans="1:5">
      <c r="A724" s="34">
        <v>36474</v>
      </c>
      <c r="B724" s="31">
        <v>1373.46</v>
      </c>
      <c r="C724" s="11">
        <f t="shared" si="33"/>
        <v>5.9735676436940398E-3</v>
      </c>
      <c r="D724" s="76">
        <f t="shared" si="35"/>
        <v>1.5774581196228236E-4</v>
      </c>
      <c r="E724" s="11">
        <f t="shared" si="34"/>
        <v>1.2559689962824814E-2</v>
      </c>
    </row>
    <row r="725" spans="1:5">
      <c r="A725" s="34">
        <v>36475</v>
      </c>
      <c r="B725" s="31">
        <v>1381.46</v>
      </c>
      <c r="C725" s="11">
        <f t="shared" si="33"/>
        <v>5.807807476857706E-3</v>
      </c>
      <c r="D725" s="76">
        <f t="shared" si="35"/>
        <v>1.5042207386817272E-4</v>
      </c>
      <c r="E725" s="11">
        <f t="shared" si="34"/>
        <v>1.2264667703128883E-2</v>
      </c>
    </row>
    <row r="726" spans="1:5">
      <c r="A726" s="34">
        <v>36476</v>
      </c>
      <c r="B726" s="31">
        <v>1396.06</v>
      </c>
      <c r="C726" s="11">
        <f t="shared" si="33"/>
        <v>1.051307243257339E-2</v>
      </c>
      <c r="D726" s="76">
        <f t="shared" si="35"/>
        <v>1.4342058709737701E-4</v>
      </c>
      <c r="E726" s="11">
        <f t="shared" si="34"/>
        <v>1.1975833461491397E-2</v>
      </c>
    </row>
    <row r="727" spans="1:5">
      <c r="A727" s="34">
        <v>36479</v>
      </c>
      <c r="B727" s="31">
        <v>1394.39</v>
      </c>
      <c r="C727" s="11">
        <f t="shared" si="33"/>
        <v>-1.196939704620414E-3</v>
      </c>
      <c r="D727" s="76">
        <f t="shared" si="35"/>
        <v>1.4144683338988647E-4</v>
      </c>
      <c r="E727" s="11">
        <f t="shared" si="34"/>
        <v>1.1893142284101644E-2</v>
      </c>
    </row>
    <row r="728" spans="1:5">
      <c r="A728" s="34">
        <v>36480</v>
      </c>
      <c r="B728" s="31">
        <v>1420.07</v>
      </c>
      <c r="C728" s="11">
        <f t="shared" si="33"/>
        <v>1.8249122518178087E-2</v>
      </c>
      <c r="D728" s="76">
        <f t="shared" si="35"/>
        <v>1.3304598326588306E-4</v>
      </c>
      <c r="E728" s="11">
        <f t="shared" si="34"/>
        <v>1.1534556049795894E-2</v>
      </c>
    </row>
    <row r="729" spans="1:5">
      <c r="A729" s="34">
        <v>36481</v>
      </c>
      <c r="B729" s="31">
        <v>1410.71</v>
      </c>
      <c r="C729" s="11">
        <f t="shared" si="33"/>
        <v>-6.6130424202463026E-3</v>
      </c>
      <c r="D729" s="76">
        <f t="shared" si="35"/>
        <v>1.4504505263093854E-4</v>
      </c>
      <c r="E729" s="11">
        <f t="shared" si="34"/>
        <v>1.2043465142181404E-2</v>
      </c>
    </row>
    <row r="730" spans="1:5">
      <c r="A730" s="34">
        <v>36482</v>
      </c>
      <c r="B730" s="31">
        <v>1424.94</v>
      </c>
      <c r="C730" s="11">
        <f t="shared" ref="C730:C793" si="36">LN(B730/B729)</f>
        <v>1.0036583818430344E-2</v>
      </c>
      <c r="D730" s="76">
        <f t="shared" si="35"/>
        <v>1.3896628927620084E-4</v>
      </c>
      <c r="E730" s="11">
        <f t="shared" si="34"/>
        <v>1.1788396382723176E-2</v>
      </c>
    </row>
    <row r="731" spans="1:5">
      <c r="A731" s="34">
        <v>36483</v>
      </c>
      <c r="B731" s="31">
        <v>1422</v>
      </c>
      <c r="C731" s="11">
        <f t="shared" si="36"/>
        <v>-2.0653761899554336E-3</v>
      </c>
      <c r="D731" s="76">
        <f t="shared" si="35"/>
        <v>1.3667229280429146E-4</v>
      </c>
      <c r="E731" s="11">
        <f t="shared" si="34"/>
        <v>1.1690692571626861E-2</v>
      </c>
    </row>
    <row r="732" spans="1:5">
      <c r="A732" s="34">
        <v>36486</v>
      </c>
      <c r="B732" s="31">
        <v>1420.94</v>
      </c>
      <c r="C732" s="11">
        <f t="shared" si="36"/>
        <v>-7.4570694360078047E-4</v>
      </c>
      <c r="D732" s="76">
        <f t="shared" si="35"/>
        <v>1.2872790196439605E-4</v>
      </c>
      <c r="E732" s="11">
        <f t="shared" si="34"/>
        <v>1.1345831920330746E-2</v>
      </c>
    </row>
    <row r="733" spans="1:5">
      <c r="A733" s="34">
        <v>36487</v>
      </c>
      <c r="B733" s="31">
        <v>1404.64</v>
      </c>
      <c r="C733" s="11">
        <f t="shared" si="36"/>
        <v>-1.1537582241686654E-2</v>
      </c>
      <c r="D733" s="76">
        <f t="shared" si="35"/>
        <v>1.2103759257727635E-4</v>
      </c>
      <c r="E733" s="11">
        <f t="shared" si="34"/>
        <v>1.100170862081324E-2</v>
      </c>
    </row>
    <row r="734" spans="1:5">
      <c r="A734" s="34">
        <v>36488</v>
      </c>
      <c r="B734" s="31">
        <v>1417.08</v>
      </c>
      <c r="C734" s="11">
        <f t="shared" si="36"/>
        <v>8.8173742232918358E-3</v>
      </c>
      <c r="D734" s="76">
        <f t="shared" si="35"/>
        <v>1.2176228526166076E-4</v>
      </c>
      <c r="E734" s="11">
        <f t="shared" si="34"/>
        <v>1.1034594929659211E-2</v>
      </c>
    </row>
    <row r="735" spans="1:5">
      <c r="A735" s="34">
        <v>36490</v>
      </c>
      <c r="B735" s="31">
        <v>1416.62</v>
      </c>
      <c r="C735" s="11">
        <f t="shared" si="36"/>
        <v>-3.2466386988082947E-4</v>
      </c>
      <c r="D735" s="76">
        <f t="shared" si="35"/>
        <v>1.1912131343757539E-4</v>
      </c>
      <c r="E735" s="11">
        <f t="shared" si="34"/>
        <v>1.0914271090529839E-2</v>
      </c>
    </row>
    <row r="736" spans="1:5">
      <c r="A736" s="34">
        <v>36493</v>
      </c>
      <c r="B736" s="31">
        <v>1407.83</v>
      </c>
      <c r="C736" s="11">
        <f t="shared" si="36"/>
        <v>-6.2242407391815647E-3</v>
      </c>
      <c r="D736" s="76">
        <f t="shared" si="35"/>
        <v>1.1198035902902523E-4</v>
      </c>
      <c r="E736" s="11">
        <f t="shared" si="34"/>
        <v>1.0582077254916694E-2</v>
      </c>
    </row>
    <row r="737" spans="1:5">
      <c r="A737" s="34">
        <v>36494</v>
      </c>
      <c r="B737" s="31">
        <v>1389.07</v>
      </c>
      <c r="C737" s="11">
        <f t="shared" si="36"/>
        <v>-1.3415053339295961E-2</v>
      </c>
      <c r="D737" s="76">
        <f t="shared" si="35"/>
        <v>1.0758600785404095E-4</v>
      </c>
      <c r="E737" s="11">
        <f t="shared" si="34"/>
        <v>1.0372367514412558E-2</v>
      </c>
    </row>
    <row r="738" spans="1:5">
      <c r="A738" s="34">
        <v>36495</v>
      </c>
      <c r="B738" s="31">
        <v>1397.72</v>
      </c>
      <c r="C738" s="11">
        <f t="shared" si="36"/>
        <v>6.2078791579465815E-3</v>
      </c>
      <c r="D738" s="76">
        <f t="shared" si="35"/>
        <v>1.1192866674856783E-4</v>
      </c>
      <c r="E738" s="11">
        <f t="shared" si="34"/>
        <v>1.0579634528119004E-2</v>
      </c>
    </row>
    <row r="739" spans="1:5">
      <c r="A739" s="34">
        <v>36496</v>
      </c>
      <c r="B739" s="31">
        <v>1409.04</v>
      </c>
      <c r="C739" s="11">
        <f t="shared" si="36"/>
        <v>8.0662838132616373E-3</v>
      </c>
      <c r="D739" s="76">
        <f t="shared" si="35"/>
        <v>1.0752521256203381E-4</v>
      </c>
      <c r="E739" s="11">
        <f t="shared" si="34"/>
        <v>1.0369436463088716E-2</v>
      </c>
    </row>
    <row r="740" spans="1:5">
      <c r="A740" s="34">
        <v>36497</v>
      </c>
      <c r="B740" s="31">
        <v>1433.3</v>
      </c>
      <c r="C740" s="11">
        <f t="shared" si="36"/>
        <v>1.7070856505129819E-2</v>
      </c>
      <c r="D740" s="76">
        <f t="shared" si="35"/>
        <v>1.0497759588167698E-4</v>
      </c>
      <c r="E740" s="11">
        <f t="shared" si="34"/>
        <v>1.0245857498602885E-2</v>
      </c>
    </row>
    <row r="741" spans="1:5">
      <c r="A741" s="34">
        <v>36500</v>
      </c>
      <c r="B741" s="31">
        <v>1423.33</v>
      </c>
      <c r="C741" s="11">
        <f t="shared" si="36"/>
        <v>-6.980281297726508E-3</v>
      </c>
      <c r="D741" s="76">
        <f t="shared" si="35"/>
        <v>1.1616378863790034E-4</v>
      </c>
      <c r="E741" s="11">
        <f t="shared" si="34"/>
        <v>1.077793062873854E-2</v>
      </c>
    </row>
    <row r="742" spans="1:5">
      <c r="A742" s="34">
        <v>36501</v>
      </c>
      <c r="B742" s="31">
        <v>1409.17</v>
      </c>
      <c r="C742" s="11">
        <f t="shared" si="36"/>
        <v>-9.9983180653930789E-3</v>
      </c>
      <c r="D742" s="76">
        <f t="shared" si="35"/>
        <v>1.1211742093934974E-4</v>
      </c>
      <c r="E742" s="11">
        <f t="shared" si="34"/>
        <v>1.0588551408920378E-2</v>
      </c>
    </row>
    <row r="743" spans="1:5">
      <c r="A743" s="34">
        <v>36502</v>
      </c>
      <c r="B743" s="31">
        <v>1403.88</v>
      </c>
      <c r="C743" s="11">
        <f t="shared" si="36"/>
        <v>-3.7610467185398137E-3</v>
      </c>
      <c r="D743" s="76">
        <f t="shared" si="35"/>
        <v>1.1138835753119468E-4</v>
      </c>
      <c r="E743" s="11">
        <f t="shared" si="34"/>
        <v>1.0554068292899885E-2</v>
      </c>
    </row>
    <row r="744" spans="1:5">
      <c r="A744" s="34">
        <v>36503</v>
      </c>
      <c r="B744" s="31">
        <v>1408.11</v>
      </c>
      <c r="C744" s="11">
        <f t="shared" si="36"/>
        <v>3.0085478188783417E-3</v>
      </c>
      <c r="D744" s="76">
        <f t="shared" si="35"/>
        <v>1.0555378442446535E-4</v>
      </c>
      <c r="E744" s="11">
        <f t="shared" si="34"/>
        <v>1.0273937143299317E-2</v>
      </c>
    </row>
    <row r="745" spans="1:5">
      <c r="A745" s="34">
        <v>36504</v>
      </c>
      <c r="B745" s="31">
        <v>1417.04</v>
      </c>
      <c r="C745" s="11">
        <f t="shared" si="36"/>
        <v>6.3218092779526499E-3</v>
      </c>
      <c r="D745" s="76">
        <f t="shared" si="35"/>
        <v>9.9763638957706081E-5</v>
      </c>
      <c r="E745" s="11">
        <f t="shared" si="34"/>
        <v>9.9881749563023817E-3</v>
      </c>
    </row>
    <row r="746" spans="1:5">
      <c r="A746" s="34">
        <v>36507</v>
      </c>
      <c r="B746" s="31">
        <v>1415.22</v>
      </c>
      <c r="C746" s="11">
        <f t="shared" si="36"/>
        <v>-1.2851929205022533E-3</v>
      </c>
      <c r="D746" s="76">
        <f t="shared" si="35"/>
        <v>9.6175736973052198E-5</v>
      </c>
      <c r="E746" s="11">
        <f t="shared" si="34"/>
        <v>9.8069229105286742E-3</v>
      </c>
    </row>
    <row r="747" spans="1:5">
      <c r="A747" s="34">
        <v>36508</v>
      </c>
      <c r="B747" s="31">
        <v>1403.17</v>
      </c>
      <c r="C747" s="11">
        <f t="shared" si="36"/>
        <v>-8.5510333380043324E-3</v>
      </c>
      <c r="D747" s="76">
        <f t="shared" si="35"/>
        <v>9.0504296005243604E-5</v>
      </c>
      <c r="E747" s="11">
        <f t="shared" si="34"/>
        <v>9.5133745855634014E-3</v>
      </c>
    </row>
    <row r="748" spans="1:5">
      <c r="A748" s="34">
        <v>36509</v>
      </c>
      <c r="B748" s="31">
        <v>1413.33</v>
      </c>
      <c r="C748" s="11">
        <f t="shared" si="36"/>
        <v>7.2146593787116792E-3</v>
      </c>
      <c r="D748" s="76">
        <f t="shared" si="35"/>
        <v>8.9461248513788679E-5</v>
      </c>
      <c r="E748" s="11">
        <f t="shared" si="34"/>
        <v>9.4583956627849256E-3</v>
      </c>
    </row>
    <row r="749" spans="1:5">
      <c r="A749" s="34">
        <v>36510</v>
      </c>
      <c r="B749" s="31">
        <v>1418.78</v>
      </c>
      <c r="C749" s="11">
        <f t="shared" si="36"/>
        <v>3.8487253160554452E-3</v>
      </c>
      <c r="D749" s="76">
        <f t="shared" si="35"/>
        <v>8.7216652200011296E-5</v>
      </c>
      <c r="E749" s="11">
        <f t="shared" si="34"/>
        <v>9.3389856087270681E-3</v>
      </c>
    </row>
    <row r="750" spans="1:5">
      <c r="A750" s="34">
        <v>36511</v>
      </c>
      <c r="B750" s="31">
        <v>1421.03</v>
      </c>
      <c r="C750" s="11">
        <f t="shared" si="36"/>
        <v>1.5846133866789145E-3</v>
      </c>
      <c r="D750" s="76">
        <f t="shared" si="35"/>
        <v>8.2872414261517385E-5</v>
      </c>
      <c r="E750" s="11">
        <f t="shared" si="34"/>
        <v>9.1034287090918323E-3</v>
      </c>
    </row>
    <row r="751" spans="1:5">
      <c r="A751" s="34">
        <v>36514</v>
      </c>
      <c r="B751" s="31">
        <v>1418.09</v>
      </c>
      <c r="C751" s="11">
        <f t="shared" si="36"/>
        <v>-2.0710650137233137E-3</v>
      </c>
      <c r="D751" s="76">
        <f t="shared" si="35"/>
        <v>7.8050729380940858E-5</v>
      </c>
      <c r="E751" s="11">
        <f t="shared" si="34"/>
        <v>8.8346323851613007E-3</v>
      </c>
    </row>
    <row r="752" spans="1:5">
      <c r="A752" s="34">
        <v>36515</v>
      </c>
      <c r="B752" s="31">
        <v>1433.43</v>
      </c>
      <c r="C752" s="11">
        <f t="shared" si="36"/>
        <v>1.0759277846351788E-2</v>
      </c>
      <c r="D752" s="76">
        <f t="shared" si="35"/>
        <v>7.3625044235548534E-5</v>
      </c>
      <c r="E752" s="11">
        <f t="shared" si="34"/>
        <v>8.5805037285434788E-3</v>
      </c>
    </row>
    <row r="753" spans="1:5">
      <c r="A753" s="34">
        <v>36516</v>
      </c>
      <c r="B753" s="31">
        <v>1435.99</v>
      </c>
      <c r="C753" s="11">
        <f t="shared" si="36"/>
        <v>1.7843331957121393E-3</v>
      </c>
      <c r="D753" s="76">
        <f t="shared" si="35"/>
        <v>7.6153265167915404E-5</v>
      </c>
      <c r="E753" s="11">
        <f t="shared" si="34"/>
        <v>8.7265838200246155E-3</v>
      </c>
    </row>
    <row r="754" spans="1:5">
      <c r="A754" s="34">
        <v>36517</v>
      </c>
      <c r="B754" s="31">
        <v>1458.34</v>
      </c>
      <c r="C754" s="11">
        <f t="shared" si="36"/>
        <v>1.5444295746106241E-2</v>
      </c>
      <c r="D754" s="76">
        <f t="shared" si="35"/>
        <v>7.1775099955039698E-5</v>
      </c>
      <c r="E754" s="11">
        <f t="shared" si="34"/>
        <v>8.472018646995514E-3</v>
      </c>
    </row>
    <row r="755" spans="1:5">
      <c r="A755" s="34">
        <v>36521</v>
      </c>
      <c r="B755" s="31">
        <v>1457.1</v>
      </c>
      <c r="C755" s="11">
        <f t="shared" si="36"/>
        <v>-8.506435219187723E-4</v>
      </c>
      <c r="D755" s="76">
        <f t="shared" si="35"/>
        <v>8.1780170223329023E-5</v>
      </c>
      <c r="E755" s="11">
        <f t="shared" si="34"/>
        <v>9.0432389232690865E-3</v>
      </c>
    </row>
    <row r="756" spans="1:5">
      <c r="A756" s="34">
        <v>36522</v>
      </c>
      <c r="B756" s="31">
        <v>1457.66</v>
      </c>
      <c r="C756" s="11">
        <f t="shared" si="36"/>
        <v>3.8425119522060358E-4</v>
      </c>
      <c r="D756" s="76">
        <f t="shared" si="35"/>
        <v>7.6916775674012224E-5</v>
      </c>
      <c r="E756" s="11">
        <f t="shared" si="34"/>
        <v>8.7702209592468213E-3</v>
      </c>
    </row>
    <row r="757" spans="1:5">
      <c r="A757" s="34">
        <v>36523</v>
      </c>
      <c r="B757" s="31">
        <v>1463.46</v>
      </c>
      <c r="C757" s="11">
        <f t="shared" si="36"/>
        <v>3.9710848044105388E-3</v>
      </c>
      <c r="D757" s="76">
        <f t="shared" si="35"/>
        <v>7.2310628072433191E-5</v>
      </c>
      <c r="E757" s="11">
        <f t="shared" si="34"/>
        <v>8.5035656093448934E-3</v>
      </c>
    </row>
    <row r="758" spans="1:5">
      <c r="A758" s="34">
        <v>36524</v>
      </c>
      <c r="B758" s="31">
        <v>1464.47</v>
      </c>
      <c r="C758" s="11">
        <f t="shared" si="36"/>
        <v>6.8990723143041695E-4</v>
      </c>
      <c r="D758" s="76">
        <f t="shared" si="35"/>
        <v>6.8918161259516408E-5</v>
      </c>
      <c r="E758" s="11">
        <f t="shared" si="34"/>
        <v>8.3016962880797084E-3</v>
      </c>
    </row>
    <row r="759" spans="1:5">
      <c r="A759" s="34">
        <v>36525</v>
      </c>
      <c r="B759" s="31">
        <v>1469.25</v>
      </c>
      <c r="C759" s="11">
        <f t="shared" si="36"/>
        <v>3.2586642418894855E-3</v>
      </c>
      <c r="D759" s="76">
        <f t="shared" si="35"/>
        <v>6.4811629903224212E-5</v>
      </c>
      <c r="E759" s="11">
        <f t="shared" si="34"/>
        <v>8.0505670547623056E-3</v>
      </c>
    </row>
    <row r="760" spans="1:5">
      <c r="A760" s="34">
        <v>36528</v>
      </c>
      <c r="B760" s="31">
        <v>1455.22</v>
      </c>
      <c r="C760" s="11">
        <f t="shared" si="36"/>
        <v>-9.5949745680095865E-3</v>
      </c>
      <c r="D760" s="76">
        <f t="shared" si="35"/>
        <v>6.1560065667512904E-5</v>
      </c>
      <c r="E760" s="11">
        <f t="shared" si="34"/>
        <v>7.8460222831389474E-3</v>
      </c>
    </row>
    <row r="761" spans="1:5">
      <c r="A761" s="34">
        <v>36529</v>
      </c>
      <c r="B761" s="31">
        <v>1399.42</v>
      </c>
      <c r="C761" s="11">
        <f t="shared" si="36"/>
        <v>-3.9099226875721496E-2</v>
      </c>
      <c r="D761" s="76">
        <f t="shared" si="35"/>
        <v>6.3390273945107173E-5</v>
      </c>
      <c r="E761" s="11">
        <f t="shared" si="34"/>
        <v>7.9618009234787568E-3</v>
      </c>
    </row>
    <row r="762" spans="1:5">
      <c r="A762" s="34">
        <v>36530</v>
      </c>
      <c r="B762" s="31">
        <v>1402.11</v>
      </c>
      <c r="C762" s="11">
        <f t="shared" si="36"/>
        <v>1.9203798115278359E-3</v>
      </c>
      <c r="D762" s="76">
        <f t="shared" si="35"/>
        <v>1.5131183004514926E-4</v>
      </c>
      <c r="E762" s="11">
        <f t="shared" si="34"/>
        <v>1.2300887368200283E-2</v>
      </c>
    </row>
    <row r="763" spans="1:5">
      <c r="A763" s="34">
        <v>36531</v>
      </c>
      <c r="B763" s="31">
        <v>1403.45</v>
      </c>
      <c r="C763" s="11">
        <f t="shared" si="36"/>
        <v>9.5524608412974211E-4</v>
      </c>
      <c r="D763" s="76">
        <f t="shared" si="35"/>
        <v>1.4245439175967172E-4</v>
      </c>
      <c r="E763" s="11">
        <f t="shared" si="34"/>
        <v>1.193542591446454E-2</v>
      </c>
    </row>
    <row r="764" spans="1:5">
      <c r="A764" s="34">
        <v>36532</v>
      </c>
      <c r="B764" s="31">
        <v>1441.47</v>
      </c>
      <c r="C764" s="11">
        <f t="shared" si="36"/>
        <v>2.672993526267859E-2</v>
      </c>
      <c r="D764" s="76">
        <f t="shared" si="35"/>
        <v>1.3396187795896612E-4</v>
      </c>
      <c r="E764" s="11">
        <f t="shared" si="34"/>
        <v>1.1574190164282169E-2</v>
      </c>
    </row>
    <row r="765" spans="1:5">
      <c r="A765" s="34">
        <v>36535</v>
      </c>
      <c r="B765" s="31">
        <v>1457.6</v>
      </c>
      <c r="C765" s="11">
        <f t="shared" si="36"/>
        <v>1.1127821298329016E-2</v>
      </c>
      <c r="D765" s="76">
        <f t="shared" si="35"/>
        <v>1.6879353163024743E-4</v>
      </c>
      <c r="E765" s="11">
        <f t="shared" si="34"/>
        <v>1.2992056481952632E-2</v>
      </c>
    </row>
    <row r="766" spans="1:5">
      <c r="A766" s="34">
        <v>36536</v>
      </c>
      <c r="B766" s="31">
        <v>1438.56</v>
      </c>
      <c r="C766" s="11">
        <f t="shared" si="36"/>
        <v>-1.3148634269231135E-2</v>
      </c>
      <c r="D766" s="76">
        <f t="shared" si="35"/>
        <v>1.6609562414328526E-4</v>
      </c>
      <c r="E766" s="11">
        <f t="shared" si="34"/>
        <v>1.288780912891269E-2</v>
      </c>
    </row>
    <row r="767" spans="1:5">
      <c r="A767" s="34">
        <v>36537</v>
      </c>
      <c r="B767" s="31">
        <v>1432.25</v>
      </c>
      <c r="C767" s="11">
        <f t="shared" si="36"/>
        <v>-4.3959789477755811E-3</v>
      </c>
      <c r="D767" s="76">
        <f t="shared" si="35"/>
        <v>1.6650308168344809E-4</v>
      </c>
      <c r="E767" s="11">
        <f t="shared" si="34"/>
        <v>1.2903607312819469E-2</v>
      </c>
    </row>
    <row r="768" spans="1:5">
      <c r="A768" s="34">
        <v>36538</v>
      </c>
      <c r="B768" s="31">
        <v>1449.68</v>
      </c>
      <c r="C768" s="11">
        <f t="shared" si="36"/>
        <v>1.2096208115215201E-2</v>
      </c>
      <c r="D768" s="76">
        <f t="shared" si="35"/>
        <v>1.5767237463699838E-4</v>
      </c>
      <c r="E768" s="11">
        <f t="shared" si="34"/>
        <v>1.2556766089921336E-2</v>
      </c>
    </row>
    <row r="769" spans="1:5">
      <c r="A769" s="34">
        <v>36539</v>
      </c>
      <c r="B769" s="31">
        <v>1465.15</v>
      </c>
      <c r="C769" s="11">
        <f t="shared" si="36"/>
        <v>1.0614783884359819E-2</v>
      </c>
      <c r="D769" s="76">
        <f t="shared" si="35"/>
        <v>1.5699112720477434E-4</v>
      </c>
      <c r="E769" s="11">
        <f t="shared" si="34"/>
        <v>1.2529610018064184E-2</v>
      </c>
    </row>
    <row r="770" spans="1:5">
      <c r="A770" s="34">
        <v>36543</v>
      </c>
      <c r="B770" s="31">
        <v>1455.14</v>
      </c>
      <c r="C770" s="11">
        <f t="shared" si="36"/>
        <v>-6.8555103802383595E-3</v>
      </c>
      <c r="D770" s="76">
        <f t="shared" si="35"/>
        <v>1.5433207778718777E-4</v>
      </c>
      <c r="E770" s="11">
        <f t="shared" si="34"/>
        <v>1.2423046236217096E-2</v>
      </c>
    </row>
    <row r="771" spans="1:5">
      <c r="A771" s="34">
        <v>36544</v>
      </c>
      <c r="B771" s="31">
        <v>1455.9</v>
      </c>
      <c r="C771" s="11">
        <f t="shared" si="36"/>
        <v>5.2215017125654007E-4</v>
      </c>
      <c r="D771" s="76">
        <f t="shared" si="35"/>
        <v>1.4789203447436984E-4</v>
      </c>
      <c r="E771" s="11">
        <f t="shared" si="34"/>
        <v>1.2161086895272554E-2</v>
      </c>
    </row>
    <row r="772" spans="1:5">
      <c r="A772" s="34">
        <v>36545</v>
      </c>
      <c r="B772" s="31">
        <v>1445.57</v>
      </c>
      <c r="C772" s="11">
        <f t="shared" si="36"/>
        <v>-7.120558645266682E-3</v>
      </c>
      <c r="D772" s="76">
        <f t="shared" si="35"/>
        <v>1.3903487085398824E-4</v>
      </c>
      <c r="E772" s="11">
        <f t="shared" si="34"/>
        <v>1.1791304883429495E-2</v>
      </c>
    </row>
    <row r="773" spans="1:5">
      <c r="A773" s="34">
        <v>36546</v>
      </c>
      <c r="B773" s="31">
        <v>1441.36</v>
      </c>
      <c r="C773" s="11">
        <f t="shared" si="36"/>
        <v>-2.9165951265689668E-3</v>
      </c>
      <c r="D773" s="76">
        <f t="shared" si="35"/>
        <v>1.3373491992798987E-4</v>
      </c>
      <c r="E773" s="11">
        <f t="shared" ref="E773:E836" si="37">SQRT(D773)</f>
        <v>1.1564381519475647E-2</v>
      </c>
    </row>
    <row r="774" spans="1:5">
      <c r="A774" s="34">
        <v>36549</v>
      </c>
      <c r="B774" s="31">
        <v>1401.53</v>
      </c>
      <c r="C774" s="11">
        <f t="shared" si="36"/>
        <v>-2.8022615294881394E-2</v>
      </c>
      <c r="D774" s="76">
        <f t="shared" ref="D774:D837" si="38">0.94*D773+0.06*(C773^2)</f>
        <v>1.2622121636025004E-4</v>
      </c>
      <c r="E774" s="11">
        <f t="shared" si="37"/>
        <v>1.1234821598950739E-2</v>
      </c>
    </row>
    <row r="775" spans="1:5">
      <c r="A775" s="34">
        <v>36550</v>
      </c>
      <c r="B775" s="31">
        <v>1410.03</v>
      </c>
      <c r="C775" s="11">
        <f t="shared" si="36"/>
        <v>6.046483729051793E-3</v>
      </c>
      <c r="D775" s="76">
        <f t="shared" si="38"/>
        <v>1.6576396145653025E-4</v>
      </c>
      <c r="E775" s="11">
        <f t="shared" si="37"/>
        <v>1.2874935396208024E-2</v>
      </c>
    </row>
    <row r="776" spans="1:5">
      <c r="A776" s="34">
        <v>36551</v>
      </c>
      <c r="B776" s="31">
        <v>1404.09</v>
      </c>
      <c r="C776" s="11">
        <f t="shared" si="36"/>
        <v>-4.2215746462376594E-3</v>
      </c>
      <c r="D776" s="76">
        <f t="shared" si="38"/>
        <v>1.5801172169827973E-4</v>
      </c>
      <c r="E776" s="11">
        <f t="shared" si="37"/>
        <v>1.2570271345451526E-2</v>
      </c>
    </row>
    <row r="777" spans="1:5">
      <c r="A777" s="34">
        <v>36552</v>
      </c>
      <c r="B777" s="31">
        <v>1398.56</v>
      </c>
      <c r="C777" s="11">
        <f t="shared" si="36"/>
        <v>-3.9462702631996166E-3</v>
      </c>
      <c r="D777" s="76">
        <f t="shared" si="38"/>
        <v>1.4960031994600833E-4</v>
      </c>
      <c r="E777" s="11">
        <f t="shared" si="37"/>
        <v>1.2231120960321189E-2</v>
      </c>
    </row>
    <row r="778" spans="1:5">
      <c r="A778" s="34">
        <v>36553</v>
      </c>
      <c r="B778" s="31">
        <v>1360.16</v>
      </c>
      <c r="C778" s="11">
        <f t="shared" si="36"/>
        <v>-2.7840795963128967E-2</v>
      </c>
      <c r="D778" s="76">
        <f t="shared" si="38"/>
        <v>1.4155868368866063E-4</v>
      </c>
      <c r="E778" s="11">
        <f t="shared" si="37"/>
        <v>1.1897843657094365E-2</v>
      </c>
    </row>
    <row r="779" spans="1:5">
      <c r="A779" s="34">
        <v>36556</v>
      </c>
      <c r="B779" s="31">
        <v>1394.46</v>
      </c>
      <c r="C779" s="11">
        <f t="shared" si="36"/>
        <v>2.4904903670926997E-2</v>
      </c>
      <c r="D779" s="76">
        <f t="shared" si="38"/>
        <v>1.7957175785897569E-4</v>
      </c>
      <c r="E779" s="11">
        <f t="shared" si="37"/>
        <v>1.3400438718899307E-2</v>
      </c>
    </row>
    <row r="780" spans="1:5">
      <c r="A780" s="34">
        <v>36557</v>
      </c>
      <c r="B780" s="31">
        <v>1409.28</v>
      </c>
      <c r="C780" s="11">
        <f t="shared" si="36"/>
        <v>1.0571692114229847E-2</v>
      </c>
      <c r="D780" s="76">
        <f t="shared" si="38"/>
        <v>2.0601270599892633E-4</v>
      </c>
      <c r="E780" s="11">
        <f t="shared" si="37"/>
        <v>1.4353142722028731E-2</v>
      </c>
    </row>
    <row r="781" spans="1:5">
      <c r="A781" s="34">
        <v>36558</v>
      </c>
      <c r="B781" s="31">
        <v>1409.12</v>
      </c>
      <c r="C781" s="11">
        <f t="shared" si="36"/>
        <v>-1.1353959705650189E-4</v>
      </c>
      <c r="D781" s="76">
        <f t="shared" si="38"/>
        <v>2.003575840884749E-4</v>
      </c>
      <c r="E781" s="11">
        <f t="shared" si="37"/>
        <v>1.4154772484518248E-2</v>
      </c>
    </row>
    <row r="782" spans="1:5">
      <c r="A782" s="34">
        <v>36559</v>
      </c>
      <c r="B782" s="31">
        <v>1424.97</v>
      </c>
      <c r="C782" s="11">
        <f t="shared" si="36"/>
        <v>1.1185364792412934E-2</v>
      </c>
      <c r="D782" s="76">
        <f t="shared" si="38"/>
        <v>1.8833690251757239E-4</v>
      </c>
      <c r="E782" s="11">
        <f t="shared" si="37"/>
        <v>1.3723589272401459E-2</v>
      </c>
    </row>
    <row r="783" spans="1:5">
      <c r="A783" s="34">
        <v>36560</v>
      </c>
      <c r="B783" s="31">
        <v>1424.37</v>
      </c>
      <c r="C783" s="11">
        <f t="shared" si="36"/>
        <v>-4.2115016731490761E-4</v>
      </c>
      <c r="D783" s="76">
        <f t="shared" si="38"/>
        <v>1.8454343149887909E-4</v>
      </c>
      <c r="E783" s="11">
        <f t="shared" si="37"/>
        <v>1.3584676348698158E-2</v>
      </c>
    </row>
    <row r="784" spans="1:5">
      <c r="A784" s="34">
        <v>36563</v>
      </c>
      <c r="B784" s="31">
        <v>1424.24</v>
      </c>
      <c r="C784" s="11">
        <f t="shared" si="36"/>
        <v>-9.1272585640115615E-5</v>
      </c>
      <c r="D784" s="76">
        <f t="shared" si="38"/>
        <v>1.734814676567521E-4</v>
      </c>
      <c r="E784" s="11">
        <f t="shared" si="37"/>
        <v>1.3171236375403491E-2</v>
      </c>
    </row>
    <row r="785" spans="1:5">
      <c r="A785" s="34">
        <v>36564</v>
      </c>
      <c r="B785" s="31">
        <v>1441.72</v>
      </c>
      <c r="C785" s="11">
        <f t="shared" si="36"/>
        <v>1.2198507136646801E-2</v>
      </c>
      <c r="D785" s="76">
        <f t="shared" si="38"/>
        <v>1.6307307943844032E-4</v>
      </c>
      <c r="E785" s="11">
        <f t="shared" si="37"/>
        <v>1.2770007025778816E-2</v>
      </c>
    </row>
    <row r="786" spans="1:5">
      <c r="A786" s="34">
        <v>36565</v>
      </c>
      <c r="B786" s="31">
        <v>1411.71</v>
      </c>
      <c r="C786" s="11">
        <f t="shared" si="36"/>
        <v>-2.1035109710187998E-2</v>
      </c>
      <c r="D786" s="76">
        <f t="shared" si="38"/>
        <v>1.6221690925390328E-4</v>
      </c>
      <c r="E786" s="11">
        <f t="shared" si="37"/>
        <v>1.2736440211216919E-2</v>
      </c>
    </row>
    <row r="787" spans="1:5">
      <c r="A787" s="34">
        <v>36566</v>
      </c>
      <c r="B787" s="31">
        <v>1416.83</v>
      </c>
      <c r="C787" s="11">
        <f t="shared" si="36"/>
        <v>3.6202461990778156E-3</v>
      </c>
      <c r="D787" s="76">
        <f t="shared" si="38"/>
        <v>1.7903244512984781E-4</v>
      </c>
      <c r="E787" s="11">
        <f t="shared" si="37"/>
        <v>1.3380300636751321E-2</v>
      </c>
    </row>
    <row r="788" spans="1:5">
      <c r="A788" s="34">
        <v>36567</v>
      </c>
      <c r="B788" s="31">
        <v>1387.12</v>
      </c>
      <c r="C788" s="11">
        <f t="shared" si="36"/>
        <v>-2.1192326485726515E-2</v>
      </c>
      <c r="D788" s="76">
        <f t="shared" si="38"/>
        <v>1.6907686937457319E-4</v>
      </c>
      <c r="E788" s="11">
        <f t="shared" si="37"/>
        <v>1.3002956178291657E-2</v>
      </c>
    </row>
    <row r="789" spans="1:5">
      <c r="A789" s="34">
        <v>36570</v>
      </c>
      <c r="B789" s="31">
        <v>1389.94</v>
      </c>
      <c r="C789" s="11">
        <f t="shared" si="36"/>
        <v>2.0309254890385452E-3</v>
      </c>
      <c r="D789" s="76">
        <f t="shared" si="38"/>
        <v>1.8587913932475634E-4</v>
      </c>
      <c r="E789" s="11">
        <f t="shared" si="37"/>
        <v>1.3633750009617909E-2</v>
      </c>
    </row>
    <row r="790" spans="1:5">
      <c r="A790" s="34">
        <v>36571</v>
      </c>
      <c r="B790" s="31">
        <v>1402.05</v>
      </c>
      <c r="C790" s="11">
        <f t="shared" si="36"/>
        <v>8.6748705712460846E-3</v>
      </c>
      <c r="D790" s="76">
        <f t="shared" si="38"/>
        <v>1.7497387046579252E-4</v>
      </c>
      <c r="E790" s="11">
        <f t="shared" si="37"/>
        <v>1.3227768914892357E-2</v>
      </c>
    </row>
    <row r="791" spans="1:5">
      <c r="A791" s="34">
        <v>36572</v>
      </c>
      <c r="B791" s="31">
        <v>1387.67</v>
      </c>
      <c r="C791" s="11">
        <f t="shared" si="36"/>
        <v>-1.0309369658861213E-2</v>
      </c>
      <c r="D791" s="76">
        <f t="shared" si="38"/>
        <v>1.6899064100351724E-4</v>
      </c>
      <c r="E791" s="11">
        <f t="shared" si="37"/>
        <v>1.2999640033613133E-2</v>
      </c>
    </row>
    <row r="792" spans="1:5">
      <c r="A792" s="34">
        <v>36573</v>
      </c>
      <c r="B792" s="31">
        <v>1388.26</v>
      </c>
      <c r="C792" s="11">
        <f t="shared" si="36"/>
        <v>4.2508277145605693E-4</v>
      </c>
      <c r="D792" s="76">
        <f t="shared" si="38"/>
        <v>1.6522818870908908E-4</v>
      </c>
      <c r="E792" s="11">
        <f t="shared" si="37"/>
        <v>1.2854111743294015E-2</v>
      </c>
    </row>
    <row r="793" spans="1:5">
      <c r="A793" s="34">
        <v>36574</v>
      </c>
      <c r="B793" s="31">
        <v>1346.09</v>
      </c>
      <c r="C793" s="11">
        <f t="shared" si="36"/>
        <v>-3.0847070655427272E-2</v>
      </c>
      <c r="D793" s="76">
        <f t="shared" si="38"/>
        <v>1.5532533910829905E-4</v>
      </c>
      <c r="E793" s="11">
        <f t="shared" si="37"/>
        <v>1.2462958681962283E-2</v>
      </c>
    </row>
    <row r="794" spans="1:5">
      <c r="A794" s="34">
        <v>36578</v>
      </c>
      <c r="B794" s="31">
        <v>1352.17</v>
      </c>
      <c r="C794" s="11">
        <f t="shared" ref="C794:C857" si="39">LN(B794/B793)</f>
        <v>4.5066155894436253E-3</v>
      </c>
      <c r="D794" s="76">
        <f t="shared" si="38"/>
        <v>2.0309832484305645E-4</v>
      </c>
      <c r="E794" s="11">
        <f t="shared" si="37"/>
        <v>1.425125695660058E-2</v>
      </c>
    </row>
    <row r="795" spans="1:5">
      <c r="A795" s="34">
        <v>36579</v>
      </c>
      <c r="B795" s="31">
        <v>1360.69</v>
      </c>
      <c r="C795" s="11">
        <f t="shared" si="39"/>
        <v>6.2812146679728995E-3</v>
      </c>
      <c r="D795" s="76">
        <f t="shared" si="38"/>
        <v>1.9213100039673403E-4</v>
      </c>
      <c r="E795" s="11">
        <f t="shared" si="37"/>
        <v>1.386113272415837E-2</v>
      </c>
    </row>
    <row r="796" spans="1:5">
      <c r="A796" s="34">
        <v>36580</v>
      </c>
      <c r="B796" s="31">
        <v>1353.43</v>
      </c>
      <c r="C796" s="11">
        <f t="shared" si="39"/>
        <v>-5.3498130630879681E-3</v>
      </c>
      <c r="D796" s="76">
        <f t="shared" si="38"/>
        <v>1.8297035983523945E-4</v>
      </c>
      <c r="E796" s="11">
        <f t="shared" si="37"/>
        <v>1.3526653682091497E-2</v>
      </c>
    </row>
    <row r="797" spans="1:5">
      <c r="A797" s="34">
        <v>36581</v>
      </c>
      <c r="B797" s="31">
        <v>1333.36</v>
      </c>
      <c r="C797" s="11">
        <f t="shared" si="39"/>
        <v>-1.494003871427774E-2</v>
      </c>
      <c r="D797" s="76">
        <f t="shared" si="38"/>
        <v>1.7370936823372427E-4</v>
      </c>
      <c r="E797" s="11">
        <f t="shared" si="37"/>
        <v>1.3179884985603034E-2</v>
      </c>
    </row>
    <row r="798" spans="1:5">
      <c r="A798" s="34">
        <v>36584</v>
      </c>
      <c r="B798" s="31">
        <v>1348.05</v>
      </c>
      <c r="C798" s="11">
        <f t="shared" si="39"/>
        <v>1.0957031538571586E-2</v>
      </c>
      <c r="D798" s="76">
        <f t="shared" si="38"/>
        <v>1.7667909154674789E-4</v>
      </c>
      <c r="E798" s="11">
        <f t="shared" si="37"/>
        <v>1.3292068745938228E-2</v>
      </c>
    </row>
    <row r="799" spans="1:5">
      <c r="A799" s="34">
        <v>36585</v>
      </c>
      <c r="B799" s="31">
        <v>1366.42</v>
      </c>
      <c r="C799" s="11">
        <f t="shared" si="39"/>
        <v>1.3535077157035507E-2</v>
      </c>
      <c r="D799" s="76">
        <f t="shared" si="38"/>
        <v>1.7328173846217816E-4</v>
      </c>
      <c r="E799" s="11">
        <f t="shared" si="37"/>
        <v>1.3163652170358276E-2</v>
      </c>
    </row>
    <row r="800" spans="1:5">
      <c r="A800" s="34">
        <v>36586</v>
      </c>
      <c r="B800" s="31">
        <v>1379.19</v>
      </c>
      <c r="C800" s="11">
        <f t="shared" si="39"/>
        <v>9.302189373569263E-3</v>
      </c>
      <c r="D800" s="76">
        <f t="shared" si="38"/>
        <v>1.7387673297326173E-4</v>
      </c>
      <c r="E800" s="11">
        <f t="shared" si="37"/>
        <v>1.3186232705866439E-2</v>
      </c>
    </row>
    <row r="801" spans="1:5">
      <c r="A801" s="34">
        <v>36587</v>
      </c>
      <c r="B801" s="31">
        <v>1381.76</v>
      </c>
      <c r="C801" s="11">
        <f t="shared" si="39"/>
        <v>1.8616785832910249E-3</v>
      </c>
      <c r="D801" s="76">
        <f t="shared" si="38"/>
        <v>1.6863597262337069E-4</v>
      </c>
      <c r="E801" s="11">
        <f t="shared" si="37"/>
        <v>1.2985991399326071E-2</v>
      </c>
    </row>
    <row r="802" spans="1:5">
      <c r="A802" s="34">
        <v>36588</v>
      </c>
      <c r="B802" s="31">
        <v>1409.17</v>
      </c>
      <c r="C802" s="11">
        <f t="shared" si="39"/>
        <v>1.9642829679662539E-2</v>
      </c>
      <c r="D802" s="76">
        <f t="shared" si="38"/>
        <v>1.5872576509481752E-4</v>
      </c>
      <c r="E802" s="11">
        <f t="shared" si="37"/>
        <v>1.2598641398770644E-2</v>
      </c>
    </row>
    <row r="803" spans="1:5">
      <c r="A803" s="34">
        <v>36591</v>
      </c>
      <c r="B803" s="31">
        <v>1391.28</v>
      </c>
      <c r="C803" s="11">
        <f t="shared" si="39"/>
        <v>-1.2776691866463252E-2</v>
      </c>
      <c r="D803" s="76">
        <f t="shared" si="38"/>
        <v>1.7235266465858234E-4</v>
      </c>
      <c r="E803" s="11">
        <f t="shared" si="37"/>
        <v>1.3128315377784857E-2</v>
      </c>
    </row>
    <row r="804" spans="1:5">
      <c r="A804" s="34">
        <v>36592</v>
      </c>
      <c r="B804" s="31">
        <v>1355.62</v>
      </c>
      <c r="C804" s="11">
        <f t="shared" si="39"/>
        <v>-2.5965272460888884E-2</v>
      </c>
      <c r="D804" s="76">
        <f t="shared" si="38"/>
        <v>1.7180613608210027E-4</v>
      </c>
      <c r="E804" s="11">
        <f t="shared" si="37"/>
        <v>1.3107483972223666E-2</v>
      </c>
    </row>
    <row r="805" spans="1:5">
      <c r="A805" s="34">
        <v>36593</v>
      </c>
      <c r="B805" s="31">
        <v>1366.7</v>
      </c>
      <c r="C805" s="11">
        <f t="shared" si="39"/>
        <v>8.1401607320565981E-3</v>
      </c>
      <c r="D805" s="76">
        <f t="shared" si="38"/>
        <v>2.0194949035526593E-4</v>
      </c>
      <c r="E805" s="11">
        <f t="shared" si="37"/>
        <v>1.4210893369358097E-2</v>
      </c>
    </row>
    <row r="806" spans="1:5">
      <c r="A806" s="34">
        <v>36594</v>
      </c>
      <c r="B806" s="31">
        <v>1401.69</v>
      </c>
      <c r="C806" s="11">
        <f t="shared" si="39"/>
        <v>2.527957647861595E-2</v>
      </c>
      <c r="D806" s="76">
        <f t="shared" si="38"/>
        <v>1.9380825393857295E-4</v>
      </c>
      <c r="E806" s="11">
        <f t="shared" si="37"/>
        <v>1.392150329305614E-2</v>
      </c>
    </row>
    <row r="807" spans="1:5">
      <c r="A807" s="34">
        <v>36595</v>
      </c>
      <c r="B807" s="31">
        <v>1395.07</v>
      </c>
      <c r="C807" s="11">
        <f t="shared" si="39"/>
        <v>-4.7340582413698019E-3</v>
      </c>
      <c r="D807" s="76">
        <f t="shared" si="38"/>
        <v>2.2052317791855015E-4</v>
      </c>
      <c r="E807" s="11">
        <f t="shared" si="37"/>
        <v>1.4850022825522866E-2</v>
      </c>
    </row>
    <row r="808" spans="1:5">
      <c r="A808" s="34">
        <v>36598</v>
      </c>
      <c r="B808" s="31">
        <v>1383.62</v>
      </c>
      <c r="C808" s="11">
        <f t="shared" si="39"/>
        <v>-8.2413402046499617E-3</v>
      </c>
      <c r="D808" s="76">
        <f t="shared" si="38"/>
        <v>2.0863646568939801E-4</v>
      </c>
      <c r="E808" s="11">
        <f t="shared" si="37"/>
        <v>1.4444253725596141E-2</v>
      </c>
    </row>
    <row r="809" spans="1:5">
      <c r="A809" s="34">
        <v>36599</v>
      </c>
      <c r="B809" s="31">
        <v>1359.15</v>
      </c>
      <c r="C809" s="11">
        <f t="shared" si="39"/>
        <v>-1.784374866717164E-2</v>
      </c>
      <c r="D809" s="76">
        <f t="shared" si="38"/>
        <v>2.0019345905016093E-4</v>
      </c>
      <c r="E809" s="11">
        <f t="shared" si="37"/>
        <v>1.4148973780813961E-2</v>
      </c>
    </row>
    <row r="810" spans="1:5">
      <c r="A810" s="34">
        <v>36600</v>
      </c>
      <c r="B810" s="31">
        <v>1392.14</v>
      </c>
      <c r="C810" s="11">
        <f t="shared" si="39"/>
        <v>2.3982627213531935E-2</v>
      </c>
      <c r="D810" s="76">
        <f t="shared" si="38"/>
        <v>2.0728581349698265E-4</v>
      </c>
      <c r="E810" s="11">
        <f t="shared" si="37"/>
        <v>1.4397423849320497E-2</v>
      </c>
    </row>
    <row r="811" spans="1:5">
      <c r="A811" s="34">
        <v>36601</v>
      </c>
      <c r="B811" s="31">
        <v>1458.47</v>
      </c>
      <c r="C811" s="11">
        <f t="shared" si="39"/>
        <v>4.6545809468698594E-2</v>
      </c>
      <c r="D811" s="76">
        <f t="shared" si="38"/>
        <v>2.2935864917095821E-4</v>
      </c>
      <c r="E811" s="11">
        <f t="shared" si="37"/>
        <v>1.5144591416441653E-2</v>
      </c>
    </row>
    <row r="812" spans="1:5">
      <c r="A812" s="34">
        <v>36602</v>
      </c>
      <c r="B812" s="31">
        <v>1464.47</v>
      </c>
      <c r="C812" s="11">
        <f t="shared" si="39"/>
        <v>4.105461232460199E-3</v>
      </c>
      <c r="D812" s="76">
        <f t="shared" si="38"/>
        <v>3.4558787296648421E-4</v>
      </c>
      <c r="E812" s="11">
        <f t="shared" si="37"/>
        <v>1.8589993893664523E-2</v>
      </c>
    </row>
    <row r="813" spans="1:5">
      <c r="A813" s="34">
        <v>36605</v>
      </c>
      <c r="B813" s="31">
        <v>1456.63</v>
      </c>
      <c r="C813" s="11">
        <f t="shared" si="39"/>
        <v>-5.3678537708687132E-3</v>
      </c>
      <c r="D813" s="76">
        <f t="shared" si="38"/>
        <v>3.2586388930436915E-4</v>
      </c>
      <c r="E813" s="11">
        <f t="shared" si="37"/>
        <v>1.805170045464884E-2</v>
      </c>
    </row>
    <row r="814" spans="1:5">
      <c r="A814" s="34">
        <v>36606</v>
      </c>
      <c r="B814" s="31">
        <v>1493.87</v>
      </c>
      <c r="C814" s="11">
        <f t="shared" si="39"/>
        <v>2.524451970119114E-2</v>
      </c>
      <c r="D814" s="76">
        <f t="shared" si="38"/>
        <v>3.0804088719243279E-4</v>
      </c>
      <c r="E814" s="11">
        <f t="shared" si="37"/>
        <v>1.7551093618131969E-2</v>
      </c>
    </row>
    <row r="815" spans="1:5">
      <c r="A815" s="34">
        <v>36607</v>
      </c>
      <c r="B815" s="31">
        <v>1500.64</v>
      </c>
      <c r="C815" s="11">
        <f t="shared" si="39"/>
        <v>4.5216155794356241E-3</v>
      </c>
      <c r="D815" s="76">
        <f t="shared" si="38"/>
        <v>3.2779558045751645E-4</v>
      </c>
      <c r="E815" s="11">
        <f t="shared" si="37"/>
        <v>1.8105125806177555E-2</v>
      </c>
    </row>
    <row r="816" spans="1:5">
      <c r="A816" s="34">
        <v>36608</v>
      </c>
      <c r="B816" s="31">
        <v>1527.35</v>
      </c>
      <c r="C816" s="11">
        <f t="shared" si="39"/>
        <v>1.7642523790550653E-2</v>
      </c>
      <c r="D816" s="76">
        <f t="shared" si="38"/>
        <v>3.0935454607695711E-4</v>
      </c>
      <c r="E816" s="11">
        <f t="shared" si="37"/>
        <v>1.7588477650921273E-2</v>
      </c>
    </row>
    <row r="817" spans="1:5">
      <c r="A817" s="34">
        <v>36609</v>
      </c>
      <c r="B817" s="31">
        <v>1527.46</v>
      </c>
      <c r="C817" s="11">
        <f t="shared" si="39"/>
        <v>7.2017572318941965E-5</v>
      </c>
      <c r="D817" s="76">
        <f t="shared" si="38"/>
        <v>3.0946879205434846E-4</v>
      </c>
      <c r="E817" s="11">
        <f t="shared" si="37"/>
        <v>1.7591725101716103E-2</v>
      </c>
    </row>
    <row r="818" spans="1:5">
      <c r="A818" s="34">
        <v>36612</v>
      </c>
      <c r="B818" s="31">
        <v>1523.86</v>
      </c>
      <c r="C818" s="11">
        <f t="shared" si="39"/>
        <v>-2.3596356136780785E-3</v>
      </c>
      <c r="D818" s="76">
        <f t="shared" si="38"/>
        <v>2.9090097572293086E-4</v>
      </c>
      <c r="E818" s="11">
        <f t="shared" si="37"/>
        <v>1.7055819409308098E-2</v>
      </c>
    </row>
    <row r="819" spans="1:5">
      <c r="A819" s="34">
        <v>36613</v>
      </c>
      <c r="B819" s="31">
        <v>1507.73</v>
      </c>
      <c r="C819" s="11">
        <f t="shared" si="39"/>
        <v>-1.0641381065242726E-2</v>
      </c>
      <c r="D819" s="76">
        <f t="shared" si="38"/>
        <v>2.737809899933153E-4</v>
      </c>
      <c r="E819" s="11">
        <f t="shared" si="37"/>
        <v>1.6546328595592297E-2</v>
      </c>
    </row>
    <row r="820" spans="1:5">
      <c r="A820" s="34">
        <v>36614</v>
      </c>
      <c r="B820" s="31">
        <v>1508.52</v>
      </c>
      <c r="C820" s="11">
        <f t="shared" si="39"/>
        <v>5.2382927016290503E-4</v>
      </c>
      <c r="D820" s="76">
        <f t="shared" si="38"/>
        <v>2.6414847005225875E-4</v>
      </c>
      <c r="E820" s="11">
        <f t="shared" si="37"/>
        <v>1.62526450171121E-2</v>
      </c>
    </row>
    <row r="821" spans="1:5">
      <c r="A821" s="34">
        <v>36615</v>
      </c>
      <c r="B821" s="31">
        <v>1487.92</v>
      </c>
      <c r="C821" s="11">
        <f t="shared" si="39"/>
        <v>-1.3749866207868553E-2</v>
      </c>
      <c r="D821" s="76">
        <f t="shared" si="38"/>
        <v>2.4831602567538001E-4</v>
      </c>
      <c r="E821" s="11">
        <f t="shared" si="37"/>
        <v>1.5758046378767262E-2</v>
      </c>
    </row>
    <row r="822" spans="1:5">
      <c r="A822" s="34">
        <v>36616</v>
      </c>
      <c r="B822" s="31">
        <v>1498.58</v>
      </c>
      <c r="C822" s="11">
        <f t="shared" si="39"/>
        <v>7.1388215448796302E-3</v>
      </c>
      <c r="D822" s="76">
        <f t="shared" si="38"/>
        <v>2.4476059337891432E-4</v>
      </c>
      <c r="E822" s="11">
        <f t="shared" si="37"/>
        <v>1.5644826409357004E-2</v>
      </c>
    </row>
    <row r="823" spans="1:5">
      <c r="A823" s="34">
        <v>36619</v>
      </c>
      <c r="B823" s="31">
        <v>1505.97</v>
      </c>
      <c r="C823" s="11">
        <f t="shared" si="39"/>
        <v>4.9192157909506403E-3</v>
      </c>
      <c r="D823" s="76">
        <f t="shared" si="38"/>
        <v>2.331327241591577E-4</v>
      </c>
      <c r="E823" s="11">
        <f t="shared" si="37"/>
        <v>1.5268684427911846E-2</v>
      </c>
    </row>
    <row r="824" spans="1:5">
      <c r="A824" s="34">
        <v>36620</v>
      </c>
      <c r="B824" s="31">
        <v>1494.73</v>
      </c>
      <c r="C824" s="11">
        <f t="shared" si="39"/>
        <v>-7.4916203351099719E-3</v>
      </c>
      <c r="D824" s="76">
        <f t="shared" si="38"/>
        <v>2.2059668174948452E-4</v>
      </c>
      <c r="E824" s="11">
        <f t="shared" si="37"/>
        <v>1.4852497491987148E-2</v>
      </c>
    </row>
    <row r="825" spans="1:5">
      <c r="A825" s="34">
        <v>36621</v>
      </c>
      <c r="B825" s="31">
        <v>1487.37</v>
      </c>
      <c r="C825" s="11">
        <f t="shared" si="39"/>
        <v>-4.9361288649518746E-3</v>
      </c>
      <c r="D825" s="76">
        <f t="shared" si="38"/>
        <v>2.1072834335924144E-4</v>
      </c>
      <c r="E825" s="11">
        <f t="shared" si="37"/>
        <v>1.4516485227466097E-2</v>
      </c>
    </row>
    <row r="826" spans="1:5">
      <c r="A826" s="34">
        <v>36622</v>
      </c>
      <c r="B826" s="31">
        <v>1501.34</v>
      </c>
      <c r="C826" s="11">
        <f t="shared" si="39"/>
        <v>9.3485829962536536E-3</v>
      </c>
      <c r="D826" s="76">
        <f t="shared" si="38"/>
        <v>1.9954656484797158E-4</v>
      </c>
      <c r="E826" s="11">
        <f t="shared" si="37"/>
        <v>1.4126095173400594E-2</v>
      </c>
    </row>
    <row r="827" spans="1:5">
      <c r="A827" s="34">
        <v>36623</v>
      </c>
      <c r="B827" s="31">
        <v>1516.35</v>
      </c>
      <c r="C827" s="11">
        <f t="shared" si="39"/>
        <v>9.9480886292829199E-3</v>
      </c>
      <c r="D827" s="76">
        <f t="shared" si="38"/>
        <v>1.9281753119936384E-4</v>
      </c>
      <c r="E827" s="11">
        <f t="shared" si="37"/>
        <v>1.388587524066682E-2</v>
      </c>
    </row>
    <row r="828" spans="1:5">
      <c r="A828" s="34">
        <v>36626</v>
      </c>
      <c r="B828" s="31">
        <v>1504.46</v>
      </c>
      <c r="C828" s="11">
        <f t="shared" si="39"/>
        <v>-7.8721014574631952E-3</v>
      </c>
      <c r="D828" s="76">
        <f t="shared" si="38"/>
        <v>1.8718634736996609E-4</v>
      </c>
      <c r="E828" s="11">
        <f t="shared" si="37"/>
        <v>1.3681606169231962E-2</v>
      </c>
    </row>
    <row r="829" spans="1:5">
      <c r="A829" s="34">
        <v>36627</v>
      </c>
      <c r="B829" s="31">
        <v>1500.59</v>
      </c>
      <c r="C829" s="11">
        <f t="shared" si="39"/>
        <v>-2.5756657223554988E-3</v>
      </c>
      <c r="D829" s="76">
        <f t="shared" si="38"/>
        <v>1.7967336540916374E-4</v>
      </c>
      <c r="E829" s="11">
        <f t="shared" si="37"/>
        <v>1.3404229385129297E-2</v>
      </c>
    </row>
    <row r="830" spans="1:5">
      <c r="A830" s="34">
        <v>36628</v>
      </c>
      <c r="B830" s="31">
        <v>1467.17</v>
      </c>
      <c r="C830" s="11">
        <f t="shared" si="39"/>
        <v>-2.2522988905343863E-2</v>
      </c>
      <c r="D830" s="76">
        <f t="shared" si="38"/>
        <v>1.6929100671941294E-4</v>
      </c>
      <c r="E830" s="11">
        <f t="shared" si="37"/>
        <v>1.3011187752062182E-2</v>
      </c>
    </row>
    <row r="831" spans="1:5">
      <c r="A831" s="34">
        <v>36629</v>
      </c>
      <c r="B831" s="31">
        <v>1440.51</v>
      </c>
      <c r="C831" s="11">
        <f t="shared" si="39"/>
        <v>-1.8338157648510305E-2</v>
      </c>
      <c r="D831" s="76">
        <f t="shared" si="38"/>
        <v>1.8957064807006272E-4</v>
      </c>
      <c r="E831" s="11">
        <f t="shared" si="37"/>
        <v>1.3768465712273924E-2</v>
      </c>
    </row>
    <row r="832" spans="1:5">
      <c r="A832" s="34">
        <v>36630</v>
      </c>
      <c r="B832" s="31">
        <v>1356.56</v>
      </c>
      <c r="C832" s="11">
        <f t="shared" si="39"/>
        <v>-6.0045133935631309E-2</v>
      </c>
      <c r="D832" s="76">
        <f t="shared" si="38"/>
        <v>1.9837369074235598E-4</v>
      </c>
      <c r="E832" s="11">
        <f t="shared" si="37"/>
        <v>1.408451954247485E-2</v>
      </c>
    </row>
    <row r="833" spans="1:5">
      <c r="A833" s="34">
        <v>36633</v>
      </c>
      <c r="B833" s="31">
        <v>1401.44</v>
      </c>
      <c r="C833" s="11">
        <f t="shared" si="39"/>
        <v>3.2548195815906886E-2</v>
      </c>
      <c r="D833" s="76">
        <f t="shared" si="38"/>
        <v>4.0279635585868873E-4</v>
      </c>
      <c r="E833" s="11">
        <f t="shared" si="37"/>
        <v>2.0069787140343284E-2</v>
      </c>
    </row>
    <row r="834" spans="1:5">
      <c r="A834" s="34">
        <v>36634</v>
      </c>
      <c r="B834" s="31">
        <v>1441.61</v>
      </c>
      <c r="C834" s="11">
        <f t="shared" si="39"/>
        <v>2.826026515219442E-2</v>
      </c>
      <c r="D834" s="76">
        <f t="shared" si="38"/>
        <v>4.4219167755940445E-4</v>
      </c>
      <c r="E834" s="11">
        <f t="shared" si="37"/>
        <v>2.1028354133393427E-2</v>
      </c>
    </row>
    <row r="835" spans="1:5">
      <c r="A835" s="34">
        <v>36635</v>
      </c>
      <c r="B835" s="31">
        <v>1427.47</v>
      </c>
      <c r="C835" s="11">
        <f t="shared" si="39"/>
        <v>-9.856898019463543E-3</v>
      </c>
      <c r="D835" s="76">
        <f t="shared" si="38"/>
        <v>4.6357873209418023E-4</v>
      </c>
      <c r="E835" s="11">
        <f t="shared" si="37"/>
        <v>2.1530878572278006E-2</v>
      </c>
    </row>
    <row r="836" spans="1:5">
      <c r="A836" s="34">
        <v>36636</v>
      </c>
      <c r="B836" s="31">
        <v>1434.54</v>
      </c>
      <c r="C836" s="11">
        <f t="shared" si="39"/>
        <v>4.9405937653874653E-3</v>
      </c>
      <c r="D836" s="76">
        <f t="shared" si="38"/>
        <v>4.4159351448249561E-4</v>
      </c>
      <c r="E836" s="11">
        <f t="shared" si="37"/>
        <v>2.1014126545790469E-2</v>
      </c>
    </row>
    <row r="837" spans="1:5">
      <c r="A837" s="34">
        <v>36640</v>
      </c>
      <c r="B837" s="31">
        <v>1429.86</v>
      </c>
      <c r="C837" s="11">
        <f t="shared" si="39"/>
        <v>-3.2677029495695813E-3</v>
      </c>
      <c r="D837" s="76">
        <f t="shared" si="38"/>
        <v>4.1656247161882102E-4</v>
      </c>
      <c r="E837" s="11">
        <f t="shared" ref="E837:E900" si="40">SQRT(D837)</f>
        <v>2.0409862116604831E-2</v>
      </c>
    </row>
    <row r="838" spans="1:5">
      <c r="A838" s="34">
        <v>36641</v>
      </c>
      <c r="B838" s="31">
        <v>1477.44</v>
      </c>
      <c r="C838" s="11">
        <f t="shared" si="39"/>
        <v>3.2734322955296435E-2</v>
      </c>
      <c r="D838" s="76">
        <f t="shared" ref="D838:D901" si="41">0.94*D837+0.06*(C837^2)</f>
        <v>3.9220939627568926E-4</v>
      </c>
      <c r="E838" s="11">
        <f t="shared" si="40"/>
        <v>1.9804277221744025E-2</v>
      </c>
    </row>
    <row r="839" spans="1:5">
      <c r="A839" s="34">
        <v>36642</v>
      </c>
      <c r="B839" s="31">
        <v>1460.99</v>
      </c>
      <c r="C839" s="11">
        <f t="shared" si="39"/>
        <v>-1.1196572218317094E-2</v>
      </c>
      <c r="D839" s="76">
        <f t="shared" si="41"/>
        <v>4.3296898645964671E-4</v>
      </c>
      <c r="E839" s="11">
        <f t="shared" si="40"/>
        <v>2.0807906825523002E-2</v>
      </c>
    </row>
    <row r="840" spans="1:5">
      <c r="A840" s="34">
        <v>36643</v>
      </c>
      <c r="B840" s="31">
        <v>1464.92</v>
      </c>
      <c r="C840" s="11">
        <f t="shared" si="39"/>
        <v>2.6863453512838776E-3</v>
      </c>
      <c r="D840" s="76">
        <f t="shared" si="41"/>
        <v>4.1451264103846728E-4</v>
      </c>
      <c r="E840" s="11">
        <f t="shared" si="40"/>
        <v>2.0359583518295931E-2</v>
      </c>
    </row>
    <row r="841" spans="1:5">
      <c r="A841" s="34">
        <v>36644</v>
      </c>
      <c r="B841" s="31">
        <v>1452.43</v>
      </c>
      <c r="C841" s="11">
        <f t="shared" si="39"/>
        <v>-8.5626176579179491E-3</v>
      </c>
      <c r="D841" s="76">
        <f t="shared" si="41"/>
        <v>3.900748696569411E-4</v>
      </c>
      <c r="E841" s="11">
        <f t="shared" si="40"/>
        <v>1.9750313153389269E-2</v>
      </c>
    </row>
    <row r="842" spans="1:5">
      <c r="A842" s="34">
        <v>36647</v>
      </c>
      <c r="B842" s="31">
        <v>1468.25</v>
      </c>
      <c r="C842" s="11">
        <f t="shared" si="39"/>
        <v>1.0833199608955815E-2</v>
      </c>
      <c r="D842" s="76">
        <f t="shared" si="41"/>
        <v>3.7106948274686589E-4</v>
      </c>
      <c r="E842" s="11">
        <f t="shared" si="40"/>
        <v>1.9263163882053898E-2</v>
      </c>
    </row>
    <row r="843" spans="1:5">
      <c r="A843" s="34">
        <v>36648</v>
      </c>
      <c r="B843" s="31">
        <v>1446.29</v>
      </c>
      <c r="C843" s="11">
        <f t="shared" si="39"/>
        <v>-1.5069558541687723E-2</v>
      </c>
      <c r="D843" s="76">
        <f t="shared" si="41"/>
        <v>3.5584680660810273E-4</v>
      </c>
      <c r="E843" s="11">
        <f t="shared" si="40"/>
        <v>1.8863902210521095E-2</v>
      </c>
    </row>
    <row r="844" spans="1:5">
      <c r="A844" s="34">
        <v>36649</v>
      </c>
      <c r="B844" s="31">
        <v>1415.1</v>
      </c>
      <c r="C844" s="11">
        <f t="shared" si="39"/>
        <v>-2.1801456902615451E-2</v>
      </c>
      <c r="D844" s="76">
        <f t="shared" si="41"/>
        <v>3.4812149389009772E-4</v>
      </c>
      <c r="E844" s="11">
        <f t="shared" si="40"/>
        <v>1.8658014200072251E-2</v>
      </c>
    </row>
    <row r="845" spans="1:5">
      <c r="A845" s="34">
        <v>36650</v>
      </c>
      <c r="B845" s="31">
        <v>1409.57</v>
      </c>
      <c r="C845" s="11">
        <f t="shared" si="39"/>
        <v>-3.9155066362601939E-3</v>
      </c>
      <c r="D845" s="76">
        <f t="shared" si="41"/>
        <v>3.5575241564128775E-4</v>
      </c>
      <c r="E845" s="11">
        <f t="shared" si="40"/>
        <v>1.8861400150606205E-2</v>
      </c>
    </row>
    <row r="846" spans="1:5">
      <c r="A846" s="34">
        <v>36651</v>
      </c>
      <c r="B846" s="31">
        <v>1432.63</v>
      </c>
      <c r="C846" s="11">
        <f t="shared" si="39"/>
        <v>1.6227222585557741E-2</v>
      </c>
      <c r="D846" s="76">
        <f t="shared" si="41"/>
        <v>3.3532714223592633E-4</v>
      </c>
      <c r="E846" s="11">
        <f t="shared" si="40"/>
        <v>1.8311939881834646E-2</v>
      </c>
    </row>
    <row r="847" spans="1:5">
      <c r="A847" s="34">
        <v>36654</v>
      </c>
      <c r="B847" s="31">
        <v>1424.17</v>
      </c>
      <c r="C847" s="11">
        <f t="shared" si="39"/>
        <v>-5.9227280386966261E-3</v>
      </c>
      <c r="D847" s="76">
        <f t="shared" si="41"/>
        <v>3.3100687887224485E-4</v>
      </c>
      <c r="E847" s="11">
        <f t="shared" si="40"/>
        <v>1.8193594446184756E-2</v>
      </c>
    </row>
    <row r="848" spans="1:5">
      <c r="A848" s="34">
        <v>36655</v>
      </c>
      <c r="B848" s="31">
        <v>1412.14</v>
      </c>
      <c r="C848" s="11">
        <f t="shared" si="39"/>
        <v>-8.4829035891464382E-3</v>
      </c>
      <c r="D848" s="76">
        <f t="shared" si="41"/>
        <v>3.1325118858513195E-4</v>
      </c>
      <c r="E848" s="11">
        <f t="shared" si="40"/>
        <v>1.7698903598390832E-2</v>
      </c>
    </row>
    <row r="849" spans="1:5">
      <c r="A849" s="34">
        <v>36656</v>
      </c>
      <c r="B849" s="31">
        <v>1383.05</v>
      </c>
      <c r="C849" s="11">
        <f t="shared" si="39"/>
        <v>-2.0815078978586928E-2</v>
      </c>
      <c r="D849" s="76">
        <f t="shared" si="41"/>
        <v>2.9877369646818923E-4</v>
      </c>
      <c r="E849" s="11">
        <f t="shared" si="40"/>
        <v>1.7285071491555632E-2</v>
      </c>
    </row>
    <row r="850" spans="1:5">
      <c r="A850" s="34">
        <v>36657</v>
      </c>
      <c r="B850" s="31">
        <v>1407.81</v>
      </c>
      <c r="C850" s="11">
        <f t="shared" si="39"/>
        <v>1.7744100129325941E-2</v>
      </c>
      <c r="D850" s="76">
        <f t="shared" si="41"/>
        <v>3.0684332545318654E-4</v>
      </c>
      <c r="E850" s="11">
        <f t="shared" si="40"/>
        <v>1.7516943953018362E-2</v>
      </c>
    </row>
    <row r="851" spans="1:5">
      <c r="A851" s="34">
        <v>36658</v>
      </c>
      <c r="B851" s="31">
        <v>1420.96</v>
      </c>
      <c r="C851" s="11">
        <f t="shared" si="39"/>
        <v>9.2973940796748436E-3</v>
      </c>
      <c r="D851" s="76">
        <f t="shared" si="41"/>
        <v>3.0732391128996805E-4</v>
      </c>
      <c r="E851" s="11">
        <f t="shared" si="40"/>
        <v>1.7530656327986355E-2</v>
      </c>
    </row>
    <row r="852" spans="1:5">
      <c r="A852" s="34">
        <v>36661</v>
      </c>
      <c r="B852" s="31">
        <v>1452.36</v>
      </c>
      <c r="C852" s="11">
        <f t="shared" si="39"/>
        <v>2.1857120028318782E-2</v>
      </c>
      <c r="D852" s="76">
        <f t="shared" si="41"/>
        <v>2.940709688129363E-4</v>
      </c>
      <c r="E852" s="11">
        <f t="shared" si="40"/>
        <v>1.7148497567219593E-2</v>
      </c>
    </row>
    <row r="853" spans="1:5">
      <c r="A853" s="34">
        <v>36662</v>
      </c>
      <c r="B853" s="31">
        <v>1466.04</v>
      </c>
      <c r="C853" s="11">
        <f t="shared" si="39"/>
        <v>9.375068665456102E-3</v>
      </c>
      <c r="D853" s="76">
        <f t="shared" si="41"/>
        <v>3.0509073244010016E-4</v>
      </c>
      <c r="E853" s="11">
        <f t="shared" si="40"/>
        <v>1.7466846665614839E-2</v>
      </c>
    </row>
    <row r="854" spans="1:5">
      <c r="A854" s="34">
        <v>36663</v>
      </c>
      <c r="B854" s="31">
        <v>1447.8</v>
      </c>
      <c r="C854" s="11">
        <f t="shared" si="39"/>
        <v>-1.2519725344927709E-2</v>
      </c>
      <c r="D854" s="76">
        <f t="shared" si="41"/>
        <v>2.9205880324261515E-4</v>
      </c>
      <c r="E854" s="11">
        <f t="shared" si="40"/>
        <v>1.7089728003763405E-2</v>
      </c>
    </row>
    <row r="855" spans="1:5">
      <c r="A855" s="34">
        <v>36664</v>
      </c>
      <c r="B855" s="31">
        <v>1437.21</v>
      </c>
      <c r="C855" s="11">
        <f t="shared" si="39"/>
        <v>-7.3414286700458986E-3</v>
      </c>
      <c r="D855" s="76">
        <f t="shared" si="41"/>
        <v>2.8393988641080373E-4</v>
      </c>
      <c r="E855" s="11">
        <f t="shared" si="40"/>
        <v>1.6850515909336537E-2</v>
      </c>
    </row>
    <row r="856" spans="1:5">
      <c r="A856" s="34">
        <v>36665</v>
      </c>
      <c r="B856" s="31">
        <v>1406.95</v>
      </c>
      <c r="C856" s="11">
        <f t="shared" si="39"/>
        <v>-2.1279493308746799E-2</v>
      </c>
      <c r="D856" s="76">
        <f t="shared" si="41"/>
        <v>2.7013728772119777E-4</v>
      </c>
      <c r="E856" s="11">
        <f t="shared" si="40"/>
        <v>1.643585372656978E-2</v>
      </c>
    </row>
    <row r="857" spans="1:5">
      <c r="A857" s="34">
        <v>36668</v>
      </c>
      <c r="B857" s="31">
        <v>1400.72</v>
      </c>
      <c r="C857" s="11">
        <f t="shared" si="39"/>
        <v>-4.4378507621869456E-3</v>
      </c>
      <c r="D857" s="76">
        <f t="shared" si="41"/>
        <v>2.810980605865459E-4</v>
      </c>
      <c r="E857" s="11">
        <f t="shared" si="40"/>
        <v>1.6765979261186802E-2</v>
      </c>
    </row>
    <row r="858" spans="1:5">
      <c r="A858" s="34">
        <v>36669</v>
      </c>
      <c r="B858" s="31">
        <v>1373.86</v>
      </c>
      <c r="C858" s="11">
        <f t="shared" ref="C858:C921" si="42">LN(B858/B857)</f>
        <v>-1.9362093812436781E-2</v>
      </c>
      <c r="D858" s="76">
        <f t="shared" si="41"/>
        <v>2.6541384811459975E-4</v>
      </c>
      <c r="E858" s="11">
        <f t="shared" si="40"/>
        <v>1.6291526881007802E-2</v>
      </c>
    </row>
    <row r="859" spans="1:5">
      <c r="A859" s="34">
        <v>36670</v>
      </c>
      <c r="B859" s="31">
        <v>1399.05</v>
      </c>
      <c r="C859" s="11">
        <f t="shared" si="42"/>
        <v>1.8169138535357589E-2</v>
      </c>
      <c r="D859" s="76">
        <f t="shared" si="41"/>
        <v>2.7198245783581991E-4</v>
      </c>
      <c r="E859" s="11">
        <f t="shared" si="40"/>
        <v>1.6491890668926347E-2</v>
      </c>
    </row>
    <row r="860" spans="1:5">
      <c r="A860" s="34">
        <v>36671</v>
      </c>
      <c r="B860" s="31">
        <v>1381.52</v>
      </c>
      <c r="C860" s="11">
        <f t="shared" si="42"/>
        <v>-1.2609092564567638E-2</v>
      </c>
      <c r="D860" s="76">
        <f t="shared" si="41"/>
        <v>2.754705660726917E-4</v>
      </c>
      <c r="E860" s="11">
        <f t="shared" si="40"/>
        <v>1.6597305988403411E-2</v>
      </c>
    </row>
    <row r="861" spans="1:5">
      <c r="A861" s="34">
        <v>36672</v>
      </c>
      <c r="B861" s="31">
        <v>1378.02</v>
      </c>
      <c r="C861" s="11">
        <f t="shared" si="42"/>
        <v>-2.5366560200359863E-3</v>
      </c>
      <c r="D861" s="76">
        <f t="shared" si="41"/>
        <v>2.6848168502644024E-4</v>
      </c>
      <c r="E861" s="11">
        <f t="shared" si="40"/>
        <v>1.6385410737190576E-2</v>
      </c>
    </row>
    <row r="862" spans="1:5">
      <c r="A862" s="34">
        <v>36676</v>
      </c>
      <c r="B862" s="31">
        <v>1422.45</v>
      </c>
      <c r="C862" s="11">
        <f t="shared" si="42"/>
        <v>3.1733050741467518E-2</v>
      </c>
      <c r="D862" s="76">
        <f t="shared" si="41"/>
        <v>2.5275886135069287E-4</v>
      </c>
      <c r="E862" s="11">
        <f t="shared" si="40"/>
        <v>1.589839178504206E-2</v>
      </c>
    </row>
    <row r="863" spans="1:5">
      <c r="A863" s="34">
        <v>36677</v>
      </c>
      <c r="B863" s="31">
        <v>1420.6</v>
      </c>
      <c r="C863" s="11">
        <f t="shared" si="42"/>
        <v>-1.3014194341366358E-3</v>
      </c>
      <c r="D863" s="76">
        <f t="shared" si="41"/>
        <v>2.9801252023128443E-4</v>
      </c>
      <c r="E863" s="11">
        <f t="shared" si="40"/>
        <v>1.7263039136585553E-2</v>
      </c>
    </row>
    <row r="864" spans="1:5">
      <c r="A864" s="34">
        <v>36678</v>
      </c>
      <c r="B864" s="31">
        <v>1448.81</v>
      </c>
      <c r="C864" s="11">
        <f t="shared" si="42"/>
        <v>1.9663212245616214E-2</v>
      </c>
      <c r="D864" s="76">
        <f t="shared" si="41"/>
        <v>2.8023339057002024E-4</v>
      </c>
      <c r="E864" s="11">
        <f t="shared" si="40"/>
        <v>1.6740172955200319E-2</v>
      </c>
    </row>
    <row r="865" spans="1:5">
      <c r="A865" s="34">
        <v>36679</v>
      </c>
      <c r="B865" s="31">
        <v>1477.26</v>
      </c>
      <c r="C865" s="11">
        <f t="shared" si="42"/>
        <v>1.9446490728459349E-2</v>
      </c>
      <c r="D865" s="76">
        <f t="shared" si="41"/>
        <v>2.8661790208478808E-4</v>
      </c>
      <c r="E865" s="11">
        <f t="shared" si="40"/>
        <v>1.692979332670036E-2</v>
      </c>
    </row>
    <row r="866" spans="1:5">
      <c r="A866" s="34">
        <v>36682</v>
      </c>
      <c r="B866" s="31">
        <v>1467.63</v>
      </c>
      <c r="C866" s="11">
        <f t="shared" si="42"/>
        <v>-6.5401657283796558E-3</v>
      </c>
      <c r="D866" s="76">
        <f t="shared" si="41"/>
        <v>2.9211078805882408E-4</v>
      </c>
      <c r="E866" s="11">
        <f t="shared" si="40"/>
        <v>1.7091248873585103E-2</v>
      </c>
    </row>
    <row r="867" spans="1:5">
      <c r="A867" s="34">
        <v>36683</v>
      </c>
      <c r="B867" s="31">
        <v>1457.84</v>
      </c>
      <c r="C867" s="11">
        <f t="shared" si="42"/>
        <v>-6.69296663160566E-3</v>
      </c>
      <c r="D867" s="76">
        <f t="shared" si="41"/>
        <v>2.771505668405749E-4</v>
      </c>
      <c r="E867" s="11">
        <f t="shared" si="40"/>
        <v>1.6647839704915918E-2</v>
      </c>
    </row>
    <row r="868" spans="1:5">
      <c r="A868" s="34">
        <v>36684</v>
      </c>
      <c r="B868" s="31">
        <v>1471.36</v>
      </c>
      <c r="C868" s="11">
        <f t="shared" si="42"/>
        <v>9.2312549569622277E-3</v>
      </c>
      <c r="D868" s="76">
        <f t="shared" si="41"/>
        <v>2.6320928097004761E-4</v>
      </c>
      <c r="E868" s="11">
        <f t="shared" si="40"/>
        <v>1.6223725865843752E-2</v>
      </c>
    </row>
    <row r="869" spans="1:5">
      <c r="A869" s="34">
        <v>36685</v>
      </c>
      <c r="B869" s="31">
        <v>1461.67</v>
      </c>
      <c r="C869" s="11">
        <f t="shared" si="42"/>
        <v>-6.6075254974781606E-3</v>
      </c>
      <c r="D869" s="76">
        <f t="shared" si="41"/>
        <v>2.5252968819667113E-4</v>
      </c>
      <c r="E869" s="11">
        <f t="shared" si="40"/>
        <v>1.5891182718623279E-2</v>
      </c>
    </row>
    <row r="870" spans="1:5">
      <c r="A870" s="34">
        <v>36686</v>
      </c>
      <c r="B870" s="31">
        <v>1456.95</v>
      </c>
      <c r="C870" s="11">
        <f t="shared" si="42"/>
        <v>-3.234408120834515E-3</v>
      </c>
      <c r="D870" s="76">
        <f t="shared" si="41"/>
        <v>2.3999747049686029E-4</v>
      </c>
      <c r="E870" s="11">
        <f t="shared" si="40"/>
        <v>1.5491851745251769E-2</v>
      </c>
    </row>
    <row r="871" spans="1:5">
      <c r="A871" s="34">
        <v>36689</v>
      </c>
      <c r="B871" s="31">
        <v>1446</v>
      </c>
      <c r="C871" s="11">
        <f t="shared" si="42"/>
        <v>-7.5440857977392625E-3</v>
      </c>
      <c r="D871" s="76">
        <f t="shared" si="41"/>
        <v>2.2622530602057589E-4</v>
      </c>
      <c r="E871" s="11">
        <f t="shared" si="40"/>
        <v>1.5040788078441098E-2</v>
      </c>
    </row>
    <row r="872" spans="1:5">
      <c r="A872" s="34">
        <v>36690</v>
      </c>
      <c r="B872" s="31">
        <v>1469.44</v>
      </c>
      <c r="C872" s="11">
        <f t="shared" si="42"/>
        <v>1.6080252092327649E-2</v>
      </c>
      <c r="D872" s="76">
        <f t="shared" si="41"/>
        <v>2.1606658149076038E-4</v>
      </c>
      <c r="E872" s="11">
        <f t="shared" si="40"/>
        <v>1.4699203430484266E-2</v>
      </c>
    </row>
    <row r="873" spans="1:5">
      <c r="A873" s="34">
        <v>36691</v>
      </c>
      <c r="B873" s="31">
        <v>1470.54</v>
      </c>
      <c r="C873" s="11">
        <f t="shared" si="42"/>
        <v>7.4830444515235441E-4</v>
      </c>
      <c r="D873" s="76">
        <f t="shared" si="41"/>
        <v>2.1861705704248323E-4</v>
      </c>
      <c r="E873" s="11">
        <f t="shared" si="40"/>
        <v>1.4785704482454774E-2</v>
      </c>
    </row>
    <row r="874" spans="1:5">
      <c r="A874" s="34">
        <v>36692</v>
      </c>
      <c r="B874" s="31">
        <v>1478.73</v>
      </c>
      <c r="C874" s="11">
        <f t="shared" si="42"/>
        <v>5.5539310083420803E-3</v>
      </c>
      <c r="D874" s="76">
        <f t="shared" si="41"/>
        <v>2.0553363119249233E-4</v>
      </c>
      <c r="E874" s="11">
        <f t="shared" si="40"/>
        <v>1.4336444161384382E-2</v>
      </c>
    </row>
    <row r="875" spans="1:5">
      <c r="A875" s="34">
        <v>36693</v>
      </c>
      <c r="B875" s="31">
        <v>1464.46</v>
      </c>
      <c r="C875" s="11">
        <f t="shared" si="42"/>
        <v>-9.6970374458877732E-3</v>
      </c>
      <c r="D875" s="76">
        <f t="shared" si="41"/>
        <v>1.9505238229966819E-4</v>
      </c>
      <c r="E875" s="11">
        <f t="shared" si="40"/>
        <v>1.3966115505023871E-2</v>
      </c>
    </row>
    <row r="876" spans="1:5">
      <c r="A876" s="34">
        <v>36696</v>
      </c>
      <c r="B876" s="31">
        <v>1486</v>
      </c>
      <c r="C876" s="11">
        <f t="shared" si="42"/>
        <v>1.4601372459060409E-2</v>
      </c>
      <c r="D876" s="76">
        <f t="shared" si="41"/>
        <v>1.8899119147530507E-4</v>
      </c>
      <c r="E876" s="11">
        <f t="shared" si="40"/>
        <v>1.3747406718188892E-2</v>
      </c>
    </row>
    <row r="877" spans="1:5">
      <c r="A877" s="34">
        <v>36697</v>
      </c>
      <c r="B877" s="31">
        <v>1475.95</v>
      </c>
      <c r="C877" s="11">
        <f t="shared" si="42"/>
        <v>-6.7860960298223019E-3</v>
      </c>
      <c r="D877" s="76">
        <f t="shared" si="41"/>
        <v>1.9044372464807925E-4</v>
      </c>
      <c r="E877" s="11">
        <f t="shared" si="40"/>
        <v>1.3800134950357524E-2</v>
      </c>
    </row>
    <row r="878" spans="1:5">
      <c r="A878" s="34">
        <v>36698</v>
      </c>
      <c r="B878" s="31">
        <v>1479.13</v>
      </c>
      <c r="C878" s="11">
        <f t="shared" si="42"/>
        <v>2.1522268280392536E-3</v>
      </c>
      <c r="D878" s="76">
        <f t="shared" si="41"/>
        <v>1.8178016712875269E-4</v>
      </c>
      <c r="E878" s="11">
        <f t="shared" si="40"/>
        <v>1.3482587553164737E-2</v>
      </c>
    </row>
    <row r="879" spans="1:5">
      <c r="A879" s="34">
        <v>36699</v>
      </c>
      <c r="B879" s="31">
        <v>1452.18</v>
      </c>
      <c r="C879" s="11">
        <f t="shared" si="42"/>
        <v>-1.8388201432297722E-2</v>
      </c>
      <c r="D879" s="76">
        <f t="shared" si="41"/>
        <v>1.7115128192018745E-4</v>
      </c>
      <c r="E879" s="11">
        <f t="shared" si="40"/>
        <v>1.3082479960626251E-2</v>
      </c>
    </row>
    <row r="880" spans="1:5">
      <c r="A880" s="34">
        <v>36700</v>
      </c>
      <c r="B880" s="31">
        <v>1441.48</v>
      </c>
      <c r="C880" s="11">
        <f t="shared" si="42"/>
        <v>-7.3955120977688598E-3</v>
      </c>
      <c r="D880" s="76">
        <f t="shared" si="41"/>
        <v>1.8116976211986154E-4</v>
      </c>
      <c r="E880" s="11">
        <f t="shared" si="40"/>
        <v>1.345993172790492E-2</v>
      </c>
    </row>
    <row r="881" spans="1:5">
      <c r="A881" s="34">
        <v>36703</v>
      </c>
      <c r="B881" s="31">
        <v>1455.31</v>
      </c>
      <c r="C881" s="11">
        <f t="shared" si="42"/>
        <v>9.5485727852602491E-3</v>
      </c>
      <c r="D881" s="76">
        <f t="shared" si="41"/>
        <v>1.7358119234396458E-4</v>
      </c>
      <c r="E881" s="11">
        <f t="shared" si="40"/>
        <v>1.3175021531062656E-2</v>
      </c>
    </row>
    <row r="882" spans="1:5">
      <c r="A882" s="34">
        <v>36704</v>
      </c>
      <c r="B882" s="31">
        <v>1450.55</v>
      </c>
      <c r="C882" s="11">
        <f t="shared" si="42"/>
        <v>-3.2761414916503036E-3</v>
      </c>
      <c r="D882" s="76">
        <f t="shared" si="41"/>
        <v>1.6863683533745148E-4</v>
      </c>
      <c r="E882" s="11">
        <f t="shared" si="40"/>
        <v>1.298602461638863E-2</v>
      </c>
    </row>
    <row r="883" spans="1:5">
      <c r="A883" s="34">
        <v>36705</v>
      </c>
      <c r="B883" s="31">
        <v>1454.82</v>
      </c>
      <c r="C883" s="11">
        <f t="shared" si="42"/>
        <v>2.9393867730427765E-3</v>
      </c>
      <c r="D883" s="76">
        <f t="shared" si="41"/>
        <v>1.5916261140160314E-4</v>
      </c>
      <c r="E883" s="11">
        <f t="shared" si="40"/>
        <v>1.2615966526651977E-2</v>
      </c>
    </row>
    <row r="884" spans="1:5">
      <c r="A884" s="34">
        <v>36706</v>
      </c>
      <c r="B884" s="31">
        <v>1442.39</v>
      </c>
      <c r="C884" s="11">
        <f t="shared" si="42"/>
        <v>-8.580721637060992E-3</v>
      </c>
      <c r="D884" s="76">
        <f t="shared" si="41"/>
        <v>1.5013125439359927E-4</v>
      </c>
      <c r="E884" s="11">
        <f t="shared" si="40"/>
        <v>1.2252805980411152E-2</v>
      </c>
    </row>
    <row r="885" spans="1:5">
      <c r="A885" s="34">
        <v>36707</v>
      </c>
      <c r="B885" s="31">
        <v>1454.6</v>
      </c>
      <c r="C885" s="11">
        <f t="shared" si="42"/>
        <v>8.4294887449935813E-3</v>
      </c>
      <c r="D885" s="76">
        <f t="shared" si="41"/>
        <v>1.4554110615874692E-4</v>
      </c>
      <c r="E885" s="11">
        <f t="shared" si="40"/>
        <v>1.2064041866586295E-2</v>
      </c>
    </row>
    <row r="886" spans="1:5">
      <c r="A886" s="34">
        <v>36710</v>
      </c>
      <c r="B886" s="31">
        <v>1469.54</v>
      </c>
      <c r="C886" s="11">
        <f t="shared" si="42"/>
        <v>1.0218477910976149E-2</v>
      </c>
      <c r="D886" s="76">
        <f t="shared" si="41"/>
        <v>1.4107201661934051E-4</v>
      </c>
      <c r="E886" s="11">
        <f t="shared" si="40"/>
        <v>1.1877374146642873E-2</v>
      </c>
    </row>
    <row r="887" spans="1:5">
      <c r="A887" s="34">
        <v>36712</v>
      </c>
      <c r="B887" s="31">
        <v>1446.23</v>
      </c>
      <c r="C887" s="11">
        <f t="shared" si="42"/>
        <v>-1.5989256086911149E-2</v>
      </c>
      <c r="D887" s="76">
        <f t="shared" si="41"/>
        <v>1.3887273307120653E-4</v>
      </c>
      <c r="E887" s="11">
        <f t="shared" si="40"/>
        <v>1.178442756654758E-2</v>
      </c>
    </row>
    <row r="888" spans="1:5">
      <c r="A888" s="34">
        <v>36713</v>
      </c>
      <c r="B888" s="31">
        <v>1456.67</v>
      </c>
      <c r="C888" s="11">
        <f t="shared" si="42"/>
        <v>7.1928382039222593E-3</v>
      </c>
      <c r="D888" s="76">
        <f t="shared" si="41"/>
        <v>1.4587974769970363E-4</v>
      </c>
      <c r="E888" s="11">
        <f t="shared" si="40"/>
        <v>1.207806887294917E-2</v>
      </c>
    </row>
    <row r="889" spans="1:5">
      <c r="A889" s="34">
        <v>36714</v>
      </c>
      <c r="B889" s="31">
        <v>1478.9</v>
      </c>
      <c r="C889" s="11">
        <f t="shared" si="42"/>
        <v>1.5145559424295928E-2</v>
      </c>
      <c r="D889" s="76">
        <f t="shared" si="41"/>
        <v>1.4023117812338962E-4</v>
      </c>
      <c r="E889" s="11">
        <f t="shared" si="40"/>
        <v>1.1841924595410563E-2</v>
      </c>
    </row>
    <row r="890" spans="1:5">
      <c r="A890" s="34">
        <v>36717</v>
      </c>
      <c r="B890" s="31">
        <v>1475.62</v>
      </c>
      <c r="C890" s="11">
        <f t="shared" si="42"/>
        <v>-2.2203277334347333E-3</v>
      </c>
      <c r="D890" s="76">
        <f t="shared" si="41"/>
        <v>1.4558058565247899E-4</v>
      </c>
      <c r="E890" s="11">
        <f t="shared" si="40"/>
        <v>1.2065678002187817E-2</v>
      </c>
    </row>
    <row r="891" spans="1:5">
      <c r="A891" s="34">
        <v>36718</v>
      </c>
      <c r="B891" s="31">
        <v>1480.88</v>
      </c>
      <c r="C891" s="11">
        <f t="shared" si="42"/>
        <v>3.5582652121410054E-3</v>
      </c>
      <c r="D891" s="76">
        <f t="shared" si="41"/>
        <v>1.371415418279618E-4</v>
      </c>
      <c r="E891" s="11">
        <f t="shared" si="40"/>
        <v>1.1710744717052021E-2</v>
      </c>
    </row>
    <row r="892" spans="1:5">
      <c r="A892" s="34">
        <v>36719</v>
      </c>
      <c r="B892" s="31">
        <v>1492.92</v>
      </c>
      <c r="C892" s="11">
        <f t="shared" si="42"/>
        <v>8.0974280629702456E-3</v>
      </c>
      <c r="D892" s="76">
        <f t="shared" si="41"/>
        <v>1.2967272439748004E-4</v>
      </c>
      <c r="E892" s="11">
        <f t="shared" si="40"/>
        <v>1.1387393222220793E-2</v>
      </c>
    </row>
    <row r="893" spans="1:5">
      <c r="A893" s="34">
        <v>36720</v>
      </c>
      <c r="B893" s="31">
        <v>1495.84</v>
      </c>
      <c r="C893" s="11">
        <f t="shared" si="42"/>
        <v>1.9539882286054131E-3</v>
      </c>
      <c r="D893" s="76">
        <f t="shared" si="41"/>
        <v>1.2582646140772992E-4</v>
      </c>
      <c r="E893" s="11">
        <f t="shared" si="40"/>
        <v>1.121723947358395E-2</v>
      </c>
    </row>
    <row r="894" spans="1:5">
      <c r="A894" s="34">
        <v>36721</v>
      </c>
      <c r="B894" s="31">
        <v>1509.98</v>
      </c>
      <c r="C894" s="11">
        <f t="shared" si="42"/>
        <v>9.408483745135688E-3</v>
      </c>
      <c r="D894" s="76">
        <f t="shared" si="41"/>
        <v>1.1850595792311783E-4</v>
      </c>
      <c r="E894" s="11">
        <f t="shared" si="40"/>
        <v>1.0886044181571092E-2</v>
      </c>
    </row>
    <row r="895" spans="1:5">
      <c r="A895" s="34">
        <v>36724</v>
      </c>
      <c r="B895" s="31">
        <v>1510.49</v>
      </c>
      <c r="C895" s="11">
        <f t="shared" si="42"/>
        <v>3.3769579227504955E-4</v>
      </c>
      <c r="D895" s="76">
        <f t="shared" si="41"/>
        <v>1.1670677443067969E-4</v>
      </c>
      <c r="E895" s="11">
        <f t="shared" si="40"/>
        <v>1.0803090966509525E-2</v>
      </c>
    </row>
    <row r="896" spans="1:5">
      <c r="A896" s="34">
        <v>36725</v>
      </c>
      <c r="B896" s="31">
        <v>1493.74</v>
      </c>
      <c r="C896" s="11">
        <f t="shared" si="42"/>
        <v>-1.1151059383673671E-2</v>
      </c>
      <c r="D896" s="76">
        <f t="shared" si="41"/>
        <v>1.0971121027172612E-4</v>
      </c>
      <c r="E896" s="11">
        <f t="shared" si="40"/>
        <v>1.0474311923545438E-2</v>
      </c>
    </row>
    <row r="897" spans="1:5">
      <c r="A897" s="34">
        <v>36726</v>
      </c>
      <c r="B897" s="31">
        <v>1481.96</v>
      </c>
      <c r="C897" s="11">
        <f t="shared" si="42"/>
        <v>-7.9175061582683632E-3</v>
      </c>
      <c r="D897" s="76">
        <f t="shared" si="41"/>
        <v>1.1058930517811555E-4</v>
      </c>
      <c r="E897" s="11">
        <f t="shared" si="40"/>
        <v>1.0516144977039616E-2</v>
      </c>
    </row>
    <row r="898" spans="1:5">
      <c r="A898" s="34">
        <v>36727</v>
      </c>
      <c r="B898" s="31">
        <v>1495.57</v>
      </c>
      <c r="C898" s="11">
        <f t="shared" si="42"/>
        <v>9.1418691240413002E-3</v>
      </c>
      <c r="D898" s="76">
        <f t="shared" si="41"/>
        <v>1.0771516109340165E-4</v>
      </c>
      <c r="E898" s="11">
        <f t="shared" si="40"/>
        <v>1.0378591479261607E-2</v>
      </c>
    </row>
    <row r="899" spans="1:5">
      <c r="A899" s="34">
        <v>36728</v>
      </c>
      <c r="B899" s="31">
        <v>1480.19</v>
      </c>
      <c r="C899" s="11">
        <f t="shared" si="42"/>
        <v>-1.0336947165775205E-2</v>
      </c>
      <c r="D899" s="76">
        <f t="shared" si="41"/>
        <v>1.0626667769266352E-4</v>
      </c>
      <c r="E899" s="11">
        <f t="shared" si="40"/>
        <v>1.0308573019223539E-2</v>
      </c>
    </row>
    <row r="900" spans="1:5">
      <c r="A900" s="34">
        <v>36731</v>
      </c>
      <c r="B900" s="31">
        <v>1464.29</v>
      </c>
      <c r="C900" s="11">
        <f t="shared" si="42"/>
        <v>-1.0799974560514352E-2</v>
      </c>
      <c r="D900" s="76">
        <f t="shared" si="41"/>
        <v>1.0630182563358538E-4</v>
      </c>
      <c r="E900" s="11">
        <f t="shared" si="40"/>
        <v>1.0310277670052605E-2</v>
      </c>
    </row>
    <row r="901" spans="1:5">
      <c r="A901" s="34">
        <v>36732</v>
      </c>
      <c r="B901" s="31">
        <v>1474.47</v>
      </c>
      <c r="C901" s="11">
        <f t="shared" si="42"/>
        <v>6.9281198321652993E-3</v>
      </c>
      <c r="D901" s="76">
        <f t="shared" si="41"/>
        <v>1.0692208312603568E-4</v>
      </c>
      <c r="E901" s="11">
        <f t="shared" ref="E901:E964" si="43">SQRT(D901)</f>
        <v>1.0340313492638203E-2</v>
      </c>
    </row>
    <row r="902" spans="1:5">
      <c r="A902" s="34">
        <v>36733</v>
      </c>
      <c r="B902" s="31">
        <v>1452.42</v>
      </c>
      <c r="C902" s="11">
        <f t="shared" si="42"/>
        <v>-1.5067472411811444E-2</v>
      </c>
      <c r="D902" s="76">
        <f t="shared" ref="D902:D965" si="44">0.94*D901+0.06*(C901^2)</f>
        <v>1.0338668880300407E-4</v>
      </c>
      <c r="E902" s="11">
        <f t="shared" si="43"/>
        <v>1.016792450812869E-2</v>
      </c>
    </row>
    <row r="903" spans="1:5">
      <c r="A903" s="34">
        <v>36734</v>
      </c>
      <c r="B903" s="31">
        <v>1449.62</v>
      </c>
      <c r="C903" s="11">
        <f t="shared" si="42"/>
        <v>-1.9296776535493582E-3</v>
      </c>
      <c r="D903" s="76">
        <f t="shared" si="44"/>
        <v>1.1080521096766576E-4</v>
      </c>
      <c r="E903" s="11">
        <f t="shared" si="43"/>
        <v>1.0526405415319408E-2</v>
      </c>
    </row>
    <row r="904" spans="1:5">
      <c r="A904" s="34">
        <v>36735</v>
      </c>
      <c r="B904" s="31">
        <v>1419.89</v>
      </c>
      <c r="C904" s="11">
        <f t="shared" si="42"/>
        <v>-2.0722049297008261E-2</v>
      </c>
      <c r="D904" s="76">
        <f t="shared" si="44"/>
        <v>1.0438031766040228E-4</v>
      </c>
      <c r="E904" s="11">
        <f t="shared" si="43"/>
        <v>1.0216668618507809E-2</v>
      </c>
    </row>
    <row r="905" spans="1:5">
      <c r="A905" s="34">
        <v>36738</v>
      </c>
      <c r="B905" s="31">
        <v>1430.83</v>
      </c>
      <c r="C905" s="11">
        <f t="shared" si="42"/>
        <v>7.6752916500556472E-3</v>
      </c>
      <c r="D905" s="76">
        <f t="shared" si="44"/>
        <v>1.2388169822483657E-4</v>
      </c>
      <c r="E905" s="11">
        <f t="shared" si="43"/>
        <v>1.1130215551589133E-2</v>
      </c>
    </row>
    <row r="906" spans="1:5">
      <c r="A906" s="34">
        <v>36739</v>
      </c>
      <c r="B906" s="31">
        <v>1438.1</v>
      </c>
      <c r="C906" s="11">
        <f t="shared" si="42"/>
        <v>5.0681024362557942E-3</v>
      </c>
      <c r="D906" s="76">
        <f t="shared" si="44"/>
        <v>1.1998340244615121E-4</v>
      </c>
      <c r="E906" s="11">
        <f t="shared" si="43"/>
        <v>1.0953693552685835E-2</v>
      </c>
    </row>
    <row r="907" spans="1:5">
      <c r="A907" s="34">
        <v>36740</v>
      </c>
      <c r="B907" s="31">
        <v>1438.7</v>
      </c>
      <c r="C907" s="11">
        <f t="shared" si="42"/>
        <v>4.1713015065348728E-4</v>
      </c>
      <c r="D907" s="76">
        <f t="shared" si="44"/>
        <v>1.1432553803764505E-4</v>
      </c>
      <c r="E907" s="11">
        <f t="shared" si="43"/>
        <v>1.0692312099711878E-2</v>
      </c>
    </row>
    <row r="908" spans="1:5">
      <c r="A908" s="34">
        <v>36741</v>
      </c>
      <c r="B908" s="31">
        <v>1452.56</v>
      </c>
      <c r="C908" s="11">
        <f t="shared" si="42"/>
        <v>9.5875889194240744E-3</v>
      </c>
      <c r="D908" s="76">
        <f t="shared" si="44"/>
        <v>1.074764456091414E-4</v>
      </c>
      <c r="E908" s="11">
        <f t="shared" si="43"/>
        <v>1.0367084720843241E-2</v>
      </c>
    </row>
    <row r="909" spans="1:5">
      <c r="A909" s="34">
        <v>36742</v>
      </c>
      <c r="B909" s="31">
        <v>1462.93</v>
      </c>
      <c r="C909" s="11">
        <f t="shared" si="42"/>
        <v>7.113757023061682E-3</v>
      </c>
      <c r="D909" s="76">
        <f t="shared" si="44"/>
        <v>1.065431705498647E-4</v>
      </c>
      <c r="E909" s="11">
        <f t="shared" si="43"/>
        <v>1.0321975128330076E-2</v>
      </c>
    </row>
    <row r="910" spans="1:5">
      <c r="A910" s="34">
        <v>36745</v>
      </c>
      <c r="B910" s="31">
        <v>1479.32</v>
      </c>
      <c r="C910" s="11">
        <f t="shared" si="42"/>
        <v>1.1141248729388365E-2</v>
      </c>
      <c r="D910" s="76">
        <f t="shared" si="44"/>
        <v>1.0318691265586238E-4</v>
      </c>
      <c r="E910" s="11">
        <f t="shared" si="43"/>
        <v>1.0158095916846936E-2</v>
      </c>
    </row>
    <row r="911" spans="1:5">
      <c r="A911" s="34">
        <v>36746</v>
      </c>
      <c r="B911" s="31">
        <v>1482.8</v>
      </c>
      <c r="C911" s="11">
        <f t="shared" si="42"/>
        <v>2.3496695617155937E-3</v>
      </c>
      <c r="D911" s="76">
        <f t="shared" si="44"/>
        <v>1.044433432915165E-4</v>
      </c>
      <c r="E911" s="11">
        <f t="shared" si="43"/>
        <v>1.0219752604222693E-2</v>
      </c>
    </row>
    <row r="912" spans="1:5">
      <c r="A912" s="34">
        <v>36747</v>
      </c>
      <c r="B912" s="31">
        <v>1472.87</v>
      </c>
      <c r="C912" s="11">
        <f t="shared" si="42"/>
        <v>-6.7193139700430365E-3</v>
      </c>
      <c r="D912" s="76">
        <f t="shared" si="44"/>
        <v>9.8507999516980667E-5</v>
      </c>
      <c r="E912" s="11">
        <f t="shared" si="43"/>
        <v>9.9251196223008147E-3</v>
      </c>
    </row>
    <row r="913" spans="1:5">
      <c r="A913" s="34">
        <v>36748</v>
      </c>
      <c r="B913" s="31">
        <v>1460.25</v>
      </c>
      <c r="C913" s="11">
        <f t="shared" si="42"/>
        <v>-8.6052243861153895E-3</v>
      </c>
      <c r="D913" s="76">
        <f t="shared" si="44"/>
        <v>9.5306470359642753E-5</v>
      </c>
      <c r="E913" s="11">
        <f t="shared" si="43"/>
        <v>9.7625032834638657E-3</v>
      </c>
    </row>
    <row r="914" spans="1:5">
      <c r="A914" s="34">
        <v>36749</v>
      </c>
      <c r="B914" s="31">
        <v>1471.84</v>
      </c>
      <c r="C914" s="11">
        <f t="shared" si="42"/>
        <v>7.9056648084282304E-3</v>
      </c>
      <c r="D914" s="76">
        <f t="shared" si="44"/>
        <v>9.4031075342187887E-5</v>
      </c>
      <c r="E914" s="11">
        <f t="shared" si="43"/>
        <v>9.69696217081349E-3</v>
      </c>
    </row>
    <row r="915" spans="1:5">
      <c r="A915" s="34">
        <v>36752</v>
      </c>
      <c r="B915" s="31">
        <v>1491.56</v>
      </c>
      <c r="C915" s="11">
        <f t="shared" si="42"/>
        <v>1.3309233375264568E-2</v>
      </c>
      <c r="D915" s="76">
        <f t="shared" si="44"/>
        <v>9.2139182985449852E-5</v>
      </c>
      <c r="E915" s="11">
        <f t="shared" si="43"/>
        <v>9.5989157192596427E-3</v>
      </c>
    </row>
    <row r="916" spans="1:5">
      <c r="A916" s="34">
        <v>36753</v>
      </c>
      <c r="B916" s="31">
        <v>1484.43</v>
      </c>
      <c r="C916" s="11">
        <f t="shared" si="42"/>
        <v>-4.7916919359584122E-3</v>
      </c>
      <c r="D916" s="76">
        <f t="shared" si="44"/>
        <v>9.7238973588558236E-5</v>
      </c>
      <c r="E916" s="11">
        <f t="shared" si="43"/>
        <v>9.8609823845577493E-3</v>
      </c>
    </row>
    <row r="917" spans="1:5">
      <c r="A917" s="34">
        <v>36754</v>
      </c>
      <c r="B917" s="31">
        <v>1479.85</v>
      </c>
      <c r="C917" s="11">
        <f t="shared" si="42"/>
        <v>-3.0901288977391401E-3</v>
      </c>
      <c r="D917" s="76">
        <f t="shared" si="44"/>
        <v>9.2782253869792464E-5</v>
      </c>
      <c r="E917" s="11">
        <f t="shared" si="43"/>
        <v>9.6323545340582465E-3</v>
      </c>
    </row>
    <row r="918" spans="1:5">
      <c r="A918" s="34">
        <v>36755</v>
      </c>
      <c r="B918" s="31">
        <v>1496.07</v>
      </c>
      <c r="C918" s="11">
        <f t="shared" si="42"/>
        <v>1.0900938613173178E-2</v>
      </c>
      <c r="D918" s="76">
        <f t="shared" si="44"/>
        <v>8.7788252433883455E-5</v>
      </c>
      <c r="E918" s="11">
        <f t="shared" si="43"/>
        <v>9.3695385390041193E-3</v>
      </c>
    </row>
    <row r="919" spans="1:5">
      <c r="A919" s="34">
        <v>36756</v>
      </c>
      <c r="B919" s="31">
        <v>1491.72</v>
      </c>
      <c r="C919" s="11">
        <f t="shared" si="42"/>
        <v>-2.9118532919629662E-3</v>
      </c>
      <c r="D919" s="76">
        <f t="shared" si="44"/>
        <v>8.9650785046740638E-5</v>
      </c>
      <c r="E919" s="11">
        <f t="shared" si="43"/>
        <v>9.4684098478435459E-3</v>
      </c>
    </row>
    <row r="920" spans="1:5">
      <c r="A920" s="34">
        <v>36759</v>
      </c>
      <c r="B920" s="31">
        <v>1499.48</v>
      </c>
      <c r="C920" s="11">
        <f t="shared" si="42"/>
        <v>5.188564729230679E-3</v>
      </c>
      <c r="D920" s="76">
        <f t="shared" si="44"/>
        <v>8.4780471319571124E-5</v>
      </c>
      <c r="E920" s="11">
        <f t="shared" si="43"/>
        <v>9.2076311459338509E-3</v>
      </c>
    </row>
    <row r="921" spans="1:5">
      <c r="A921" s="34">
        <v>36760</v>
      </c>
      <c r="B921" s="31">
        <v>1498.13</v>
      </c>
      <c r="C921" s="11">
        <f t="shared" si="42"/>
        <v>-9.0071763256075951E-4</v>
      </c>
      <c r="D921" s="76">
        <f t="shared" si="44"/>
        <v>8.1308915277361851E-5</v>
      </c>
      <c r="E921" s="11">
        <f t="shared" si="43"/>
        <v>9.0171456280444887E-3</v>
      </c>
    </row>
    <row r="922" spans="1:5">
      <c r="A922" s="34">
        <v>36761</v>
      </c>
      <c r="B922" s="31">
        <v>1505.97</v>
      </c>
      <c r="C922" s="11">
        <f t="shared" ref="C922:C985" si="45">LN(B922/B921)</f>
        <v>5.2195451544074381E-3</v>
      </c>
      <c r="D922" s="76">
        <f t="shared" si="44"/>
        <v>7.6479057895936483E-5</v>
      </c>
      <c r="E922" s="11">
        <f t="shared" si="43"/>
        <v>8.7452305799182034E-3</v>
      </c>
    </row>
    <row r="923" spans="1:5">
      <c r="A923" s="34">
        <v>36762</v>
      </c>
      <c r="B923" s="31">
        <v>1508.31</v>
      </c>
      <c r="C923" s="11">
        <f t="shared" si="45"/>
        <v>1.5526098902997343E-3</v>
      </c>
      <c r="D923" s="76">
        <f t="shared" si="44"/>
        <v>7.3524933519314174E-5</v>
      </c>
      <c r="E923" s="11">
        <f t="shared" si="43"/>
        <v>8.574668128814909E-3</v>
      </c>
    </row>
    <row r="924" spans="1:5">
      <c r="A924" s="34">
        <v>36763</v>
      </c>
      <c r="B924" s="31">
        <v>1506.45</v>
      </c>
      <c r="C924" s="11">
        <f t="shared" si="45"/>
        <v>-1.2339292255436631E-3</v>
      </c>
      <c r="D924" s="76">
        <f t="shared" si="44"/>
        <v>6.9258073356442712E-5</v>
      </c>
      <c r="E924" s="11">
        <f t="shared" si="43"/>
        <v>8.322143555385398E-3</v>
      </c>
    </row>
    <row r="925" spans="1:5">
      <c r="A925" s="34">
        <v>36766</v>
      </c>
      <c r="B925" s="31">
        <v>1514.09</v>
      </c>
      <c r="C925" s="11">
        <f t="shared" si="45"/>
        <v>5.0587089014771363E-3</v>
      </c>
      <c r="D925" s="76">
        <f t="shared" si="44"/>
        <v>6.5193943835075184E-5</v>
      </c>
      <c r="E925" s="11">
        <f t="shared" si="43"/>
        <v>8.0742766756580243E-3</v>
      </c>
    </row>
    <row r="926" spans="1:5">
      <c r="A926" s="34">
        <v>36767</v>
      </c>
      <c r="B926" s="31">
        <v>1509.84</v>
      </c>
      <c r="C926" s="11">
        <f t="shared" si="45"/>
        <v>-2.8109134790511624E-3</v>
      </c>
      <c r="D926" s="76">
        <f t="shared" si="44"/>
        <v>6.2817739349963704E-5</v>
      </c>
      <c r="E926" s="11">
        <f t="shared" si="43"/>
        <v>7.9257642754477445E-3</v>
      </c>
    </row>
    <row r="927" spans="1:5">
      <c r="A927" s="34">
        <v>36768</v>
      </c>
      <c r="B927" s="31">
        <v>1502.59</v>
      </c>
      <c r="C927" s="11">
        <f t="shared" si="45"/>
        <v>-4.8133991480752399E-3</v>
      </c>
      <c r="D927" s="76">
        <f t="shared" si="44"/>
        <v>5.9522749064168573E-5</v>
      </c>
      <c r="E927" s="11">
        <f t="shared" si="43"/>
        <v>7.7150987721589523E-3</v>
      </c>
    </row>
    <row r="928" spans="1:5">
      <c r="A928" s="34">
        <v>36769</v>
      </c>
      <c r="B928" s="31">
        <v>1517.68</v>
      </c>
      <c r="C928" s="11">
        <f t="shared" si="45"/>
        <v>9.9925672624812997E-3</v>
      </c>
      <c r="D928" s="76">
        <f t="shared" si="44"/>
        <v>5.7341512801839937E-5</v>
      </c>
      <c r="E928" s="11">
        <f t="shared" si="43"/>
        <v>7.5724178966721017E-3</v>
      </c>
    </row>
    <row r="929" spans="1:5">
      <c r="A929" s="34">
        <v>36770</v>
      </c>
      <c r="B929" s="31">
        <v>1520.77</v>
      </c>
      <c r="C929" s="11">
        <f t="shared" si="45"/>
        <v>2.0339324756023154E-3</v>
      </c>
      <c r="D929" s="76">
        <f t="shared" si="44"/>
        <v>5.9892106063442319E-5</v>
      </c>
      <c r="E929" s="11">
        <f t="shared" si="43"/>
        <v>7.7389990349813536E-3</v>
      </c>
    </row>
    <row r="930" spans="1:5">
      <c r="A930" s="34">
        <v>36774</v>
      </c>
      <c r="B930" s="31">
        <v>1507.08</v>
      </c>
      <c r="C930" s="11">
        <f t="shared" si="45"/>
        <v>-9.0427817018565709E-3</v>
      </c>
      <c r="D930" s="76">
        <f t="shared" si="44"/>
        <v>5.6546792578554359E-5</v>
      </c>
      <c r="E930" s="11">
        <f t="shared" si="43"/>
        <v>7.5197601410254009E-3</v>
      </c>
    </row>
    <row r="931" spans="1:5">
      <c r="A931" s="34">
        <v>36775</v>
      </c>
      <c r="B931" s="31">
        <v>1492.25</v>
      </c>
      <c r="C931" s="11">
        <f t="shared" si="45"/>
        <v>-9.8889557692763558E-3</v>
      </c>
      <c r="D931" s="76">
        <f t="shared" si="44"/>
        <v>5.8060299078287014E-5</v>
      </c>
      <c r="E931" s="11">
        <f t="shared" si="43"/>
        <v>7.6197309058973345E-3</v>
      </c>
    </row>
    <row r="932" spans="1:5">
      <c r="A932" s="34">
        <v>36776</v>
      </c>
      <c r="B932" s="31">
        <v>1502.51</v>
      </c>
      <c r="C932" s="11">
        <f t="shared" si="45"/>
        <v>6.8519949124984467E-3</v>
      </c>
      <c r="D932" s="76">
        <f t="shared" si="44"/>
        <v>6.044416790599204E-5</v>
      </c>
      <c r="E932" s="11">
        <f t="shared" si="43"/>
        <v>7.7745847417075619E-3</v>
      </c>
    </row>
    <row r="933" spans="1:5">
      <c r="A933" s="34">
        <v>36777</v>
      </c>
      <c r="B933" s="31">
        <v>1494.5</v>
      </c>
      <c r="C933" s="11">
        <f t="shared" si="45"/>
        <v>-5.3453402372651377E-3</v>
      </c>
      <c r="D933" s="76">
        <f t="shared" si="44"/>
        <v>5.9634507888486793E-5</v>
      </c>
      <c r="E933" s="11">
        <f t="shared" si="43"/>
        <v>7.7223382397099641E-3</v>
      </c>
    </row>
    <row r="934" spans="1:5">
      <c r="A934" s="34">
        <v>36780</v>
      </c>
      <c r="B934" s="31">
        <v>1489.26</v>
      </c>
      <c r="C934" s="11">
        <f t="shared" si="45"/>
        <v>-3.5123504484163839E-3</v>
      </c>
      <c r="D934" s="76">
        <f t="shared" si="44"/>
        <v>5.777079715030512E-5</v>
      </c>
      <c r="E934" s="11">
        <f t="shared" si="43"/>
        <v>7.6007103056428297E-3</v>
      </c>
    </row>
    <row r="935" spans="1:5">
      <c r="A935" s="34">
        <v>36781</v>
      </c>
      <c r="B935" s="31">
        <v>1481.99</v>
      </c>
      <c r="C935" s="11">
        <f t="shared" si="45"/>
        <v>-4.8935730806359563E-3</v>
      </c>
      <c r="D935" s="76">
        <f t="shared" si="44"/>
        <v>5.5044745661636254E-5</v>
      </c>
      <c r="E935" s="11">
        <f t="shared" si="43"/>
        <v>7.419214625661954E-3</v>
      </c>
    </row>
    <row r="936" spans="1:5">
      <c r="A936" s="34">
        <v>36782</v>
      </c>
      <c r="B936" s="31">
        <v>1484.91</v>
      </c>
      <c r="C936" s="11">
        <f t="shared" si="45"/>
        <v>1.9683851446321956E-3</v>
      </c>
      <c r="D936" s="76">
        <f t="shared" si="44"/>
        <v>5.317888437166957E-5</v>
      </c>
      <c r="E936" s="11">
        <f t="shared" si="43"/>
        <v>7.2923853691141127E-3</v>
      </c>
    </row>
    <row r="937" spans="1:5">
      <c r="A937" s="34">
        <v>36783</v>
      </c>
      <c r="B937" s="31">
        <v>1480.87</v>
      </c>
      <c r="C937" s="11">
        <f t="shared" si="45"/>
        <v>-2.7244114525558855E-3</v>
      </c>
      <c r="D937" s="76">
        <f t="shared" si="44"/>
        <v>5.0220623714025919E-5</v>
      </c>
      <c r="E937" s="11">
        <f t="shared" si="43"/>
        <v>7.0866510930076079E-3</v>
      </c>
    </row>
    <row r="938" spans="1:5">
      <c r="A938" s="34">
        <v>36784</v>
      </c>
      <c r="B938" s="31">
        <v>1465.81</v>
      </c>
      <c r="C938" s="11">
        <f t="shared" si="45"/>
        <v>-1.0221762205412184E-2</v>
      </c>
      <c r="D938" s="76">
        <f t="shared" si="44"/>
        <v>4.7652731356953423E-5</v>
      </c>
      <c r="E938" s="11">
        <f t="shared" si="43"/>
        <v>6.903095780659097E-3</v>
      </c>
    </row>
    <row r="939" spans="1:5">
      <c r="A939" s="34">
        <v>36787</v>
      </c>
      <c r="B939" s="31">
        <v>1444.51</v>
      </c>
      <c r="C939" s="11">
        <f t="shared" si="45"/>
        <v>-1.4637826988615977E-2</v>
      </c>
      <c r="D939" s="76">
        <f t="shared" si="44"/>
        <v>5.106263283057579E-5</v>
      </c>
      <c r="E939" s="11">
        <f t="shared" si="43"/>
        <v>7.1458122582793758E-3</v>
      </c>
    </row>
    <row r="940" spans="1:5">
      <c r="A940" s="34">
        <v>36788</v>
      </c>
      <c r="B940" s="31">
        <v>1459.9</v>
      </c>
      <c r="C940" s="11">
        <f t="shared" si="45"/>
        <v>1.0597776512945854E-2</v>
      </c>
      <c r="D940" s="76">
        <f t="shared" si="44"/>
        <v>6.0854833597660501E-5</v>
      </c>
      <c r="E940" s="11">
        <f t="shared" si="43"/>
        <v>7.8009508136931936E-3</v>
      </c>
    </row>
    <row r="941" spans="1:5">
      <c r="A941" s="34">
        <v>36789</v>
      </c>
      <c r="B941" s="31">
        <v>1451.34</v>
      </c>
      <c r="C941" s="11">
        <f t="shared" si="45"/>
        <v>-5.8806726128389723E-3</v>
      </c>
      <c r="D941" s="76">
        <f t="shared" si="44"/>
        <v>6.3942315602901674E-5</v>
      </c>
      <c r="E941" s="11">
        <f t="shared" si="43"/>
        <v>7.9963939124396369E-3</v>
      </c>
    </row>
    <row r="942" spans="1:5">
      <c r="A942" s="34">
        <v>36790</v>
      </c>
      <c r="B942" s="31">
        <v>1449.05</v>
      </c>
      <c r="C942" s="11">
        <f t="shared" si="45"/>
        <v>-1.5790983115047408E-3</v>
      </c>
      <c r="D942" s="76">
        <f t="shared" si="44"/>
        <v>6.218071528949123E-5</v>
      </c>
      <c r="E942" s="11">
        <f t="shared" si="43"/>
        <v>7.8854749564938216E-3</v>
      </c>
    </row>
    <row r="943" spans="1:5">
      <c r="A943" s="34">
        <v>36791</v>
      </c>
      <c r="B943" s="31">
        <v>1448.72</v>
      </c>
      <c r="C943" s="11">
        <f t="shared" si="45"/>
        <v>-2.2776134850355269E-4</v>
      </c>
      <c r="D943" s="76">
        <f t="shared" si="44"/>
        <v>5.859948546076558E-5</v>
      </c>
      <c r="E943" s="11">
        <f t="shared" si="43"/>
        <v>7.6550300757583954E-3</v>
      </c>
    </row>
    <row r="944" spans="1:5">
      <c r="A944" s="34">
        <v>36794</v>
      </c>
      <c r="B944" s="31">
        <v>1439.03</v>
      </c>
      <c r="C944" s="11">
        <f t="shared" si="45"/>
        <v>-6.7111324520519183E-3</v>
      </c>
      <c r="D944" s="76">
        <f t="shared" si="44"/>
        <v>5.508662884703197E-5</v>
      </c>
      <c r="E944" s="11">
        <f t="shared" si="43"/>
        <v>7.4220367047753118E-3</v>
      </c>
    </row>
    <row r="945" spans="1:5">
      <c r="A945" s="34">
        <v>36795</v>
      </c>
      <c r="B945" s="31">
        <v>1427.21</v>
      </c>
      <c r="C945" s="11">
        <f t="shared" si="45"/>
        <v>-8.2477859533797333E-3</v>
      </c>
      <c r="D945" s="76">
        <f t="shared" si="44"/>
        <v>5.4483789043549113E-5</v>
      </c>
      <c r="E945" s="11">
        <f t="shared" si="43"/>
        <v>7.3813135039469168E-3</v>
      </c>
    </row>
    <row r="946" spans="1:5">
      <c r="A946" s="34">
        <v>36796</v>
      </c>
      <c r="B946" s="31">
        <v>1426.57</v>
      </c>
      <c r="C946" s="11">
        <f t="shared" si="45"/>
        <v>-4.4852792487826777E-4</v>
      </c>
      <c r="D946" s="76">
        <f t="shared" si="44"/>
        <v>5.529632008890225E-5</v>
      </c>
      <c r="E946" s="11">
        <f t="shared" si="43"/>
        <v>7.4361495472389638E-3</v>
      </c>
    </row>
    <row r="947" spans="1:5">
      <c r="A947" s="34">
        <v>36797</v>
      </c>
      <c r="B947" s="31">
        <v>1458.29</v>
      </c>
      <c r="C947" s="11">
        <f t="shared" si="45"/>
        <v>2.1991554793635532E-2</v>
      </c>
      <c r="D947" s="76">
        <f t="shared" si="44"/>
        <v>5.1990611521531853E-5</v>
      </c>
      <c r="E947" s="11">
        <f t="shared" si="43"/>
        <v>7.2104515476863066E-3</v>
      </c>
    </row>
    <row r="948" spans="1:5">
      <c r="A948" s="34">
        <v>36798</v>
      </c>
      <c r="B948" s="31">
        <v>1436.51</v>
      </c>
      <c r="C948" s="11">
        <f t="shared" si="45"/>
        <v>-1.50479556368712E-2</v>
      </c>
      <c r="D948" s="76">
        <f t="shared" si="44"/>
        <v>7.7888883764728374E-5</v>
      </c>
      <c r="E948" s="11">
        <f t="shared" si="43"/>
        <v>8.8254679062771714E-3</v>
      </c>
    </row>
    <row r="949" spans="1:5">
      <c r="A949" s="34">
        <v>36801</v>
      </c>
      <c r="B949" s="31">
        <v>1436.23</v>
      </c>
      <c r="C949" s="11">
        <f t="shared" si="45"/>
        <v>-1.9493584583819165E-4</v>
      </c>
      <c r="D949" s="76">
        <f t="shared" si="44"/>
        <v>8.6802008869799291E-5</v>
      </c>
      <c r="E949" s="11">
        <f t="shared" si="43"/>
        <v>9.3167595691742138E-3</v>
      </c>
    </row>
    <row r="950" spans="1:5">
      <c r="A950" s="34">
        <v>36802</v>
      </c>
      <c r="B950" s="31">
        <v>1426.46</v>
      </c>
      <c r="C950" s="11">
        <f t="shared" si="45"/>
        <v>-6.825774312250607E-3</v>
      </c>
      <c r="D950" s="76">
        <f t="shared" si="44"/>
        <v>8.1596168336650889E-5</v>
      </c>
      <c r="E950" s="11">
        <f t="shared" si="43"/>
        <v>9.0330597438880531E-3</v>
      </c>
    </row>
    <row r="951" spans="1:5">
      <c r="A951" s="34">
        <v>36803</v>
      </c>
      <c r="B951" s="31">
        <v>1434.32</v>
      </c>
      <c r="C951" s="11">
        <f t="shared" si="45"/>
        <v>5.4950186857191888E-3</v>
      </c>
      <c r="D951" s="76">
        <f t="shared" si="44"/>
        <v>7.9495869934158642E-5</v>
      </c>
      <c r="E951" s="11">
        <f t="shared" si="43"/>
        <v>8.9160456444636171E-3</v>
      </c>
    </row>
    <row r="952" spans="1:5">
      <c r="A952" s="34">
        <v>36804</v>
      </c>
      <c r="B952" s="31">
        <v>1436.28</v>
      </c>
      <c r="C952" s="11">
        <f t="shared" si="45"/>
        <v>1.3655683861076627E-3</v>
      </c>
      <c r="D952" s="76">
        <f t="shared" si="44"/>
        <v>7.6537831559493291E-5</v>
      </c>
      <c r="E952" s="11">
        <f t="shared" si="43"/>
        <v>8.7485902612645713E-3</v>
      </c>
    </row>
    <row r="953" spans="1:5">
      <c r="A953" s="34">
        <v>36805</v>
      </c>
      <c r="B953" s="31">
        <v>1408.99</v>
      </c>
      <c r="C953" s="11">
        <f t="shared" si="45"/>
        <v>-1.9183302031864139E-2</v>
      </c>
      <c r="D953" s="76">
        <f t="shared" si="44"/>
        <v>7.205744828695189E-5</v>
      </c>
      <c r="E953" s="11">
        <f t="shared" si="43"/>
        <v>8.4886658720291202E-3</v>
      </c>
    </row>
    <row r="954" spans="1:5">
      <c r="A954" s="34">
        <v>36808</v>
      </c>
      <c r="B954" s="31">
        <v>1402.03</v>
      </c>
      <c r="C954" s="11">
        <f t="shared" si="45"/>
        <v>-4.9519492729607761E-3</v>
      </c>
      <c r="D954" s="76">
        <f t="shared" si="44"/>
        <v>8.981394600047815E-5</v>
      </c>
      <c r="E954" s="11">
        <f t="shared" si="43"/>
        <v>9.477022000632801E-3</v>
      </c>
    </row>
    <row r="955" spans="1:5">
      <c r="A955" s="34">
        <v>36809</v>
      </c>
      <c r="B955" s="31">
        <v>1387.02</v>
      </c>
      <c r="C955" s="11">
        <f t="shared" si="45"/>
        <v>-1.0763625546913912E-2</v>
      </c>
      <c r="D955" s="76">
        <f t="shared" si="44"/>
        <v>8.589641733656806E-5</v>
      </c>
      <c r="E955" s="11">
        <f t="shared" si="43"/>
        <v>9.2680320099019983E-3</v>
      </c>
    </row>
    <row r="956" spans="1:5">
      <c r="A956" s="34">
        <v>36810</v>
      </c>
      <c r="B956" s="31">
        <v>1364.59</v>
      </c>
      <c r="C956" s="11">
        <f t="shared" si="45"/>
        <v>-1.6303543621838983E-2</v>
      </c>
      <c r="D956" s="76">
        <f t="shared" si="44"/>
        <v>8.7693970391224639E-5</v>
      </c>
      <c r="E956" s="11">
        <f t="shared" si="43"/>
        <v>9.36450588078328E-3</v>
      </c>
    </row>
    <row r="957" spans="1:5">
      <c r="A957" s="34">
        <v>36811</v>
      </c>
      <c r="B957" s="31">
        <v>1329.78</v>
      </c>
      <c r="C957" s="11">
        <f t="shared" si="45"/>
        <v>-2.5840502200064154E-2</v>
      </c>
      <c r="D957" s="76">
        <f t="shared" si="44"/>
        <v>9.8380664245503548E-5</v>
      </c>
      <c r="E957" s="11">
        <f t="shared" si="43"/>
        <v>9.918702750133384E-3</v>
      </c>
    </row>
    <row r="958" spans="1:5">
      <c r="A958" s="34">
        <v>36812</v>
      </c>
      <c r="B958" s="31">
        <v>1374.17</v>
      </c>
      <c r="C958" s="11">
        <f t="shared" si="45"/>
        <v>3.2836397475617896E-2</v>
      </c>
      <c r="D958" s="76">
        <f t="shared" si="44"/>
        <v>1.3254171762786454E-4</v>
      </c>
      <c r="E958" s="11">
        <f t="shared" si="43"/>
        <v>1.1512676388566845E-2</v>
      </c>
    </row>
    <row r="959" spans="1:5">
      <c r="A959" s="34">
        <v>36815</v>
      </c>
      <c r="B959" s="31">
        <v>1374.62</v>
      </c>
      <c r="C959" s="11">
        <f t="shared" si="45"/>
        <v>3.2741679358544028E-4</v>
      </c>
      <c r="D959" s="76">
        <f t="shared" si="44"/>
        <v>1.8928295452079856E-4</v>
      </c>
      <c r="E959" s="11">
        <f t="shared" si="43"/>
        <v>1.3758014192491537E-2</v>
      </c>
    </row>
    <row r="960" spans="1:5">
      <c r="A960" s="34">
        <v>36816</v>
      </c>
      <c r="B960" s="31">
        <v>1349.97</v>
      </c>
      <c r="C960" s="11">
        <f t="shared" si="45"/>
        <v>-1.8094959305505098E-2</v>
      </c>
      <c r="D960" s="76">
        <f t="shared" si="44"/>
        <v>1.7793240935495396E-4</v>
      </c>
      <c r="E960" s="11">
        <f t="shared" si="43"/>
        <v>1.3339130757097854E-2</v>
      </c>
    </row>
    <row r="961" spans="1:5">
      <c r="A961" s="34">
        <v>36817</v>
      </c>
      <c r="B961" s="31">
        <v>1342.13</v>
      </c>
      <c r="C961" s="11">
        <f t="shared" si="45"/>
        <v>-5.8244657805651776E-3</v>
      </c>
      <c r="D961" s="76">
        <f t="shared" si="44"/>
        <v>1.8690211792972986E-4</v>
      </c>
      <c r="E961" s="11">
        <f t="shared" si="43"/>
        <v>1.3671214939782413E-2</v>
      </c>
    </row>
    <row r="962" spans="1:5">
      <c r="A962" s="34">
        <v>36818</v>
      </c>
      <c r="B962" s="31">
        <v>1388.76</v>
      </c>
      <c r="C962" s="11">
        <f t="shared" si="45"/>
        <v>3.4153358465216138E-2</v>
      </c>
      <c r="D962" s="76">
        <f t="shared" si="44"/>
        <v>1.7772345495168455E-4</v>
      </c>
      <c r="E962" s="11">
        <f t="shared" si="43"/>
        <v>1.3331296071713529E-2</v>
      </c>
    </row>
    <row r="963" spans="1:5">
      <c r="A963" s="34">
        <v>36819</v>
      </c>
      <c r="B963" s="31">
        <v>1396.93</v>
      </c>
      <c r="C963" s="11">
        <f t="shared" si="45"/>
        <v>5.865708980616796E-3</v>
      </c>
      <c r="D963" s="76">
        <f t="shared" si="44"/>
        <v>2.3704716132179652E-4</v>
      </c>
      <c r="E963" s="11">
        <f t="shared" si="43"/>
        <v>1.539633597067161E-2</v>
      </c>
    </row>
    <row r="964" spans="1:5">
      <c r="A964" s="34">
        <v>36822</v>
      </c>
      <c r="B964" s="31">
        <v>1395.78</v>
      </c>
      <c r="C964" s="11">
        <f t="shared" si="45"/>
        <v>-8.2357284859591398E-4</v>
      </c>
      <c r="D964" s="76">
        <f t="shared" si="44"/>
        <v>2.2488872415320603E-4</v>
      </c>
      <c r="E964" s="11">
        <f t="shared" si="43"/>
        <v>1.4996290346389204E-2</v>
      </c>
    </row>
    <row r="965" spans="1:5">
      <c r="A965" s="34">
        <v>36823</v>
      </c>
      <c r="B965" s="31">
        <v>1398.13</v>
      </c>
      <c r="C965" s="11">
        <f t="shared" si="45"/>
        <v>1.682230676141244E-3</v>
      </c>
      <c r="D965" s="76">
        <f t="shared" si="44"/>
        <v>2.1143609703823033E-4</v>
      </c>
      <c r="E965" s="11">
        <f t="shared" ref="E965:E1028" si="46">SQRT(D965)</f>
        <v>1.4540842377188137E-2</v>
      </c>
    </row>
    <row r="966" spans="1:5">
      <c r="A966" s="34">
        <v>36824</v>
      </c>
      <c r="B966" s="31">
        <v>1364.9</v>
      </c>
      <c r="C966" s="11">
        <f t="shared" si="45"/>
        <v>-2.405446359399897E-2</v>
      </c>
      <c r="D966" s="76">
        <f t="shared" ref="D966:D1029" si="47">0.94*D965+0.06*(C965^2)</f>
        <v>1.9891972521880153E-4</v>
      </c>
      <c r="E966" s="11">
        <f t="shared" si="46"/>
        <v>1.4103890428488216E-2</v>
      </c>
    </row>
    <row r="967" spans="1:5">
      <c r="A967" s="34">
        <v>36825</v>
      </c>
      <c r="B967" s="31">
        <v>1364.44</v>
      </c>
      <c r="C967" s="11">
        <f t="shared" si="45"/>
        <v>-3.370778315310521E-4</v>
      </c>
      <c r="D967" s="76">
        <f t="shared" si="47"/>
        <v>2.2170157483337473E-4</v>
      </c>
      <c r="E967" s="11">
        <f t="shared" si="46"/>
        <v>1.4889646565092628E-2</v>
      </c>
    </row>
    <row r="968" spans="1:5">
      <c r="A968" s="34">
        <v>36826</v>
      </c>
      <c r="B968" s="31">
        <v>1379.58</v>
      </c>
      <c r="C968" s="11">
        <f t="shared" si="45"/>
        <v>1.1035016971345828E-2</v>
      </c>
      <c r="D968" s="76">
        <f t="shared" si="47"/>
        <v>2.0840629763124282E-4</v>
      </c>
      <c r="E968" s="11">
        <f t="shared" si="46"/>
        <v>1.4436284065896003E-2</v>
      </c>
    </row>
    <row r="969" spans="1:5">
      <c r="A969" s="34">
        <v>36829</v>
      </c>
      <c r="B969" s="31">
        <v>1398.66</v>
      </c>
      <c r="C969" s="11">
        <f t="shared" si="45"/>
        <v>1.3735530390521463E-2</v>
      </c>
      <c r="D969" s="76">
        <f t="shared" si="47"/>
        <v>2.0320821574684167E-4</v>
      </c>
      <c r="E969" s="11">
        <f t="shared" si="46"/>
        <v>1.4255111916321164E-2</v>
      </c>
    </row>
    <row r="970" spans="1:5">
      <c r="A970" s="34">
        <v>36830</v>
      </c>
      <c r="B970" s="31">
        <v>1429.4</v>
      </c>
      <c r="C970" s="11">
        <f t="shared" si="45"/>
        <v>2.1740140393392629E-2</v>
      </c>
      <c r="D970" s="76">
        <f t="shared" si="47"/>
        <v>2.0233561050856747E-4</v>
      </c>
      <c r="E970" s="11">
        <f t="shared" si="46"/>
        <v>1.4224472240071596E-2</v>
      </c>
    </row>
    <row r="971" spans="1:5">
      <c r="A971" s="34">
        <v>36831</v>
      </c>
      <c r="B971" s="31">
        <v>1421.22</v>
      </c>
      <c r="C971" s="11">
        <f t="shared" si="45"/>
        <v>-5.739118123332985E-3</v>
      </c>
      <c r="D971" s="76">
        <f t="shared" si="47"/>
        <v>2.1855349613751873E-4</v>
      </c>
      <c r="E971" s="11">
        <f t="shared" si="46"/>
        <v>1.4783554922193739E-2</v>
      </c>
    </row>
    <row r="972" spans="1:5">
      <c r="A972" s="34">
        <v>36832</v>
      </c>
      <c r="B972" s="31">
        <v>1428.32</v>
      </c>
      <c r="C972" s="11">
        <f t="shared" si="45"/>
        <v>4.9832707685064526E-3</v>
      </c>
      <c r="D972" s="76">
        <f t="shared" si="47"/>
        <v>2.0741653497928172E-4</v>
      </c>
      <c r="E972" s="11">
        <f t="shared" si="46"/>
        <v>1.4401962886331908E-2</v>
      </c>
    </row>
    <row r="973" spans="1:5">
      <c r="A973" s="34">
        <v>36833</v>
      </c>
      <c r="B973" s="31">
        <v>1426.69</v>
      </c>
      <c r="C973" s="11">
        <f t="shared" si="45"/>
        <v>-1.1418525168759629E-3</v>
      </c>
      <c r="D973" s="76">
        <f t="shared" si="47"/>
        <v>1.9646152213365984E-4</v>
      </c>
      <c r="E973" s="11">
        <f t="shared" si="46"/>
        <v>1.4016473241641772E-2</v>
      </c>
    </row>
    <row r="974" spans="1:5">
      <c r="A974" s="34">
        <v>36836</v>
      </c>
      <c r="B974" s="31">
        <v>1432.19</v>
      </c>
      <c r="C974" s="11">
        <f t="shared" si="45"/>
        <v>3.8476653692405996E-3</v>
      </c>
      <c r="D974" s="76">
        <f t="shared" si="47"/>
        <v>1.84752060435858E-4</v>
      </c>
      <c r="E974" s="11">
        <f t="shared" si="46"/>
        <v>1.3592353013215114E-2</v>
      </c>
    </row>
    <row r="975" spans="1:5">
      <c r="A975" s="34">
        <v>36837</v>
      </c>
      <c r="B975" s="31">
        <v>1431.87</v>
      </c>
      <c r="C975" s="11">
        <f t="shared" si="45"/>
        <v>-2.2345900667700635E-4</v>
      </c>
      <c r="D975" s="76">
        <f t="shared" si="47"/>
        <v>1.7455520853732574E-4</v>
      </c>
      <c r="E975" s="11">
        <f t="shared" si="46"/>
        <v>1.3211934322321079E-2</v>
      </c>
    </row>
    <row r="976" spans="1:5">
      <c r="A976" s="34">
        <v>36838</v>
      </c>
      <c r="B976" s="31">
        <v>1409.28</v>
      </c>
      <c r="C976" s="11">
        <f t="shared" si="45"/>
        <v>-1.5902346622533696E-2</v>
      </c>
      <c r="D976" s="76">
        <f t="shared" si="47"/>
        <v>1.640848920607461E-4</v>
      </c>
      <c r="E976" s="11">
        <f t="shared" si="46"/>
        <v>1.2809562524174903E-2</v>
      </c>
    </row>
    <row r="977" spans="1:5">
      <c r="A977" s="34">
        <v>36839</v>
      </c>
      <c r="B977" s="31">
        <v>1400.14</v>
      </c>
      <c r="C977" s="11">
        <f t="shared" si="45"/>
        <v>-6.5067040505223973E-3</v>
      </c>
      <c r="D977" s="76">
        <f t="shared" si="47"/>
        <v>1.6941287622329384E-4</v>
      </c>
      <c r="E977" s="11">
        <f t="shared" si="46"/>
        <v>1.301587016773346E-2</v>
      </c>
    </row>
    <row r="978" spans="1:5">
      <c r="A978" s="34">
        <v>36840</v>
      </c>
      <c r="B978" s="31">
        <v>1365.98</v>
      </c>
      <c r="C978" s="11">
        <f t="shared" si="45"/>
        <v>-2.4700111868566067E-2</v>
      </c>
      <c r="D978" s="76">
        <f t="shared" si="47"/>
        <v>1.6178833550596126E-4</v>
      </c>
      <c r="E978" s="11">
        <f t="shared" si="46"/>
        <v>1.271960437694354E-2</v>
      </c>
    </row>
    <row r="979" spans="1:5">
      <c r="A979" s="34">
        <v>36843</v>
      </c>
      <c r="B979" s="31">
        <v>1351.26</v>
      </c>
      <c r="C979" s="11">
        <f t="shared" si="45"/>
        <v>-1.0834629254041595E-2</v>
      </c>
      <c r="D979" s="76">
        <f t="shared" si="47"/>
        <v>1.8868676695478427E-4</v>
      </c>
      <c r="E979" s="11">
        <f t="shared" si="46"/>
        <v>1.3736330185125293E-2</v>
      </c>
    </row>
    <row r="980" spans="1:5">
      <c r="A980" s="34">
        <v>36844</v>
      </c>
      <c r="B980" s="31">
        <v>1382.95</v>
      </c>
      <c r="C980" s="11">
        <f t="shared" si="45"/>
        <v>2.3181408240187305E-2</v>
      </c>
      <c r="D980" s="76">
        <f t="shared" si="47"/>
        <v>1.8440891240184925E-4</v>
      </c>
      <c r="E980" s="11">
        <f t="shared" si="46"/>
        <v>1.3579724312439088E-2</v>
      </c>
    </row>
    <row r="981" spans="1:5">
      <c r="A981" s="34">
        <v>36845</v>
      </c>
      <c r="B981" s="31">
        <v>1389.81</v>
      </c>
      <c r="C981" s="11">
        <f t="shared" si="45"/>
        <v>4.9481484129744492E-3</v>
      </c>
      <c r="D981" s="76">
        <f t="shared" si="47"/>
        <v>2.0558703893763171E-4</v>
      </c>
      <c r="E981" s="11">
        <f t="shared" si="46"/>
        <v>1.4338306697013832E-2</v>
      </c>
    </row>
    <row r="982" spans="1:5">
      <c r="A982" s="34">
        <v>36846</v>
      </c>
      <c r="B982" s="31">
        <v>1372.32</v>
      </c>
      <c r="C982" s="11">
        <f t="shared" si="45"/>
        <v>-1.2664308892126103E-2</v>
      </c>
      <c r="D982" s="76">
        <f t="shared" si="47"/>
        <v>1.9472086696438308E-4</v>
      </c>
      <c r="E982" s="11">
        <f t="shared" si="46"/>
        <v>1.3954241898590661E-2</v>
      </c>
    </row>
    <row r="983" spans="1:5">
      <c r="A983" s="34">
        <v>36847</v>
      </c>
      <c r="B983" s="31">
        <v>1367.72</v>
      </c>
      <c r="C983" s="11">
        <f t="shared" si="45"/>
        <v>-3.3576183716633439E-3</v>
      </c>
      <c r="D983" s="76">
        <f t="shared" si="47"/>
        <v>1.9266069812943112E-4</v>
      </c>
      <c r="E983" s="11">
        <f t="shared" si="46"/>
        <v>1.3880226876007148E-2</v>
      </c>
    </row>
    <row r="984" spans="1:5">
      <c r="A984" s="34">
        <v>36850</v>
      </c>
      <c r="B984" s="31">
        <v>1342.62</v>
      </c>
      <c r="C984" s="11">
        <f t="shared" si="45"/>
        <v>-1.852219100721153E-2</v>
      </c>
      <c r="D984" s="76">
        <f t="shared" si="47"/>
        <v>1.8177747230944911E-4</v>
      </c>
      <c r="E984" s="11">
        <f t="shared" si="46"/>
        <v>1.3482487615772139E-2</v>
      </c>
    </row>
    <row r="985" spans="1:5">
      <c r="A985" s="34">
        <v>36851</v>
      </c>
      <c r="B985" s="31">
        <v>1347.35</v>
      </c>
      <c r="C985" s="11">
        <f t="shared" si="45"/>
        <v>3.516771469516E-3</v>
      </c>
      <c r="D985" s="76">
        <f t="shared" si="47"/>
        <v>1.9145511755333983E-4</v>
      </c>
      <c r="E985" s="11">
        <f t="shared" si="46"/>
        <v>1.3836730739352408E-2</v>
      </c>
    </row>
    <row r="986" spans="1:5">
      <c r="A986" s="34">
        <v>36852</v>
      </c>
      <c r="B986" s="31">
        <v>1322.36</v>
      </c>
      <c r="C986" s="11">
        <f t="shared" ref="C986:C1049" si="48">LN(B986/B985)</f>
        <v>-1.8721681317296852E-2</v>
      </c>
      <c r="D986" s="76">
        <f t="shared" si="47"/>
        <v>1.8070987139426751E-4</v>
      </c>
      <c r="E986" s="11">
        <f t="shared" si="46"/>
        <v>1.3442837178001805E-2</v>
      </c>
    </row>
    <row r="987" spans="1:5">
      <c r="A987" s="34">
        <v>36854</v>
      </c>
      <c r="B987" s="31">
        <v>1341.77</v>
      </c>
      <c r="C987" s="11">
        <f t="shared" si="48"/>
        <v>1.457161883685624E-2</v>
      </c>
      <c r="D987" s="76">
        <f t="shared" si="47"/>
        <v>1.9089736019139677E-4</v>
      </c>
      <c r="E987" s="11">
        <f t="shared" si="46"/>
        <v>1.3816561084126424E-2</v>
      </c>
    </row>
    <row r="988" spans="1:5">
      <c r="A988" s="34">
        <v>36857</v>
      </c>
      <c r="B988" s="31">
        <v>1348.97</v>
      </c>
      <c r="C988" s="11">
        <f t="shared" si="48"/>
        <v>5.3517004128307731E-3</v>
      </c>
      <c r="D988" s="76">
        <f t="shared" si="47"/>
        <v>1.9218344311151036E-4</v>
      </c>
      <c r="E988" s="11">
        <f t="shared" si="46"/>
        <v>1.3863024313313108E-2</v>
      </c>
    </row>
    <row r="989" spans="1:5">
      <c r="A989" s="34">
        <v>36858</v>
      </c>
      <c r="B989" s="31">
        <v>1336.09</v>
      </c>
      <c r="C989" s="11">
        <f t="shared" si="48"/>
        <v>-9.5939001680283922E-3</v>
      </c>
      <c r="D989" s="76">
        <f t="shared" si="47"/>
        <v>1.8237087836334132E-4</v>
      </c>
      <c r="E989" s="11">
        <f t="shared" si="46"/>
        <v>1.3504476234321022E-2</v>
      </c>
    </row>
    <row r="990" spans="1:5">
      <c r="A990" s="34">
        <v>36859</v>
      </c>
      <c r="B990" s="31">
        <v>1341.93</v>
      </c>
      <c r="C990" s="11">
        <f t="shared" si="48"/>
        <v>4.3614381202828206E-3</v>
      </c>
      <c r="D990" s="76">
        <f t="shared" si="47"/>
        <v>1.7695120088758655E-4</v>
      </c>
      <c r="E990" s="11">
        <f t="shared" si="46"/>
        <v>1.3302300586274036E-2</v>
      </c>
    </row>
    <row r="991" spans="1:5">
      <c r="A991" s="34">
        <v>36860</v>
      </c>
      <c r="B991" s="31">
        <v>1314.95</v>
      </c>
      <c r="C991" s="11">
        <f t="shared" si="48"/>
        <v>-2.0310234142105789E-2</v>
      </c>
      <c r="D991" s="76">
        <f t="shared" si="47"/>
        <v>1.6747545738295472E-4</v>
      </c>
      <c r="E991" s="11">
        <f t="shared" si="46"/>
        <v>1.2941230906793786E-2</v>
      </c>
    </row>
    <row r="992" spans="1:5">
      <c r="A992" s="34">
        <v>36861</v>
      </c>
      <c r="B992" s="31">
        <v>1315.23</v>
      </c>
      <c r="C992" s="11">
        <f t="shared" si="48"/>
        <v>2.1291318545326105E-4</v>
      </c>
      <c r="D992" s="76">
        <f t="shared" si="47"/>
        <v>1.8217726659440701E-4</v>
      </c>
      <c r="E992" s="11">
        <f t="shared" si="46"/>
        <v>1.3497305901342202E-2</v>
      </c>
    </row>
    <row r="993" spans="1:5">
      <c r="A993" s="34">
        <v>36864</v>
      </c>
      <c r="B993" s="31">
        <v>1324.97</v>
      </c>
      <c r="C993" s="11">
        <f t="shared" si="48"/>
        <v>7.3782623938213002E-3</v>
      </c>
      <c r="D993" s="76">
        <f t="shared" si="47"/>
        <v>1.7124935052021499E-4</v>
      </c>
      <c r="E993" s="11">
        <f t="shared" si="46"/>
        <v>1.3086227512931868E-2</v>
      </c>
    </row>
    <row r="994" spans="1:5">
      <c r="A994" s="34">
        <v>36865</v>
      </c>
      <c r="B994" s="31">
        <v>1376.54</v>
      </c>
      <c r="C994" s="11">
        <f t="shared" si="48"/>
        <v>3.8183286714022199E-2</v>
      </c>
      <c r="D994" s="76">
        <f t="shared" si="47"/>
        <v>1.6424071484612672E-4</v>
      </c>
      <c r="E994" s="11">
        <f t="shared" si="46"/>
        <v>1.2815643364502881E-2</v>
      </c>
    </row>
    <row r="995" spans="1:5">
      <c r="A995" s="34">
        <v>36866</v>
      </c>
      <c r="B995" s="31">
        <v>1351.46</v>
      </c>
      <c r="C995" s="11">
        <f t="shared" si="48"/>
        <v>-1.8387614834436079E-2</v>
      </c>
      <c r="D995" s="76">
        <f t="shared" si="47"/>
        <v>2.4186407501247258E-4</v>
      </c>
      <c r="E995" s="11">
        <f t="shared" si="46"/>
        <v>1.5551979777908426E-2</v>
      </c>
    </row>
    <row r="996" spans="1:5">
      <c r="A996" s="34">
        <v>36867</v>
      </c>
      <c r="B996" s="31">
        <v>1343.55</v>
      </c>
      <c r="C996" s="11">
        <f t="shared" si="48"/>
        <v>-5.8701249448379709E-3</v>
      </c>
      <c r="D996" s="76">
        <f t="shared" si="47"/>
        <v>2.4763849326969864E-4</v>
      </c>
      <c r="E996" s="11">
        <f t="shared" si="46"/>
        <v>1.5736533712024978E-2</v>
      </c>
    </row>
    <row r="997" spans="1:5">
      <c r="A997" s="34">
        <v>36868</v>
      </c>
      <c r="B997" s="31">
        <v>1369.89</v>
      </c>
      <c r="C997" s="11">
        <f t="shared" si="48"/>
        <v>1.9415080038481004E-2</v>
      </c>
      <c r="D997" s="76">
        <f t="shared" si="47"/>
        <v>2.3484768568559725E-4</v>
      </c>
      <c r="E997" s="11">
        <f t="shared" si="46"/>
        <v>1.5324740966345802E-2</v>
      </c>
    </row>
    <row r="998" spans="1:5">
      <c r="A998" s="34">
        <v>36871</v>
      </c>
      <c r="B998" s="31">
        <v>1380.2</v>
      </c>
      <c r="C998" s="11">
        <f t="shared" si="48"/>
        <v>7.4979715587066521E-3</v>
      </c>
      <c r="D998" s="76">
        <f t="shared" si="47"/>
        <v>2.433735445184988E-4</v>
      </c>
      <c r="E998" s="11">
        <f t="shared" si="46"/>
        <v>1.5600434113142455E-2</v>
      </c>
    </row>
    <row r="999" spans="1:5">
      <c r="A999" s="34">
        <v>36872</v>
      </c>
      <c r="B999" s="31">
        <v>1371.18</v>
      </c>
      <c r="C999" s="11">
        <f t="shared" si="48"/>
        <v>-6.5567332136534174E-3</v>
      </c>
      <c r="D999" s="76">
        <f t="shared" si="47"/>
        <v>2.3214430649709929E-4</v>
      </c>
      <c r="E999" s="11">
        <f t="shared" si="46"/>
        <v>1.5236282568169286E-2</v>
      </c>
    </row>
    <row r="1000" spans="1:5">
      <c r="A1000" s="34">
        <v>36873</v>
      </c>
      <c r="B1000" s="31">
        <v>1359.99</v>
      </c>
      <c r="C1000" s="11">
        <f t="shared" si="48"/>
        <v>-8.1943362109598225E-3</v>
      </c>
      <c r="D1000" s="76">
        <f t="shared" si="47"/>
        <v>2.2079509313337488E-4</v>
      </c>
      <c r="E1000" s="11">
        <f t="shared" si="46"/>
        <v>1.4859175385376367E-2</v>
      </c>
    </row>
    <row r="1001" spans="1:5">
      <c r="A1001" s="34">
        <v>36874</v>
      </c>
      <c r="B1001" s="31">
        <v>1340.93</v>
      </c>
      <c r="C1001" s="11">
        <f t="shared" si="48"/>
        <v>-1.4113943693526846E-2</v>
      </c>
      <c r="D1001" s="76">
        <f t="shared" si="47"/>
        <v>2.1157621630166722E-4</v>
      </c>
      <c r="E1001" s="11">
        <f t="shared" si="46"/>
        <v>1.4545659706650201E-2</v>
      </c>
    </row>
    <row r="1002" spans="1:5">
      <c r="A1002" s="34">
        <v>36875</v>
      </c>
      <c r="B1002" s="31">
        <v>1312.15</v>
      </c>
      <c r="C1002" s="11">
        <f t="shared" si="48"/>
        <v>-2.1696389831127021E-2</v>
      </c>
      <c r="D1002" s="76">
        <f t="shared" si="47"/>
        <v>2.1083384771860994E-4</v>
      </c>
      <c r="E1002" s="11">
        <f t="shared" si="46"/>
        <v>1.4520118722607262E-2</v>
      </c>
    </row>
    <row r="1003" spans="1:5">
      <c r="A1003" s="34">
        <v>36878</v>
      </c>
      <c r="B1003" s="31">
        <v>1322.74</v>
      </c>
      <c r="C1003" s="11">
        <f t="shared" si="48"/>
        <v>8.0383295108697461E-3</v>
      </c>
      <c r="D1003" s="76">
        <f t="shared" si="47"/>
        <v>2.2642781675774726E-4</v>
      </c>
      <c r="E1003" s="11">
        <f t="shared" si="46"/>
        <v>1.5047518624602105E-2</v>
      </c>
    </row>
    <row r="1004" spans="1:5">
      <c r="A1004" s="34">
        <v>36879</v>
      </c>
      <c r="B1004" s="31">
        <v>1305.5999999999999</v>
      </c>
      <c r="C1004" s="11">
        <f t="shared" si="48"/>
        <v>-1.3042637538261572E-2</v>
      </c>
      <c r="D1004" s="76">
        <f t="shared" si="47"/>
        <v>2.1671903223180157E-4</v>
      </c>
      <c r="E1004" s="11">
        <f t="shared" si="46"/>
        <v>1.4721380106219715E-2</v>
      </c>
    </row>
    <row r="1005" spans="1:5">
      <c r="A1005" s="34">
        <v>36880</v>
      </c>
      <c r="B1005" s="31">
        <v>1264.74</v>
      </c>
      <c r="C1005" s="11">
        <f t="shared" si="48"/>
        <v>-3.1796137769984203E-2</v>
      </c>
      <c r="D1005" s="76">
        <f t="shared" si="47"/>
        <v>2.1392251393516167E-4</v>
      </c>
      <c r="E1005" s="11">
        <f t="shared" si="46"/>
        <v>1.4626090179373354E-2</v>
      </c>
    </row>
    <row r="1006" spans="1:5">
      <c r="A1006" s="34">
        <v>36881</v>
      </c>
      <c r="B1006" s="31">
        <v>1274.8599999999999</v>
      </c>
      <c r="C1006" s="11">
        <f t="shared" si="48"/>
        <v>7.9698012022075288E-3</v>
      </c>
      <c r="D1006" s="76">
        <f t="shared" si="47"/>
        <v>2.6174682572432093E-4</v>
      </c>
      <c r="E1006" s="11">
        <f t="shared" si="46"/>
        <v>1.6178591586547976E-2</v>
      </c>
    </row>
    <row r="1007" spans="1:5">
      <c r="A1007" s="34">
        <v>36882</v>
      </c>
      <c r="B1007" s="31">
        <v>1305.95</v>
      </c>
      <c r="C1007" s="11">
        <f t="shared" si="48"/>
        <v>2.4094376622223673E-2</v>
      </c>
      <c r="D1007" s="76">
        <f t="shared" si="47"/>
        <v>2.4985308005302418E-4</v>
      </c>
      <c r="E1007" s="11">
        <f t="shared" si="46"/>
        <v>1.5806741601387182E-2</v>
      </c>
    </row>
    <row r="1008" spans="1:5">
      <c r="A1008" s="34">
        <v>36886</v>
      </c>
      <c r="B1008" s="31">
        <v>1315.19</v>
      </c>
      <c r="C1008" s="11">
        <f t="shared" si="48"/>
        <v>7.0503966023937586E-3</v>
      </c>
      <c r="D1008" s="76">
        <f t="shared" si="47"/>
        <v>2.6969423433865624E-4</v>
      </c>
      <c r="E1008" s="11">
        <f t="shared" si="46"/>
        <v>1.6422369936725217E-2</v>
      </c>
    </row>
    <row r="1009" spans="1:5">
      <c r="A1009" s="34">
        <v>36887</v>
      </c>
      <c r="B1009" s="31">
        <v>1328.92</v>
      </c>
      <c r="C1009" s="11">
        <f t="shared" si="48"/>
        <v>1.0385440398915549E-2</v>
      </c>
      <c r="D1009" s="76">
        <f t="shared" si="47"/>
        <v>2.5649506581339957E-4</v>
      </c>
      <c r="E1009" s="11">
        <f t="shared" si="46"/>
        <v>1.6015463334334089E-2</v>
      </c>
    </row>
    <row r="1010" spans="1:5">
      <c r="A1010" s="34">
        <v>36888</v>
      </c>
      <c r="B1010" s="31">
        <v>1334.22</v>
      </c>
      <c r="C1010" s="11">
        <f t="shared" si="48"/>
        <v>3.9802691537967677E-3</v>
      </c>
      <c r="D1010" s="76">
        <f t="shared" si="47"/>
        <v>2.4757680420136121E-4</v>
      </c>
      <c r="E1010" s="11">
        <f t="shared" si="46"/>
        <v>1.5734573530965534E-2</v>
      </c>
    </row>
    <row r="1011" spans="1:5">
      <c r="A1011" s="34">
        <v>36889</v>
      </c>
      <c r="B1011" s="31">
        <v>1320.28</v>
      </c>
      <c r="C1011" s="11">
        <f t="shared" si="48"/>
        <v>-1.0503016121381319E-2</v>
      </c>
      <c r="D1011" s="76">
        <f t="shared" si="47"/>
        <v>2.3367274850147947E-4</v>
      </c>
      <c r="E1011" s="11">
        <f t="shared" si="46"/>
        <v>1.5286358248499853E-2</v>
      </c>
    </row>
    <row r="1012" spans="1:5">
      <c r="A1012" s="34">
        <v>36893</v>
      </c>
      <c r="B1012" s="31">
        <v>1283.27</v>
      </c>
      <c r="C1012" s="11">
        <f t="shared" si="48"/>
        <v>-2.8432327551428264E-2</v>
      </c>
      <c r="D1012" s="76">
        <f t="shared" si="47"/>
        <v>2.2627118445015044E-4</v>
      </c>
      <c r="E1012" s="11">
        <f t="shared" si="46"/>
        <v>1.504231313495868E-2</v>
      </c>
    </row>
    <row r="1013" spans="1:5">
      <c r="A1013" s="34">
        <v>36894</v>
      </c>
      <c r="B1013" s="31">
        <v>1347.56</v>
      </c>
      <c r="C1013" s="11">
        <f t="shared" si="48"/>
        <v>4.8884041946942638E-2</v>
      </c>
      <c r="D1013" s="76">
        <f t="shared" si="47"/>
        <v>2.6119874838264381E-4</v>
      </c>
      <c r="E1013" s="11">
        <f t="shared" si="46"/>
        <v>1.6161644358871526E-2</v>
      </c>
    </row>
    <row r="1014" spans="1:5">
      <c r="A1014" s="34">
        <v>36895</v>
      </c>
      <c r="B1014" s="31">
        <v>1333.34</v>
      </c>
      <c r="C1014" s="11">
        <f t="shared" si="48"/>
        <v>-1.0608477272110929E-2</v>
      </c>
      <c r="D1014" s="76">
        <f t="shared" si="47"/>
        <v>3.8890579690391204E-4</v>
      </c>
      <c r="E1014" s="11">
        <f t="shared" si="46"/>
        <v>1.9720694635430875E-2</v>
      </c>
    </row>
    <row r="1015" spans="1:5">
      <c r="A1015" s="34">
        <v>36896</v>
      </c>
      <c r="B1015" s="31">
        <v>1298.3499999999999</v>
      </c>
      <c r="C1015" s="11">
        <f t="shared" si="48"/>
        <v>-2.659284489659736E-2</v>
      </c>
      <c r="D1015" s="76">
        <f t="shared" si="47"/>
        <v>3.7232383649165094E-4</v>
      </c>
      <c r="E1015" s="11">
        <f t="shared" si="46"/>
        <v>1.929569476571525E-2</v>
      </c>
    </row>
    <row r="1016" spans="1:5">
      <c r="A1016" s="34">
        <v>36899</v>
      </c>
      <c r="B1016" s="31">
        <v>1295.8599999999999</v>
      </c>
      <c r="C1016" s="11">
        <f t="shared" si="48"/>
        <v>-1.9196601390459745E-3</v>
      </c>
      <c r="D1016" s="76">
        <f t="shared" si="47"/>
        <v>3.9241517028382091E-4</v>
      </c>
      <c r="E1016" s="11">
        <f t="shared" si="46"/>
        <v>1.9809471731568738E-2</v>
      </c>
    </row>
    <row r="1017" spans="1:5">
      <c r="A1017" s="34">
        <v>36900</v>
      </c>
      <c r="B1017" s="31">
        <v>1300.8</v>
      </c>
      <c r="C1017" s="11">
        <f t="shared" si="48"/>
        <v>3.804892407771464E-3</v>
      </c>
      <c r="D1017" s="76">
        <f t="shared" si="47"/>
        <v>3.6909136576975817E-4</v>
      </c>
      <c r="E1017" s="11">
        <f t="shared" si="46"/>
        <v>1.9211750721101869E-2</v>
      </c>
    </row>
    <row r="1018" spans="1:5">
      <c r="A1018" s="34">
        <v>36901</v>
      </c>
      <c r="B1018" s="31">
        <v>1313.27</v>
      </c>
      <c r="C1018" s="11">
        <f t="shared" si="48"/>
        <v>9.5407503172868311E-3</v>
      </c>
      <c r="D1018" s="76">
        <f t="shared" si="47"/>
        <v>3.4781451619765569E-4</v>
      </c>
      <c r="E1018" s="11">
        <f t="shared" si="46"/>
        <v>1.8649785955813427E-2</v>
      </c>
    </row>
    <row r="1019" spans="1:5">
      <c r="A1019" s="34">
        <v>36902</v>
      </c>
      <c r="B1019" s="31">
        <v>1326.82</v>
      </c>
      <c r="C1019" s="11">
        <f t="shared" si="48"/>
        <v>1.0264891710378438E-2</v>
      </c>
      <c r="D1019" s="76">
        <f t="shared" si="47"/>
        <v>3.3240720022280487E-4</v>
      </c>
      <c r="E1019" s="11">
        <f t="shared" si="46"/>
        <v>1.8232037741920261E-2</v>
      </c>
    </row>
    <row r="1020" spans="1:5">
      <c r="A1020" s="34">
        <v>36903</v>
      </c>
      <c r="B1020" s="31">
        <v>1318.55</v>
      </c>
      <c r="C1020" s="11">
        <f t="shared" si="48"/>
        <v>-6.2524538659609425E-3</v>
      </c>
      <c r="D1020" s="76">
        <f t="shared" si="47"/>
        <v>3.187848483189843E-4</v>
      </c>
      <c r="E1020" s="11">
        <f t="shared" si="46"/>
        <v>1.7854546992824665E-2</v>
      </c>
    </row>
    <row r="1021" spans="1:5">
      <c r="A1021" s="34">
        <v>36907</v>
      </c>
      <c r="B1021" s="31">
        <v>1326.65</v>
      </c>
      <c r="C1021" s="11">
        <f t="shared" si="48"/>
        <v>6.1243197621403131E-3</v>
      </c>
      <c r="D1021" s="76">
        <f t="shared" si="47"/>
        <v>3.020033481806034E-4</v>
      </c>
      <c r="E1021" s="11">
        <f t="shared" si="46"/>
        <v>1.7378243529787566E-2</v>
      </c>
    </row>
    <row r="1022" spans="1:5">
      <c r="A1022" s="34">
        <v>36908</v>
      </c>
      <c r="B1022" s="31">
        <v>1329.47</v>
      </c>
      <c r="C1022" s="11">
        <f t="shared" si="48"/>
        <v>2.1233988370804768E-3</v>
      </c>
      <c r="D1022" s="76">
        <f t="shared" si="47"/>
        <v>2.8613358484270372E-4</v>
      </c>
      <c r="E1022" s="11">
        <f t="shared" si="46"/>
        <v>1.6915483582880617E-2</v>
      </c>
    </row>
    <row r="1023" spans="1:5">
      <c r="A1023" s="34">
        <v>36909</v>
      </c>
      <c r="B1023" s="31">
        <v>1347.97</v>
      </c>
      <c r="C1023" s="11">
        <f t="shared" si="48"/>
        <v>1.3819390477252412E-2</v>
      </c>
      <c r="D1023" s="76">
        <f t="shared" si="47"/>
        <v>2.6923609910942039E-4</v>
      </c>
      <c r="E1023" s="11">
        <f t="shared" si="46"/>
        <v>1.640841549661089E-2</v>
      </c>
    </row>
    <row r="1024" spans="1:5">
      <c r="A1024" s="34">
        <v>36910</v>
      </c>
      <c r="B1024" s="31">
        <v>1342.54</v>
      </c>
      <c r="C1024" s="11">
        <f t="shared" si="48"/>
        <v>-4.0364149342839196E-3</v>
      </c>
      <c r="D1024" s="76">
        <f t="shared" si="47"/>
        <v>2.6454046635262162E-4</v>
      </c>
      <c r="E1024" s="11">
        <f t="shared" si="46"/>
        <v>1.6264700008073361E-2</v>
      </c>
    </row>
    <row r="1025" spans="1:5">
      <c r="A1025" s="34">
        <v>36913</v>
      </c>
      <c r="B1025" s="31">
        <v>1342.9</v>
      </c>
      <c r="C1025" s="11">
        <f t="shared" si="48"/>
        <v>2.6811248969000001E-4</v>
      </c>
      <c r="D1025" s="76">
        <f t="shared" si="47"/>
        <v>2.4964559710276697E-4</v>
      </c>
      <c r="E1025" s="11">
        <f t="shared" si="46"/>
        <v>1.5800177122512488E-2</v>
      </c>
    </row>
    <row r="1026" spans="1:5">
      <c r="A1026" s="34">
        <v>36914</v>
      </c>
      <c r="B1026" s="31">
        <v>1360.4</v>
      </c>
      <c r="C1026" s="11">
        <f t="shared" si="48"/>
        <v>1.2947319545910756E-2</v>
      </c>
      <c r="D1026" s="76">
        <f t="shared" si="47"/>
        <v>2.3467117433502861E-4</v>
      </c>
      <c r="E1026" s="11">
        <f t="shared" si="46"/>
        <v>1.5318980851709052E-2</v>
      </c>
    </row>
    <row r="1027" spans="1:5">
      <c r="A1027" s="34">
        <v>36915</v>
      </c>
      <c r="B1027" s="31">
        <v>1364.3</v>
      </c>
      <c r="C1027" s="11">
        <f t="shared" si="48"/>
        <v>2.8627024357880432E-3</v>
      </c>
      <c r="D1027" s="76">
        <f t="shared" si="47"/>
        <v>2.3064888888036226E-4</v>
      </c>
      <c r="E1027" s="11">
        <f t="shared" si="46"/>
        <v>1.5187129053259614E-2</v>
      </c>
    </row>
    <row r="1028" spans="1:5">
      <c r="A1028" s="34">
        <v>36916</v>
      </c>
      <c r="B1028" s="31">
        <v>1357.51</v>
      </c>
      <c r="C1028" s="11">
        <f t="shared" si="48"/>
        <v>-4.9893373053657136E-3</v>
      </c>
      <c r="D1028" s="76">
        <f t="shared" si="47"/>
        <v>2.1730165946169254E-4</v>
      </c>
      <c r="E1028" s="11">
        <f t="shared" si="46"/>
        <v>1.4741155296030652E-2</v>
      </c>
    </row>
    <row r="1029" spans="1:5">
      <c r="A1029" s="34">
        <v>36917</v>
      </c>
      <c r="B1029" s="31">
        <v>1354.95</v>
      </c>
      <c r="C1029" s="11">
        <f t="shared" si="48"/>
        <v>-1.8875859995004475E-3</v>
      </c>
      <c r="D1029" s="76">
        <f t="shared" si="47"/>
        <v>2.0575716909879382E-4</v>
      </c>
      <c r="E1029" s="11">
        <f t="shared" ref="E1029:E1092" si="49">SQRT(D1029)</f>
        <v>1.4344238184678677E-2</v>
      </c>
    </row>
    <row r="1030" spans="1:5">
      <c r="A1030" s="34">
        <v>36920</v>
      </c>
      <c r="B1030" s="31">
        <v>1364.17</v>
      </c>
      <c r="C1030" s="11">
        <f t="shared" si="48"/>
        <v>6.7816318044293892E-3</v>
      </c>
      <c r="D1030" s="76">
        <f t="shared" ref="D1030:D1093" si="50">0.94*D1029+0.06*(C1029^2)</f>
        <v>1.9362551780719678E-4</v>
      </c>
      <c r="E1030" s="11">
        <f t="shared" si="49"/>
        <v>1.3914938656249865E-2</v>
      </c>
    </row>
    <row r="1031" spans="1:5">
      <c r="A1031" s="34">
        <v>36921</v>
      </c>
      <c r="B1031" s="31">
        <v>1373.73</v>
      </c>
      <c r="C1031" s="11">
        <f t="shared" si="48"/>
        <v>6.9834828537428117E-3</v>
      </c>
      <c r="D1031" s="76">
        <f t="shared" si="50"/>
        <v>1.8476741853461586E-4</v>
      </c>
      <c r="E1031" s="11">
        <f t="shared" si="49"/>
        <v>1.3592917955119712E-2</v>
      </c>
    </row>
    <row r="1032" spans="1:5">
      <c r="A1032" s="34">
        <v>36922</v>
      </c>
      <c r="B1032" s="31">
        <v>1366.01</v>
      </c>
      <c r="C1032" s="11">
        <f t="shared" si="48"/>
        <v>-5.6355861739781901E-3</v>
      </c>
      <c r="D1032" s="76">
        <f t="shared" si="50"/>
        <v>1.7660751538865009E-4</v>
      </c>
      <c r="E1032" s="11">
        <f t="shared" si="49"/>
        <v>1.3289376034586804E-2</v>
      </c>
    </row>
    <row r="1033" spans="1:5">
      <c r="A1033" s="34">
        <v>36923</v>
      </c>
      <c r="B1033" s="31">
        <v>1373.47</v>
      </c>
      <c r="C1033" s="11">
        <f t="shared" si="48"/>
        <v>5.4463025391673792E-3</v>
      </c>
      <c r="D1033" s="76">
        <f t="shared" si="50"/>
        <v>1.6791665435679113E-4</v>
      </c>
      <c r="E1033" s="11">
        <f t="shared" si="49"/>
        <v>1.2958265869968524E-2</v>
      </c>
    </row>
    <row r="1034" spans="1:5">
      <c r="A1034" s="34">
        <v>36924</v>
      </c>
      <c r="B1034" s="31">
        <v>1349.47</v>
      </c>
      <c r="C1034" s="11">
        <f t="shared" si="48"/>
        <v>-1.7628461532088753E-2</v>
      </c>
      <c r="D1034" s="76">
        <f t="shared" si="50"/>
        <v>1.5962138777627212E-4</v>
      </c>
      <c r="E1034" s="11">
        <f t="shared" si="49"/>
        <v>1.2634135814382878E-2</v>
      </c>
    </row>
    <row r="1035" spans="1:5">
      <c r="A1035" s="34">
        <v>36927</v>
      </c>
      <c r="B1035" s="31">
        <v>1354.31</v>
      </c>
      <c r="C1035" s="11">
        <f t="shared" si="48"/>
        <v>3.5801767671857195E-3</v>
      </c>
      <c r="D1035" s="76">
        <f t="shared" si="50"/>
        <v>1.6868986386899578E-4</v>
      </c>
      <c r="E1035" s="11">
        <f t="shared" si="49"/>
        <v>1.2988066209755622E-2</v>
      </c>
    </row>
    <row r="1036" spans="1:5">
      <c r="A1036" s="34">
        <v>36928</v>
      </c>
      <c r="B1036" s="31">
        <v>1352.26</v>
      </c>
      <c r="C1036" s="11">
        <f t="shared" si="48"/>
        <v>-1.5148327159572937E-3</v>
      </c>
      <c r="D1036" s="76">
        <f t="shared" si="50"/>
        <v>1.593375319779138E-4</v>
      </c>
      <c r="E1036" s="11">
        <f t="shared" si="49"/>
        <v>1.2622897130924968E-2</v>
      </c>
    </row>
    <row r="1037" spans="1:5">
      <c r="A1037" s="34">
        <v>36929</v>
      </c>
      <c r="B1037" s="31">
        <v>1340.89</v>
      </c>
      <c r="C1037" s="11">
        <f t="shared" si="48"/>
        <v>-8.4436942263544663E-3</v>
      </c>
      <c r="D1037" s="76">
        <f t="shared" si="50"/>
        <v>1.4991496314867902E-4</v>
      </c>
      <c r="E1037" s="11">
        <f t="shared" si="49"/>
        <v>1.2243976606833216E-2</v>
      </c>
    </row>
    <row r="1038" spans="1:5">
      <c r="A1038" s="34">
        <v>36930</v>
      </c>
      <c r="B1038" s="31">
        <v>1332.53</v>
      </c>
      <c r="C1038" s="11">
        <f t="shared" si="48"/>
        <v>-6.254181722252429E-3</v>
      </c>
      <c r="D1038" s="76">
        <f t="shared" si="50"/>
        <v>1.4519782369104857E-4</v>
      </c>
      <c r="E1038" s="11">
        <f t="shared" si="49"/>
        <v>1.2049805960721881E-2</v>
      </c>
    </row>
    <row r="1039" spans="1:5">
      <c r="A1039" s="34">
        <v>36931</v>
      </c>
      <c r="B1039" s="31">
        <v>1314.76</v>
      </c>
      <c r="C1039" s="11">
        <f t="shared" si="48"/>
        <v>-1.3425251408581335E-2</v>
      </c>
      <c r="D1039" s="76">
        <f t="shared" si="50"/>
        <v>1.3883284161048302E-4</v>
      </c>
      <c r="E1039" s="11">
        <f t="shared" si="49"/>
        <v>1.1782734895196574E-2</v>
      </c>
    </row>
    <row r="1040" spans="1:5">
      <c r="A1040" s="34">
        <v>36934</v>
      </c>
      <c r="B1040" s="31">
        <v>1330.31</v>
      </c>
      <c r="C1040" s="11">
        <f t="shared" si="48"/>
        <v>1.1757858313737482E-2</v>
      </c>
      <c r="D1040" s="76">
        <f t="shared" si="50"/>
        <v>1.4131711363687095E-4</v>
      </c>
      <c r="E1040" s="11">
        <f t="shared" si="49"/>
        <v>1.1887687480619221E-2</v>
      </c>
    </row>
    <row r="1041" spans="1:5">
      <c r="A1041" s="34">
        <v>36935</v>
      </c>
      <c r="B1041" s="31">
        <v>1318.8</v>
      </c>
      <c r="C1041" s="11">
        <f t="shared" si="48"/>
        <v>-8.6897655654364792E-3</v>
      </c>
      <c r="D1041" s="76">
        <f t="shared" si="50"/>
        <v>1.4113292074621422E-4</v>
      </c>
      <c r="E1041" s="11">
        <f t="shared" si="49"/>
        <v>1.1879937741680897E-2</v>
      </c>
    </row>
    <row r="1042" spans="1:5">
      <c r="A1042" s="34">
        <v>36936</v>
      </c>
      <c r="B1042" s="31">
        <v>1315.92</v>
      </c>
      <c r="C1042" s="11">
        <f t="shared" si="48"/>
        <v>-2.1861914336732263E-3</v>
      </c>
      <c r="D1042" s="76">
        <f t="shared" si="50"/>
        <v>1.3719566703637609E-4</v>
      </c>
      <c r="E1042" s="11">
        <f t="shared" si="49"/>
        <v>1.1713055409942193E-2</v>
      </c>
    </row>
    <row r="1043" spans="1:5">
      <c r="A1043" s="34">
        <v>36937</v>
      </c>
      <c r="B1043" s="31">
        <v>1326.61</v>
      </c>
      <c r="C1043" s="11">
        <f t="shared" si="48"/>
        <v>8.0907753663812948E-3</v>
      </c>
      <c r="D1043" s="76">
        <f t="shared" si="50"/>
        <v>1.2925069299327349E-4</v>
      </c>
      <c r="E1043" s="11">
        <f t="shared" si="49"/>
        <v>1.136884747867054E-2</v>
      </c>
    </row>
    <row r="1044" spans="1:5">
      <c r="A1044" s="34">
        <v>36938</v>
      </c>
      <c r="B1044" s="31">
        <v>1301.53</v>
      </c>
      <c r="C1044" s="11">
        <f t="shared" si="48"/>
        <v>-1.9086320634772405E-2</v>
      </c>
      <c r="D1044" s="76">
        <f t="shared" si="50"/>
        <v>1.2542329017543164E-4</v>
      </c>
      <c r="E1044" s="11">
        <f t="shared" si="49"/>
        <v>1.1199254000844504E-2</v>
      </c>
    </row>
    <row r="1045" spans="1:5">
      <c r="A1045" s="34">
        <v>36942</v>
      </c>
      <c r="B1045" s="31">
        <v>1278.94</v>
      </c>
      <c r="C1045" s="11">
        <f t="shared" si="48"/>
        <v>-1.750888566678116E-2</v>
      </c>
      <c r="D1045" s="76">
        <f t="shared" si="50"/>
        <v>1.3975515088730607E-4</v>
      </c>
      <c r="E1045" s="11">
        <f t="shared" si="49"/>
        <v>1.1821808274849752E-2</v>
      </c>
    </row>
    <row r="1046" spans="1:5">
      <c r="A1046" s="34">
        <v>36943</v>
      </c>
      <c r="B1046" s="31">
        <v>1255.27</v>
      </c>
      <c r="C1046" s="11">
        <f t="shared" si="48"/>
        <v>-1.868092095978631E-2</v>
      </c>
      <c r="D1046" s="76">
        <f t="shared" si="50"/>
        <v>1.4976350647161258E-4</v>
      </c>
      <c r="E1046" s="11">
        <f t="shared" si="49"/>
        <v>1.2237790097546721E-2</v>
      </c>
    </row>
    <row r="1047" spans="1:5">
      <c r="A1047" s="34">
        <v>36944</v>
      </c>
      <c r="B1047" s="31">
        <v>1252.82</v>
      </c>
      <c r="C1047" s="11">
        <f t="shared" si="48"/>
        <v>-1.9536785197305554E-3</v>
      </c>
      <c r="D1047" s="76">
        <f t="shared" si="50"/>
        <v>1.6171630455766284E-4</v>
      </c>
      <c r="E1047" s="11">
        <f t="shared" si="49"/>
        <v>1.271677256844923E-2</v>
      </c>
    </row>
    <row r="1048" spans="1:5">
      <c r="A1048" s="34">
        <v>36945</v>
      </c>
      <c r="B1048" s="31">
        <v>1245.8599999999999</v>
      </c>
      <c r="C1048" s="11">
        <f t="shared" si="48"/>
        <v>-5.5709558651842886E-3</v>
      </c>
      <c r="D1048" s="76">
        <f t="shared" si="50"/>
        <v>1.5224233786971048E-4</v>
      </c>
      <c r="E1048" s="11">
        <f t="shared" si="49"/>
        <v>1.2338652190158797E-2</v>
      </c>
    </row>
    <row r="1049" spans="1:5">
      <c r="A1049" s="34">
        <v>36948</v>
      </c>
      <c r="B1049" s="31">
        <v>1267.6500000000001</v>
      </c>
      <c r="C1049" s="11">
        <f t="shared" si="48"/>
        <v>1.7338738174571561E-2</v>
      </c>
      <c r="D1049" s="76">
        <f t="shared" si="50"/>
        <v>1.4496993055263771E-4</v>
      </c>
      <c r="E1049" s="11">
        <f t="shared" si="49"/>
        <v>1.2040345948212523E-2</v>
      </c>
    </row>
    <row r="1050" spans="1:5">
      <c r="A1050" s="34">
        <v>36949</v>
      </c>
      <c r="B1050" s="31">
        <v>1257.94</v>
      </c>
      <c r="C1050" s="11">
        <f t="shared" ref="C1050:C1113" si="51">LN(B1050/B1049)</f>
        <v>-7.6893302892232628E-3</v>
      </c>
      <c r="D1050" s="76">
        <f t="shared" si="50"/>
        <v>1.5430964520866014E-4</v>
      </c>
      <c r="E1050" s="11">
        <f t="shared" si="49"/>
        <v>1.2422143341978475E-2</v>
      </c>
    </row>
    <row r="1051" spans="1:5">
      <c r="A1051" s="34">
        <v>36950</v>
      </c>
      <c r="B1051" s="31">
        <v>1239.94</v>
      </c>
      <c r="C1051" s="11">
        <f t="shared" si="51"/>
        <v>-1.4412471037762728E-2</v>
      </c>
      <c r="D1051" s="76">
        <f t="shared" si="50"/>
        <v>1.4859861451394651E-4</v>
      </c>
      <c r="E1051" s="11">
        <f t="shared" si="49"/>
        <v>1.2190103137953613E-2</v>
      </c>
    </row>
    <row r="1052" spans="1:5">
      <c r="A1052" s="34">
        <v>36951</v>
      </c>
      <c r="B1052" s="31">
        <v>1241.23</v>
      </c>
      <c r="C1052" s="11">
        <f t="shared" si="51"/>
        <v>1.0398321084283263E-3</v>
      </c>
      <c r="D1052" s="76">
        <f t="shared" si="50"/>
        <v>1.5214585692797068E-4</v>
      </c>
      <c r="E1052" s="11">
        <f t="shared" si="49"/>
        <v>1.2334741867099234E-2</v>
      </c>
    </row>
    <row r="1053" spans="1:5">
      <c r="A1053" s="34">
        <v>36952</v>
      </c>
      <c r="B1053" s="31">
        <v>1234.18</v>
      </c>
      <c r="C1053" s="11">
        <f t="shared" si="51"/>
        <v>-5.6960415134154176E-3</v>
      </c>
      <c r="D1053" s="76">
        <f t="shared" si="50"/>
        <v>1.4308198056111555E-4</v>
      </c>
      <c r="E1053" s="11">
        <f t="shared" si="49"/>
        <v>1.1961688031424141E-2</v>
      </c>
    </row>
    <row r="1054" spans="1:5">
      <c r="A1054" s="34">
        <v>36955</v>
      </c>
      <c r="B1054" s="31">
        <v>1241.4100000000001</v>
      </c>
      <c r="C1054" s="11">
        <f t="shared" si="51"/>
        <v>5.8410484417784634E-3</v>
      </c>
      <c r="D1054" s="76">
        <f t="shared" si="50"/>
        <v>1.3644375506280173E-4</v>
      </c>
      <c r="E1054" s="11">
        <f t="shared" si="49"/>
        <v>1.1680914136436486E-2</v>
      </c>
    </row>
    <row r="1055" spans="1:5">
      <c r="A1055" s="34">
        <v>36956</v>
      </c>
      <c r="B1055" s="31">
        <v>1253.8</v>
      </c>
      <c r="C1055" s="11">
        <f t="shared" si="51"/>
        <v>9.9311094714618839E-3</v>
      </c>
      <c r="D1055" s="76">
        <f t="shared" si="50"/>
        <v>1.3030420057298577E-4</v>
      </c>
      <c r="E1055" s="11">
        <f t="shared" si="49"/>
        <v>1.1415086533749352E-2</v>
      </c>
    </row>
    <row r="1056" spans="1:5">
      <c r="A1056" s="34">
        <v>36957</v>
      </c>
      <c r="B1056" s="31">
        <v>1261.8900000000001</v>
      </c>
      <c r="C1056" s="11">
        <f t="shared" si="51"/>
        <v>6.4316572293915486E-3</v>
      </c>
      <c r="D1056" s="76">
        <f t="shared" si="50"/>
        <v>1.284035646586562E-4</v>
      </c>
      <c r="E1056" s="11">
        <f t="shared" si="49"/>
        <v>1.1331529669848472E-2</v>
      </c>
    </row>
    <row r="1057" spans="1:5">
      <c r="A1057" s="34">
        <v>36958</v>
      </c>
      <c r="B1057" s="31">
        <v>1264.74</v>
      </c>
      <c r="C1057" s="11">
        <f t="shared" si="51"/>
        <v>2.2559703705987118E-3</v>
      </c>
      <c r="D1057" s="76">
        <f t="shared" si="50"/>
        <v>1.231813236621199E-4</v>
      </c>
      <c r="E1057" s="11">
        <f t="shared" si="49"/>
        <v>1.1098708197899425E-2</v>
      </c>
    </row>
    <row r="1058" spans="1:5">
      <c r="A1058" s="34">
        <v>36959</v>
      </c>
      <c r="B1058" s="31">
        <v>1233.42</v>
      </c>
      <c r="C1058" s="11">
        <f t="shared" si="51"/>
        <v>-2.5075768674221666E-2</v>
      </c>
      <c r="D1058" s="76">
        <f t="shared" si="50"/>
        <v>1.1609580838117385E-4</v>
      </c>
      <c r="E1058" s="11">
        <f t="shared" si="49"/>
        <v>1.0774776488687543E-2</v>
      </c>
    </row>
    <row r="1059" spans="1:5">
      <c r="A1059" s="34">
        <v>36962</v>
      </c>
      <c r="B1059" s="31">
        <v>1180.1600000000001</v>
      </c>
      <c r="C1059" s="11">
        <f t="shared" si="51"/>
        <v>-4.4140776277516995E-2</v>
      </c>
      <c r="D1059" s="76">
        <f t="shared" si="50"/>
        <v>1.4685771035448801E-4</v>
      </c>
      <c r="E1059" s="11">
        <f t="shared" si="49"/>
        <v>1.2118486306238416E-2</v>
      </c>
    </row>
    <row r="1060" spans="1:5">
      <c r="A1060" s="34">
        <v>36963</v>
      </c>
      <c r="B1060" s="31">
        <v>1197.6600000000001</v>
      </c>
      <c r="C1060" s="11">
        <f t="shared" si="51"/>
        <v>1.4719630562726694E-2</v>
      </c>
      <c r="D1060" s="76">
        <f t="shared" si="50"/>
        <v>2.5495073555612717E-4</v>
      </c>
      <c r="E1060" s="11">
        <f t="shared" si="49"/>
        <v>1.5967176818590292E-2</v>
      </c>
    </row>
    <row r="1061" spans="1:5">
      <c r="A1061" s="34">
        <v>36964</v>
      </c>
      <c r="B1061" s="31">
        <v>1166.71</v>
      </c>
      <c r="C1061" s="11">
        <f t="shared" si="51"/>
        <v>-2.6181831074086895E-2</v>
      </c>
      <c r="D1061" s="76">
        <f t="shared" si="50"/>
        <v>2.52653742856949E-4</v>
      </c>
      <c r="E1061" s="11">
        <f t="shared" si="49"/>
        <v>1.5895085493854665E-2</v>
      </c>
    </row>
    <row r="1062" spans="1:5">
      <c r="A1062" s="34">
        <v>36965</v>
      </c>
      <c r="B1062" s="31">
        <v>1173.56</v>
      </c>
      <c r="C1062" s="11">
        <f t="shared" si="51"/>
        <v>5.85404210825082E-3</v>
      </c>
      <c r="D1062" s="76">
        <f t="shared" si="50"/>
        <v>2.7862381498905338E-4</v>
      </c>
      <c r="E1062" s="11">
        <f t="shared" si="49"/>
        <v>1.6692028486348008E-2</v>
      </c>
    </row>
    <row r="1063" spans="1:5">
      <c r="A1063" s="34">
        <v>36966</v>
      </c>
      <c r="B1063" s="31">
        <v>1150.53</v>
      </c>
      <c r="C1063" s="11">
        <f t="shared" si="51"/>
        <v>-1.9819158330256742E-2</v>
      </c>
      <c r="D1063" s="76">
        <f t="shared" si="50"/>
        <v>2.6396257463002061E-4</v>
      </c>
      <c r="E1063" s="11">
        <f t="shared" si="49"/>
        <v>1.6246925082304669E-2</v>
      </c>
    </row>
    <row r="1064" spans="1:5">
      <c r="A1064" s="34">
        <v>36969</v>
      </c>
      <c r="B1064" s="31">
        <v>1170.81</v>
      </c>
      <c r="C1064" s="11">
        <f t="shared" si="51"/>
        <v>1.7473111194933649E-2</v>
      </c>
      <c r="D1064" s="76">
        <f t="shared" si="50"/>
        <v>2.7169276236740648E-4</v>
      </c>
      <c r="E1064" s="11">
        <f t="shared" si="49"/>
        <v>1.6483105361775933E-2</v>
      </c>
    </row>
    <row r="1065" spans="1:5">
      <c r="A1065" s="34">
        <v>36970</v>
      </c>
      <c r="B1065" s="31">
        <v>1142.6199999999999</v>
      </c>
      <c r="C1065" s="11">
        <f t="shared" si="51"/>
        <v>-2.4371945874130895E-2</v>
      </c>
      <c r="D1065" s="76">
        <f t="shared" si="50"/>
        <v>2.73709773515193E-4</v>
      </c>
      <c r="E1065" s="11">
        <f t="shared" si="49"/>
        <v>1.6544176422995282E-2</v>
      </c>
    </row>
    <row r="1066" spans="1:5">
      <c r="A1066" s="34">
        <v>36971</v>
      </c>
      <c r="B1066" s="31">
        <v>1122.1400000000001</v>
      </c>
      <c r="C1066" s="11">
        <f t="shared" si="51"/>
        <v>-1.8086294593338919E-2</v>
      </c>
      <c r="D1066" s="76">
        <f t="shared" si="50"/>
        <v>2.9292669184577538E-4</v>
      </c>
      <c r="E1066" s="11">
        <f t="shared" si="49"/>
        <v>1.7115101280616933E-2</v>
      </c>
    </row>
    <row r="1067" spans="1:5">
      <c r="A1067" s="34">
        <v>36972</v>
      </c>
      <c r="B1067" s="31">
        <v>1117.58</v>
      </c>
      <c r="C1067" s="11">
        <f t="shared" si="51"/>
        <v>-4.0719431899278102E-3</v>
      </c>
      <c r="D1067" s="76">
        <f t="shared" si="50"/>
        <v>2.9497793346205129E-4</v>
      </c>
      <c r="E1067" s="11">
        <f t="shared" si="49"/>
        <v>1.7174921643549099E-2</v>
      </c>
    </row>
    <row r="1068" spans="1:5">
      <c r="A1068" s="34">
        <v>36973</v>
      </c>
      <c r="B1068" s="31">
        <v>1139.83</v>
      </c>
      <c r="C1068" s="11">
        <f t="shared" si="51"/>
        <v>1.9713495169322987E-2</v>
      </c>
      <c r="D1068" s="76">
        <f t="shared" si="50"/>
        <v>2.7827410073484816E-4</v>
      </c>
      <c r="E1068" s="11">
        <f t="shared" si="49"/>
        <v>1.6681549710229209E-2</v>
      </c>
    </row>
    <row r="1069" spans="1:5">
      <c r="A1069" s="34">
        <v>36976</v>
      </c>
      <c r="B1069" s="31">
        <v>1152.69</v>
      </c>
      <c r="C1069" s="11">
        <f t="shared" si="51"/>
        <v>1.1219212823608661E-2</v>
      </c>
      <c r="D1069" s="76">
        <f t="shared" si="50"/>
        <v>2.8489496819821252E-4</v>
      </c>
      <c r="E1069" s="11">
        <f t="shared" si="49"/>
        <v>1.6878831955980025E-2</v>
      </c>
    </row>
    <row r="1070" spans="1:5">
      <c r="A1070" s="34">
        <v>36977</v>
      </c>
      <c r="B1070" s="31">
        <v>1182.17</v>
      </c>
      <c r="C1070" s="11">
        <f t="shared" si="51"/>
        <v>2.5253391366211544E-2</v>
      </c>
      <c r="D1070" s="76">
        <f t="shared" si="50"/>
        <v>2.7535351428920529E-4</v>
      </c>
      <c r="E1070" s="11">
        <f t="shared" si="49"/>
        <v>1.6593779385336099E-2</v>
      </c>
    </row>
    <row r="1071" spans="1:5">
      <c r="A1071" s="34">
        <v>36978</v>
      </c>
      <c r="B1071" s="31">
        <v>1153.29</v>
      </c>
      <c r="C1071" s="11">
        <f t="shared" si="51"/>
        <v>-2.4733005227962412E-2</v>
      </c>
      <c r="D1071" s="76">
        <f t="shared" si="50"/>
        <v>2.970963299615558E-4</v>
      </c>
      <c r="E1071" s="11">
        <f t="shared" si="49"/>
        <v>1.7236482528681884E-2</v>
      </c>
    </row>
    <row r="1072" spans="1:5">
      <c r="A1072" s="34">
        <v>36979</v>
      </c>
      <c r="B1072" s="31">
        <v>1147.95</v>
      </c>
      <c r="C1072" s="11">
        <f t="shared" si="51"/>
        <v>-4.640984499430254E-3</v>
      </c>
      <c r="D1072" s="76">
        <f t="shared" si="50"/>
        <v>3.1597384302024735E-4</v>
      </c>
      <c r="E1072" s="11">
        <f t="shared" si="49"/>
        <v>1.7775653096869532E-2</v>
      </c>
    </row>
    <row r="1073" spans="1:5">
      <c r="A1073" s="34">
        <v>36980</v>
      </c>
      <c r="B1073" s="31">
        <v>1160.33</v>
      </c>
      <c r="C1073" s="11">
        <f t="shared" si="51"/>
        <v>1.0726704477443921E-2</v>
      </c>
      <c r="D1073" s="76">
        <f t="shared" si="50"/>
        <v>2.9830773666646962E-4</v>
      </c>
      <c r="E1073" s="11">
        <f t="shared" si="49"/>
        <v>1.7271587554896904E-2</v>
      </c>
    </row>
    <row r="1074" spans="1:5">
      <c r="A1074" s="34">
        <v>36983</v>
      </c>
      <c r="B1074" s="31">
        <v>1145.8699999999999</v>
      </c>
      <c r="C1074" s="11">
        <f t="shared" si="51"/>
        <v>-1.2540273606755872E-2</v>
      </c>
      <c r="D1074" s="76">
        <f t="shared" si="50"/>
        <v>2.8731300380326633E-4</v>
      </c>
      <c r="E1074" s="11">
        <f t="shared" si="49"/>
        <v>1.695030984387207E-2</v>
      </c>
    </row>
    <row r="1075" spans="1:5">
      <c r="A1075" s="34">
        <v>36984</v>
      </c>
      <c r="B1075" s="31">
        <v>1106.46</v>
      </c>
      <c r="C1075" s="11">
        <f t="shared" si="51"/>
        <v>-3.4998443979645105E-2</v>
      </c>
      <c r="D1075" s="76">
        <f t="shared" si="50"/>
        <v>2.7950973130300822E-4</v>
      </c>
      <c r="E1075" s="11">
        <f t="shared" si="49"/>
        <v>1.6718544533033019E-2</v>
      </c>
    </row>
    <row r="1076" spans="1:5">
      <c r="A1076" s="34">
        <v>36985</v>
      </c>
      <c r="B1076" s="31">
        <v>1103.25</v>
      </c>
      <c r="C1076" s="11">
        <f t="shared" si="51"/>
        <v>-2.9053606654262619E-3</v>
      </c>
      <c r="D1076" s="76">
        <f t="shared" si="50"/>
        <v>3.3623261228460914E-4</v>
      </c>
      <c r="E1076" s="11">
        <f t="shared" si="49"/>
        <v>1.8336646702290176E-2</v>
      </c>
    </row>
    <row r="1077" spans="1:5">
      <c r="A1077" s="34">
        <v>36986</v>
      </c>
      <c r="B1077" s="31">
        <v>1151.44</v>
      </c>
      <c r="C1077" s="11">
        <f t="shared" si="51"/>
        <v>4.2752963804758709E-2</v>
      </c>
      <c r="D1077" s="76">
        <f t="shared" si="50"/>
        <v>3.1656512278330494E-4</v>
      </c>
      <c r="E1077" s="11">
        <f t="shared" si="49"/>
        <v>1.7792277054478018E-2</v>
      </c>
    </row>
    <row r="1078" spans="1:5">
      <c r="A1078" s="34">
        <v>36987</v>
      </c>
      <c r="B1078" s="31">
        <v>1128.43</v>
      </c>
      <c r="C1078" s="11">
        <f t="shared" si="51"/>
        <v>-2.0186046863075076E-2</v>
      </c>
      <c r="D1078" s="76">
        <f t="shared" si="50"/>
        <v>4.0724017026176715E-4</v>
      </c>
      <c r="E1078" s="11">
        <f t="shared" si="49"/>
        <v>2.0180192522911349E-2</v>
      </c>
    </row>
    <row r="1079" spans="1:5">
      <c r="A1079" s="34">
        <v>36990</v>
      </c>
      <c r="B1079" s="31">
        <v>1137.5899999999999</v>
      </c>
      <c r="C1079" s="11">
        <f t="shared" si="51"/>
        <v>8.0847034829942665E-3</v>
      </c>
      <c r="D1079" s="76">
        <f t="shared" si="50"/>
        <v>4.0725434932355686E-4</v>
      </c>
      <c r="E1079" s="11">
        <f t="shared" si="49"/>
        <v>2.0180543831214183E-2</v>
      </c>
    </row>
    <row r="1080" spans="1:5">
      <c r="A1080" s="34">
        <v>36991</v>
      </c>
      <c r="B1080" s="31">
        <v>1168.3800000000001</v>
      </c>
      <c r="C1080" s="11">
        <f t="shared" si="51"/>
        <v>2.6706184367207418E-2</v>
      </c>
      <c r="D1080" s="76">
        <f t="shared" si="50"/>
        <v>3.8674083418861982E-4</v>
      </c>
      <c r="E1080" s="11">
        <f t="shared" si="49"/>
        <v>1.9665727400445168E-2</v>
      </c>
    </row>
    <row r="1081" spans="1:5">
      <c r="A1081" s="34">
        <v>36992</v>
      </c>
      <c r="B1081" s="31">
        <v>1165.8900000000001</v>
      </c>
      <c r="C1081" s="11">
        <f t="shared" si="51"/>
        <v>-2.1334301040078266E-3</v>
      </c>
      <c r="D1081" s="76">
        <f t="shared" si="50"/>
        <v>4.0632960114461903E-4</v>
      </c>
      <c r="E1081" s="11">
        <f t="shared" si="49"/>
        <v>2.0157618935395596E-2</v>
      </c>
    </row>
    <row r="1082" spans="1:5">
      <c r="A1082" s="34">
        <v>36993</v>
      </c>
      <c r="B1082" s="31">
        <v>1183.5</v>
      </c>
      <c r="C1082" s="11">
        <f t="shared" si="51"/>
        <v>1.4991406116504373E-2</v>
      </c>
      <c r="D1082" s="76">
        <f t="shared" si="50"/>
        <v>3.8222291651646308E-4</v>
      </c>
      <c r="E1082" s="11">
        <f t="shared" si="49"/>
        <v>1.9550522154573341E-2</v>
      </c>
    </row>
    <row r="1083" spans="1:5">
      <c r="A1083" s="34">
        <v>36997</v>
      </c>
      <c r="B1083" s="31">
        <v>1179.68</v>
      </c>
      <c r="C1083" s="11">
        <f t="shared" si="51"/>
        <v>-3.2329347126980996E-3</v>
      </c>
      <c r="D1083" s="76">
        <f t="shared" si="50"/>
        <v>3.7277407696647316E-4</v>
      </c>
      <c r="E1083" s="11">
        <f t="shared" si="49"/>
        <v>1.9307358104268774E-2</v>
      </c>
    </row>
    <row r="1084" spans="1:5">
      <c r="A1084" s="34">
        <v>36998</v>
      </c>
      <c r="B1084" s="31">
        <v>1191.81</v>
      </c>
      <c r="C1084" s="11">
        <f t="shared" si="51"/>
        <v>1.0229944705911962E-2</v>
      </c>
      <c r="D1084" s="76">
        <f t="shared" si="50"/>
        <v>3.5103474435987882E-4</v>
      </c>
      <c r="E1084" s="11">
        <f t="shared" si="49"/>
        <v>1.8735921230616841E-2</v>
      </c>
    </row>
    <row r="1085" spans="1:5">
      <c r="A1085" s="34">
        <v>36999</v>
      </c>
      <c r="B1085" s="31">
        <v>1238.1600000000001</v>
      </c>
      <c r="C1085" s="11">
        <f t="shared" si="51"/>
        <v>3.8153246657251817E-2</v>
      </c>
      <c r="D1085" s="76">
        <f t="shared" si="50"/>
        <v>3.36251765819447E-4</v>
      </c>
      <c r="E1085" s="11">
        <f t="shared" si="49"/>
        <v>1.8337168969594163E-2</v>
      </c>
    </row>
    <row r="1086" spans="1:5">
      <c r="A1086" s="34">
        <v>37000</v>
      </c>
      <c r="B1086" s="31">
        <v>1253.69</v>
      </c>
      <c r="C1086" s="11">
        <f t="shared" si="51"/>
        <v>1.2464796095777778E-2</v>
      </c>
      <c r="D1086" s="76">
        <f t="shared" si="50"/>
        <v>4.0341687369962597E-4</v>
      </c>
      <c r="E1086" s="11">
        <f t="shared" si="49"/>
        <v>2.0085240195218627E-2</v>
      </c>
    </row>
    <row r="1087" spans="1:5">
      <c r="A1087" s="34">
        <v>37001</v>
      </c>
      <c r="B1087" s="31">
        <v>1242.98</v>
      </c>
      <c r="C1087" s="11">
        <f t="shared" si="51"/>
        <v>-8.579480423603611E-3</v>
      </c>
      <c r="D1087" s="76">
        <f t="shared" si="50"/>
        <v>3.8853412978020742E-4</v>
      </c>
      <c r="E1087" s="11">
        <f t="shared" si="49"/>
        <v>1.9711269106280484E-2</v>
      </c>
    </row>
    <row r="1088" spans="1:5">
      <c r="A1088" s="34">
        <v>37004</v>
      </c>
      <c r="B1088" s="31">
        <v>1224.3599999999999</v>
      </c>
      <c r="C1088" s="11">
        <f t="shared" si="51"/>
        <v>-1.5093463801464277E-2</v>
      </c>
      <c r="D1088" s="76">
        <f t="shared" si="50"/>
        <v>3.6963853105373477E-4</v>
      </c>
      <c r="E1088" s="11">
        <f t="shared" si="49"/>
        <v>1.9225985827877195E-2</v>
      </c>
    </row>
    <row r="1089" spans="1:5">
      <c r="A1089" s="34">
        <v>37005</v>
      </c>
      <c r="B1089" s="31">
        <v>1209.47</v>
      </c>
      <c r="C1089" s="11">
        <f t="shared" si="51"/>
        <v>-1.2236011370614273E-2</v>
      </c>
      <c r="D1089" s="76">
        <f t="shared" si="50"/>
        <v>3.6112897816207738E-4</v>
      </c>
      <c r="E1089" s="11">
        <f t="shared" si="49"/>
        <v>1.900339385904732E-2</v>
      </c>
    </row>
    <row r="1090" spans="1:5">
      <c r="A1090" s="34">
        <v>37006</v>
      </c>
      <c r="B1090" s="31">
        <v>1228.75</v>
      </c>
      <c r="C1090" s="11">
        <f t="shared" si="51"/>
        <v>1.5815145356776507E-2</v>
      </c>
      <c r="D1090" s="76">
        <f t="shared" si="50"/>
        <v>3.4844443792806078E-4</v>
      </c>
      <c r="E1090" s="11">
        <f t="shared" si="49"/>
        <v>1.8666666492120676E-2</v>
      </c>
    </row>
    <row r="1091" spans="1:5">
      <c r="A1091" s="34">
        <v>37007</v>
      </c>
      <c r="B1091" s="31">
        <v>1234.52</v>
      </c>
      <c r="C1091" s="11">
        <f t="shared" si="51"/>
        <v>4.6848380836739508E-3</v>
      </c>
      <c r="D1091" s="76">
        <f t="shared" si="50"/>
        <v>3.4254490101173529E-4</v>
      </c>
      <c r="E1091" s="11">
        <f t="shared" si="49"/>
        <v>1.8507968581444462E-2</v>
      </c>
    </row>
    <row r="1092" spans="1:5">
      <c r="A1092" s="34">
        <v>37008</v>
      </c>
      <c r="B1092" s="31">
        <v>1253.05</v>
      </c>
      <c r="C1092" s="11">
        <f t="shared" si="51"/>
        <v>1.4898348784713774E-2</v>
      </c>
      <c r="D1092" s="76">
        <f t="shared" si="50"/>
        <v>3.2330906942324561E-4</v>
      </c>
      <c r="E1092" s="11">
        <f t="shared" si="49"/>
        <v>1.7980797241035937E-2</v>
      </c>
    </row>
    <row r="1093" spans="1:5">
      <c r="A1093" s="34">
        <v>37011</v>
      </c>
      <c r="B1093" s="31">
        <v>1249.46</v>
      </c>
      <c r="C1093" s="11">
        <f t="shared" si="51"/>
        <v>-2.8691213722997493E-3</v>
      </c>
      <c r="D1093" s="76">
        <f t="shared" si="50"/>
        <v>3.1722817304850979E-4</v>
      </c>
      <c r="E1093" s="11">
        <f t="shared" ref="E1093:E1156" si="52">SQRT(D1093)</f>
        <v>1.7810900399713368E-2</v>
      </c>
    </row>
    <row r="1094" spans="1:5">
      <c r="A1094" s="34">
        <v>37012</v>
      </c>
      <c r="B1094" s="31">
        <v>1266.44</v>
      </c>
      <c r="C1094" s="11">
        <f t="shared" si="51"/>
        <v>1.3498356707491575E-2</v>
      </c>
      <c r="D1094" s="76">
        <f t="shared" ref="D1094:D1157" si="53">0.94*D1093+0.06*(C1093^2)</f>
        <v>2.9868839411253842E-4</v>
      </c>
      <c r="E1094" s="11">
        <f t="shared" si="52"/>
        <v>1.7282603800137825E-2</v>
      </c>
    </row>
    <row r="1095" spans="1:5">
      <c r="A1095" s="34">
        <v>37013</v>
      </c>
      <c r="B1095" s="31">
        <v>1267.43</v>
      </c>
      <c r="C1095" s="11">
        <f t="shared" si="51"/>
        <v>7.8141345086766244E-4</v>
      </c>
      <c r="D1095" s="76">
        <f t="shared" si="53"/>
        <v>2.9169942849394706E-4</v>
      </c>
      <c r="E1095" s="11">
        <f t="shared" si="52"/>
        <v>1.7079210417754887E-2</v>
      </c>
    </row>
    <row r="1096" spans="1:5">
      <c r="A1096" s="34">
        <v>37014</v>
      </c>
      <c r="B1096" s="31">
        <v>1248.58</v>
      </c>
      <c r="C1096" s="11">
        <f t="shared" si="51"/>
        <v>-1.4984322556561265E-2</v>
      </c>
      <c r="D1096" s="76">
        <f t="shared" si="53"/>
        <v>2.7423409920318206E-4</v>
      </c>
      <c r="E1096" s="11">
        <f t="shared" si="52"/>
        <v>1.6560015072552985E-2</v>
      </c>
    </row>
    <row r="1097" spans="1:5">
      <c r="A1097" s="34">
        <v>37015</v>
      </c>
      <c r="B1097" s="31">
        <v>1266.6099999999999</v>
      </c>
      <c r="C1097" s="11">
        <f t="shared" si="51"/>
        <v>1.4337134644277622E-2</v>
      </c>
      <c r="D1097" s="76">
        <f t="shared" si="53"/>
        <v>2.7125184859973537E-4</v>
      </c>
      <c r="E1097" s="11">
        <f t="shared" si="52"/>
        <v>1.6469725213243098E-2</v>
      </c>
    </row>
    <row r="1098" spans="1:5">
      <c r="A1098" s="34">
        <v>37018</v>
      </c>
      <c r="B1098" s="31">
        <v>1263.51</v>
      </c>
      <c r="C1098" s="11">
        <f t="shared" si="51"/>
        <v>-2.4504778834605304E-3</v>
      </c>
      <c r="D1098" s="76">
        <f t="shared" si="53"/>
        <v>2.6730994347223997E-4</v>
      </c>
      <c r="E1098" s="11">
        <f t="shared" si="52"/>
        <v>1.6349616003816115E-2</v>
      </c>
    </row>
    <row r="1099" spans="1:5">
      <c r="A1099" s="34">
        <v>37019</v>
      </c>
      <c r="B1099" s="31">
        <v>1261.2</v>
      </c>
      <c r="C1099" s="11">
        <f t="shared" si="51"/>
        <v>-1.829913649173398E-3</v>
      </c>
      <c r="D1099" s="76">
        <f t="shared" si="53"/>
        <v>2.5163163737534531E-4</v>
      </c>
      <c r="E1099" s="11">
        <f t="shared" si="52"/>
        <v>1.5862901291231225E-2</v>
      </c>
    </row>
    <row r="1100" spans="1:5">
      <c r="A1100" s="34">
        <v>37020</v>
      </c>
      <c r="B1100" s="31">
        <v>1255.54</v>
      </c>
      <c r="C1100" s="11">
        <f t="shared" si="51"/>
        <v>-4.4978897639732082E-3</v>
      </c>
      <c r="D1100" s="76">
        <f t="shared" si="53"/>
        <v>2.3673465417063045E-4</v>
      </c>
      <c r="E1100" s="11">
        <f t="shared" si="52"/>
        <v>1.5386183872898128E-2</v>
      </c>
    </row>
    <row r="1101" spans="1:5">
      <c r="A1101" s="34">
        <v>37021</v>
      </c>
      <c r="B1101" s="31">
        <v>1255.18</v>
      </c>
      <c r="C1101" s="11">
        <f t="shared" si="51"/>
        <v>-2.8677033079511802E-4</v>
      </c>
      <c r="D1101" s="76">
        <f t="shared" si="53"/>
        <v>2.2374443566012392E-4</v>
      </c>
      <c r="E1101" s="11">
        <f t="shared" si="52"/>
        <v>1.495808930512597E-2</v>
      </c>
    </row>
    <row r="1102" spans="1:5">
      <c r="A1102" s="34">
        <v>37022</v>
      </c>
      <c r="B1102" s="31">
        <v>1245.67</v>
      </c>
      <c r="C1102" s="11">
        <f t="shared" si="51"/>
        <v>-7.6054508190734329E-3</v>
      </c>
      <c r="D1102" s="76">
        <f t="shared" si="53"/>
        <v>2.1032470375387393E-4</v>
      </c>
      <c r="E1102" s="11">
        <f t="shared" si="52"/>
        <v>1.4502575762735181E-2</v>
      </c>
    </row>
    <row r="1103" spans="1:5">
      <c r="A1103" s="34">
        <v>37025</v>
      </c>
      <c r="B1103" s="31">
        <v>1248.92</v>
      </c>
      <c r="C1103" s="11">
        <f t="shared" si="51"/>
        <v>2.6056400761526469E-3</v>
      </c>
      <c r="D1103" s="76">
        <f t="shared" si="53"/>
        <v>2.0117579445832218E-4</v>
      </c>
      <c r="E1103" s="11">
        <f t="shared" si="52"/>
        <v>1.4183645316290244E-2</v>
      </c>
    </row>
    <row r="1104" spans="1:5">
      <c r="A1104" s="34">
        <v>37026</v>
      </c>
      <c r="B1104" s="31">
        <v>1249.44</v>
      </c>
      <c r="C1104" s="11">
        <f t="shared" si="51"/>
        <v>4.1627308114831099E-4</v>
      </c>
      <c r="D1104" s="76">
        <f t="shared" si="53"/>
        <v>1.8951260840321E-4</v>
      </c>
      <c r="E1104" s="11">
        <f t="shared" si="52"/>
        <v>1.3766357848145965E-2</v>
      </c>
    </row>
    <row r="1105" spans="1:5">
      <c r="A1105" s="34">
        <v>37027</v>
      </c>
      <c r="B1105" s="31">
        <v>1284.99</v>
      </c>
      <c r="C1105" s="11">
        <f t="shared" si="51"/>
        <v>2.8055485283507087E-2</v>
      </c>
      <c r="D1105" s="76">
        <f t="shared" si="53"/>
        <v>1.7815224889570271E-4</v>
      </c>
      <c r="E1105" s="11">
        <f t="shared" si="52"/>
        <v>1.3347368613165021E-2</v>
      </c>
    </row>
    <row r="1106" spans="1:5">
      <c r="A1106" s="34">
        <v>37028</v>
      </c>
      <c r="B1106" s="31">
        <v>1288.49</v>
      </c>
      <c r="C1106" s="11">
        <f t="shared" si="51"/>
        <v>2.7200539020717841E-3</v>
      </c>
      <c r="D1106" s="76">
        <f t="shared" si="53"/>
        <v>2.1468972923154551E-4</v>
      </c>
      <c r="E1106" s="11">
        <f t="shared" si="52"/>
        <v>1.4652294333364502E-2</v>
      </c>
    </row>
    <row r="1107" spans="1:5">
      <c r="A1107" s="34">
        <v>37029</v>
      </c>
      <c r="B1107" s="31">
        <v>1291.96</v>
      </c>
      <c r="C1107" s="11">
        <f t="shared" si="51"/>
        <v>2.6894550110181429E-3</v>
      </c>
      <c r="D1107" s="76">
        <f t="shared" si="53"/>
        <v>2.0225226707146332E-4</v>
      </c>
      <c r="E1107" s="11">
        <f t="shared" si="52"/>
        <v>1.4221542359092537E-2</v>
      </c>
    </row>
    <row r="1108" spans="1:5">
      <c r="A1108" s="34">
        <v>37032</v>
      </c>
      <c r="B1108" s="31">
        <v>1312.83</v>
      </c>
      <c r="C1108" s="11">
        <f t="shared" si="51"/>
        <v>1.6024667323379045E-2</v>
      </c>
      <c r="D1108" s="76">
        <f t="shared" si="53"/>
        <v>1.9055112114255295E-4</v>
      </c>
      <c r="E1108" s="11">
        <f t="shared" si="52"/>
        <v>1.3804025541216335E-2</v>
      </c>
    </row>
    <row r="1109" spans="1:5">
      <c r="A1109" s="34">
        <v>37033</v>
      </c>
      <c r="B1109" s="31">
        <v>1309.3800000000001</v>
      </c>
      <c r="C1109" s="11">
        <f t="shared" si="51"/>
        <v>-2.6313697153776505E-3</v>
      </c>
      <c r="D1109" s="76">
        <f t="shared" si="53"/>
        <v>1.945254516434981E-4</v>
      </c>
      <c r="E1109" s="11">
        <f t="shared" si="52"/>
        <v>1.3947238136760199E-2</v>
      </c>
    </row>
    <row r="1110" spans="1:5">
      <c r="A1110" s="34">
        <v>37034</v>
      </c>
      <c r="B1110" s="31">
        <v>1289.05</v>
      </c>
      <c r="C1110" s="11">
        <f t="shared" si="51"/>
        <v>-1.5648229772575965E-2</v>
      </c>
      <c r="D1110" s="76">
        <f t="shared" si="53"/>
        <v>1.8326937093962861E-4</v>
      </c>
      <c r="E1110" s="11">
        <f t="shared" si="52"/>
        <v>1.3537701833754081E-2</v>
      </c>
    </row>
    <row r="1111" spans="1:5">
      <c r="A1111" s="34">
        <v>37035</v>
      </c>
      <c r="B1111" s="31">
        <v>1293.17</v>
      </c>
      <c r="C1111" s="11">
        <f t="shared" si="51"/>
        <v>3.1910553679439595E-3</v>
      </c>
      <c r="D1111" s="76">
        <f t="shared" si="53"/>
        <v>1.8696523438417085E-4</v>
      </c>
      <c r="E1111" s="11">
        <f t="shared" si="52"/>
        <v>1.3673523115282719E-2</v>
      </c>
    </row>
    <row r="1112" spans="1:5">
      <c r="A1112" s="34">
        <v>37036</v>
      </c>
      <c r="B1112" s="31">
        <v>1277.8900000000001</v>
      </c>
      <c r="C1112" s="11">
        <f t="shared" si="51"/>
        <v>-1.1886288068737762E-2</v>
      </c>
      <c r="D1112" s="76">
        <f t="shared" si="53"/>
        <v>1.7635829038279764E-4</v>
      </c>
      <c r="E1112" s="11">
        <f t="shared" si="52"/>
        <v>1.3279995872845654E-2</v>
      </c>
    </row>
    <row r="1113" spans="1:5">
      <c r="A1113" s="34">
        <v>37040</v>
      </c>
      <c r="B1113" s="31">
        <v>1267.93</v>
      </c>
      <c r="C1113" s="11">
        <f t="shared" si="51"/>
        <v>-7.8246308195957515E-3</v>
      </c>
      <c r="D1113" s="76">
        <f t="shared" si="53"/>
        <v>1.7425382360301082E-4</v>
      </c>
      <c r="E1113" s="11">
        <f t="shared" si="52"/>
        <v>1.3200523610941E-2</v>
      </c>
    </row>
    <row r="1114" spans="1:5">
      <c r="A1114" s="34">
        <v>37041</v>
      </c>
      <c r="B1114" s="31">
        <v>1248.08</v>
      </c>
      <c r="C1114" s="11">
        <f t="shared" ref="C1114:C1177" si="54">LN(B1114/B1113)</f>
        <v>-1.5779278987004083E-2</v>
      </c>
      <c r="D1114" s="76">
        <f t="shared" si="53"/>
        <v>1.6747208503460821E-4</v>
      </c>
      <c r="E1114" s="11">
        <f t="shared" si="52"/>
        <v>1.2941100611408915E-2</v>
      </c>
    </row>
    <row r="1115" spans="1:5">
      <c r="A1115" s="34">
        <v>37042</v>
      </c>
      <c r="B1115" s="31">
        <v>1255.82</v>
      </c>
      <c r="C1115" s="11">
        <f t="shared" si="54"/>
        <v>6.1823752170786488E-3</v>
      </c>
      <c r="D1115" s="76">
        <f t="shared" si="53"/>
        <v>1.7236289865351422E-4</v>
      </c>
      <c r="E1115" s="11">
        <f t="shared" si="52"/>
        <v>1.3128705140017207E-2</v>
      </c>
    </row>
    <row r="1116" spans="1:5">
      <c r="A1116" s="34">
        <v>37043</v>
      </c>
      <c r="B1116" s="31">
        <v>1260.67</v>
      </c>
      <c r="C1116" s="11">
        <f t="shared" si="54"/>
        <v>3.8545799943738991E-3</v>
      </c>
      <c r="D1116" s="76">
        <f t="shared" si="53"/>
        <v>1.6431443053378824E-4</v>
      </c>
      <c r="E1116" s="11">
        <f t="shared" si="52"/>
        <v>1.2818519046043824E-2</v>
      </c>
    </row>
    <row r="1117" spans="1:5">
      <c r="A1117" s="34">
        <v>37046</v>
      </c>
      <c r="B1117" s="31">
        <v>1267.1099999999999</v>
      </c>
      <c r="C1117" s="11">
        <f t="shared" si="54"/>
        <v>5.0953911602089671E-3</v>
      </c>
      <c r="D1117" s="76">
        <f t="shared" si="53"/>
        <v>1.5534703191774261E-4</v>
      </c>
      <c r="E1117" s="11">
        <f t="shared" si="52"/>
        <v>1.2463828942894819E-2</v>
      </c>
    </row>
    <row r="1118" spans="1:5">
      <c r="A1118" s="34">
        <v>37047</v>
      </c>
      <c r="B1118" s="31">
        <v>1283.57</v>
      </c>
      <c r="C1118" s="11">
        <f t="shared" si="54"/>
        <v>1.2906541385016989E-2</v>
      </c>
      <c r="D1118" s="76">
        <f t="shared" si="53"/>
        <v>1.4758399066721017E-4</v>
      </c>
      <c r="E1118" s="11">
        <f t="shared" si="52"/>
        <v>1.2148415150430535E-2</v>
      </c>
    </row>
    <row r="1119" spans="1:5">
      <c r="A1119" s="34">
        <v>37048</v>
      </c>
      <c r="B1119" s="31">
        <v>1270.03</v>
      </c>
      <c r="C1119" s="11">
        <f t="shared" si="54"/>
        <v>-1.0604735974787274E-2</v>
      </c>
      <c r="D1119" s="76">
        <f t="shared" si="53"/>
        <v>1.4872367985856692E-4</v>
      </c>
      <c r="E1119" s="11">
        <f t="shared" si="52"/>
        <v>1.2195231849315818E-2</v>
      </c>
    </row>
    <row r="1120" spans="1:5">
      <c r="A1120" s="34">
        <v>37049</v>
      </c>
      <c r="B1120" s="31">
        <v>1276.96</v>
      </c>
      <c r="C1120" s="11">
        <f t="shared" si="54"/>
        <v>5.4417309068140263E-3</v>
      </c>
      <c r="D1120" s="76">
        <f t="shared" si="53"/>
        <v>1.4654788457274973E-4</v>
      </c>
      <c r="E1120" s="11">
        <f t="shared" si="52"/>
        <v>1.210569636876581E-2</v>
      </c>
    </row>
    <row r="1121" spans="1:5">
      <c r="A1121" s="34">
        <v>37050</v>
      </c>
      <c r="B1121" s="31">
        <v>1264.96</v>
      </c>
      <c r="C1121" s="11">
        <f t="shared" si="54"/>
        <v>-9.4417520193780732E-3</v>
      </c>
      <c r="D1121" s="76">
        <f t="shared" si="53"/>
        <v>1.3953175761411524E-4</v>
      </c>
      <c r="E1121" s="11">
        <f t="shared" si="52"/>
        <v>1.1812356141520423E-2</v>
      </c>
    </row>
    <row r="1122" spans="1:5">
      <c r="A1122" s="34">
        <v>37053</v>
      </c>
      <c r="B1122" s="31">
        <v>1254.3900000000001</v>
      </c>
      <c r="C1122" s="11">
        <f t="shared" si="54"/>
        <v>-8.3911024827287711E-3</v>
      </c>
      <c r="D1122" s="76">
        <f t="shared" si="53"/>
        <v>1.3650865302899414E-4</v>
      </c>
      <c r="E1122" s="11">
        <f t="shared" si="52"/>
        <v>1.168369175513434E-2</v>
      </c>
    </row>
    <row r="1123" spans="1:5">
      <c r="A1123" s="34">
        <v>37054</v>
      </c>
      <c r="B1123" s="31">
        <v>1255.8499999999999</v>
      </c>
      <c r="C1123" s="11">
        <f t="shared" si="54"/>
        <v>1.1632355190174235E-3</v>
      </c>
      <c r="D1123" s="76">
        <f t="shared" si="53"/>
        <v>1.3254276989979388E-4</v>
      </c>
      <c r="E1123" s="11">
        <f t="shared" si="52"/>
        <v>1.1512722089054087E-2</v>
      </c>
    </row>
    <row r="1124" spans="1:5">
      <c r="A1124" s="34">
        <v>37055</v>
      </c>
      <c r="B1124" s="31">
        <v>1241.5999999999999</v>
      </c>
      <c r="C1124" s="11">
        <f t="shared" si="54"/>
        <v>-1.1411763715655018E-2</v>
      </c>
      <c r="D1124" s="76">
        <f t="shared" si="53"/>
        <v>1.2467139071816846E-4</v>
      </c>
      <c r="E1124" s="11">
        <f t="shared" si="52"/>
        <v>1.1165634362550497E-2</v>
      </c>
    </row>
    <row r="1125" spans="1:5">
      <c r="A1125" s="34">
        <v>37056</v>
      </c>
      <c r="B1125" s="31">
        <v>1219.8699999999999</v>
      </c>
      <c r="C1125" s="11">
        <f t="shared" si="54"/>
        <v>-1.7656574756341942E-2</v>
      </c>
      <c r="D1125" s="76">
        <f t="shared" si="53"/>
        <v>1.2500480834119477E-4</v>
      </c>
      <c r="E1125" s="11">
        <f t="shared" si="52"/>
        <v>1.118055492098647E-2</v>
      </c>
    </row>
    <row r="1126" spans="1:5">
      <c r="A1126" s="34">
        <v>37057</v>
      </c>
      <c r="B1126" s="31">
        <v>1214.3599999999999</v>
      </c>
      <c r="C1126" s="11">
        <f t="shared" si="54"/>
        <v>-4.5271066501336617E-3</v>
      </c>
      <c r="D1126" s="76">
        <f t="shared" si="53"/>
        <v>1.3620979776830057E-4</v>
      </c>
      <c r="E1126" s="11">
        <f t="shared" si="52"/>
        <v>1.1670895328478469E-2</v>
      </c>
    </row>
    <row r="1127" spans="1:5">
      <c r="A1127" s="34">
        <v>37060</v>
      </c>
      <c r="B1127" s="31">
        <v>1208.43</v>
      </c>
      <c r="C1127" s="11">
        <f t="shared" si="54"/>
        <v>-4.8951926016425444E-3</v>
      </c>
      <c r="D1127" s="76">
        <f t="shared" si="53"/>
        <v>1.2926689157950359E-4</v>
      </c>
      <c r="E1127" s="11">
        <f t="shared" si="52"/>
        <v>1.1369559867448854E-2</v>
      </c>
    </row>
    <row r="1128" spans="1:5">
      <c r="A1128" s="34">
        <v>37061</v>
      </c>
      <c r="B1128" s="31">
        <v>1212.58</v>
      </c>
      <c r="C1128" s="11">
        <f t="shared" si="54"/>
        <v>3.4283245957017761E-3</v>
      </c>
      <c r="D1128" s="76">
        <f t="shared" si="53"/>
        <v>1.229486527211639E-4</v>
      </c>
      <c r="E1128" s="11">
        <f t="shared" si="52"/>
        <v>1.1088221350656917E-2</v>
      </c>
    </row>
    <row r="1129" spans="1:5">
      <c r="A1129" s="34">
        <v>37062</v>
      </c>
      <c r="B1129" s="31">
        <v>1223.1400000000001</v>
      </c>
      <c r="C1129" s="11">
        <f t="shared" si="54"/>
        <v>8.6710017274856388E-3</v>
      </c>
      <c r="D1129" s="76">
        <f t="shared" si="53"/>
        <v>1.162769381299037E-4</v>
      </c>
      <c r="E1129" s="11">
        <f t="shared" si="52"/>
        <v>1.0783178479924355E-2</v>
      </c>
    </row>
    <row r="1130" spans="1:5">
      <c r="A1130" s="34">
        <v>37063</v>
      </c>
      <c r="B1130" s="31">
        <v>1237.04</v>
      </c>
      <c r="C1130" s="11">
        <f t="shared" si="54"/>
        <v>1.1300106423151532E-2</v>
      </c>
      <c r="D1130" s="76">
        <f t="shared" si="53"/>
        <v>1.1381149809959301E-4</v>
      </c>
      <c r="E1130" s="11">
        <f t="shared" si="52"/>
        <v>1.0668247189655524E-2</v>
      </c>
    </row>
    <row r="1131" spans="1:5">
      <c r="A1131" s="34">
        <v>37064</v>
      </c>
      <c r="B1131" s="31">
        <v>1225.3499999999999</v>
      </c>
      <c r="C1131" s="11">
        <f t="shared" si="54"/>
        <v>-9.4949117111870901E-3</v>
      </c>
      <c r="D1131" s="76">
        <f t="shared" si="53"/>
        <v>1.1464435252409045E-4</v>
      </c>
      <c r="E1131" s="11">
        <f t="shared" si="52"/>
        <v>1.0707210305401237E-2</v>
      </c>
    </row>
    <row r="1132" spans="1:5">
      <c r="A1132" s="34">
        <v>37067</v>
      </c>
      <c r="B1132" s="31">
        <v>1218.5999999999999</v>
      </c>
      <c r="C1132" s="11">
        <f t="shared" si="54"/>
        <v>-5.5238586415939771E-3</v>
      </c>
      <c r="D1132" s="76">
        <f t="shared" si="53"/>
        <v>1.1317489227683929E-4</v>
      </c>
      <c r="E1132" s="11">
        <f t="shared" si="52"/>
        <v>1.0638368872944727E-2</v>
      </c>
    </row>
    <row r="1133" spans="1:5">
      <c r="A1133" s="34">
        <v>37068</v>
      </c>
      <c r="B1133" s="31">
        <v>1216.76</v>
      </c>
      <c r="C1133" s="11">
        <f t="shared" si="54"/>
        <v>-1.5110705194395595E-3</v>
      </c>
      <c r="D1133" s="76">
        <f t="shared" si="53"/>
        <v>1.0821517959776767E-4</v>
      </c>
      <c r="E1133" s="11">
        <f t="shared" si="52"/>
        <v>1.040265252701289E-2</v>
      </c>
    </row>
    <row r="1134" spans="1:5">
      <c r="A1134" s="34">
        <v>37069</v>
      </c>
      <c r="B1134" s="31">
        <v>1211.07</v>
      </c>
      <c r="C1134" s="11">
        <f t="shared" si="54"/>
        <v>-4.6873219442102095E-3</v>
      </c>
      <c r="D1134" s="76">
        <f t="shared" si="53"/>
        <v>1.0185926886878475E-4</v>
      </c>
      <c r="E1134" s="11">
        <f t="shared" si="52"/>
        <v>1.0092535304312032E-2</v>
      </c>
    </row>
    <row r="1135" spans="1:5">
      <c r="A1135" s="34">
        <v>37070</v>
      </c>
      <c r="B1135" s="31">
        <v>1226.2</v>
      </c>
      <c r="C1135" s="11">
        <f t="shared" si="54"/>
        <v>1.2415689977843406E-2</v>
      </c>
      <c r="D1135" s="76">
        <f t="shared" si="53"/>
        <v>9.7065971957178133E-5</v>
      </c>
      <c r="E1135" s="11">
        <f t="shared" si="52"/>
        <v>9.8522064512056445E-3</v>
      </c>
    </row>
    <row r="1136" spans="1:5">
      <c r="A1136" s="34">
        <v>37071</v>
      </c>
      <c r="B1136" s="31">
        <v>1224.3800000000001</v>
      </c>
      <c r="C1136" s="11">
        <f t="shared" si="54"/>
        <v>-1.4853629219389309E-3</v>
      </c>
      <c r="D1136" s="76">
        <f t="shared" si="53"/>
        <v>1.0049097509730272E-4</v>
      </c>
      <c r="E1136" s="11">
        <f t="shared" si="52"/>
        <v>1.0024518696541132E-2</v>
      </c>
    </row>
    <row r="1137" spans="1:5">
      <c r="A1137" s="34">
        <v>37074</v>
      </c>
      <c r="B1137" s="31">
        <v>1236.72</v>
      </c>
      <c r="C1137" s="11">
        <f t="shared" si="54"/>
        <v>1.0028120281429824E-2</v>
      </c>
      <c r="D1137" s="76">
        <f t="shared" si="53"/>
        <v>9.4593894772056802E-5</v>
      </c>
      <c r="E1137" s="11">
        <f t="shared" si="52"/>
        <v>9.7259392745408808E-3</v>
      </c>
    </row>
    <row r="1138" spans="1:5">
      <c r="A1138" s="34">
        <v>37075</v>
      </c>
      <c r="B1138" s="31">
        <v>1234.45</v>
      </c>
      <c r="C1138" s="11">
        <f t="shared" si="54"/>
        <v>-1.8371869507042527E-3</v>
      </c>
      <c r="D1138" s="76">
        <f t="shared" si="53"/>
        <v>9.4952052868462831E-5</v>
      </c>
      <c r="E1138" s="11">
        <f t="shared" si="52"/>
        <v>9.7443343984318816E-3</v>
      </c>
    </row>
    <row r="1139" spans="1:5">
      <c r="A1139" s="34">
        <v>37077</v>
      </c>
      <c r="B1139" s="31">
        <v>1219.24</v>
      </c>
      <c r="C1139" s="11">
        <f t="shared" si="54"/>
        <v>-1.239781294422615E-2</v>
      </c>
      <c r="D1139" s="76">
        <f t="shared" si="53"/>
        <v>8.9457445049865336E-5</v>
      </c>
      <c r="E1139" s="11">
        <f t="shared" si="52"/>
        <v>9.4581945978006472E-3</v>
      </c>
    </row>
    <row r="1140" spans="1:5">
      <c r="A1140" s="34">
        <v>37078</v>
      </c>
      <c r="B1140" s="31">
        <v>1190.5899999999999</v>
      </c>
      <c r="C1140" s="11">
        <f t="shared" si="54"/>
        <v>-2.3778731235622238E-2</v>
      </c>
      <c r="D1140" s="76">
        <f t="shared" si="53"/>
        <v>9.3312344294874691E-5</v>
      </c>
      <c r="E1140" s="11">
        <f t="shared" si="52"/>
        <v>9.6598314837720994E-3</v>
      </c>
    </row>
    <row r="1141" spans="1:5">
      <c r="A1141" s="34">
        <v>37081</v>
      </c>
      <c r="B1141" s="31">
        <v>1198.78</v>
      </c>
      <c r="C1141" s="11">
        <f t="shared" si="54"/>
        <v>6.855390395796938E-3</v>
      </c>
      <c r="D1141" s="76">
        <f t="shared" si="53"/>
        <v>1.2163928718773961E-4</v>
      </c>
      <c r="E1141" s="11">
        <f t="shared" si="52"/>
        <v>1.1029020227914155E-2</v>
      </c>
    </row>
    <row r="1142" spans="1:5">
      <c r="A1142" s="34">
        <v>37082</v>
      </c>
      <c r="B1142" s="31">
        <v>1181.52</v>
      </c>
      <c r="C1142" s="11">
        <f t="shared" si="54"/>
        <v>-1.4502627835268027E-2</v>
      </c>
      <c r="D1142" s="76">
        <f t="shared" si="53"/>
        <v>1.1716071260520231E-4</v>
      </c>
      <c r="E1142" s="11">
        <f t="shared" si="52"/>
        <v>1.0824080219824792E-2</v>
      </c>
    </row>
    <row r="1143" spans="1:5">
      <c r="A1143" s="34">
        <v>37083</v>
      </c>
      <c r="B1143" s="31">
        <v>1180.18</v>
      </c>
      <c r="C1143" s="11">
        <f t="shared" si="54"/>
        <v>-1.1347759188676657E-3</v>
      </c>
      <c r="D1143" s="76">
        <f t="shared" si="53"/>
        <v>1.2275064269658763E-4</v>
      </c>
      <c r="E1143" s="11">
        <f t="shared" si="52"/>
        <v>1.1079288907533173E-2</v>
      </c>
    </row>
    <row r="1144" spans="1:5">
      <c r="A1144" s="34">
        <v>37084</v>
      </c>
      <c r="B1144" s="31">
        <v>1208.1400000000001</v>
      </c>
      <c r="C1144" s="11">
        <f t="shared" si="54"/>
        <v>2.3415017620112864E-2</v>
      </c>
      <c r="D1144" s="76">
        <f t="shared" si="53"/>
        <v>1.1546286711795489E-4</v>
      </c>
      <c r="E1144" s="11">
        <f t="shared" si="52"/>
        <v>1.0745364913205827E-2</v>
      </c>
    </row>
    <row r="1145" spans="1:5">
      <c r="A1145" s="34">
        <v>37085</v>
      </c>
      <c r="B1145" s="31">
        <v>1215.68</v>
      </c>
      <c r="C1145" s="11">
        <f t="shared" si="54"/>
        <v>6.2216041799607862E-3</v>
      </c>
      <c r="D1145" s="76">
        <f t="shared" si="53"/>
        <v>1.4143087809988933E-4</v>
      </c>
      <c r="E1145" s="11">
        <f t="shared" si="52"/>
        <v>1.1892471488294152E-2</v>
      </c>
    </row>
    <row r="1146" spans="1:5">
      <c r="A1146" s="34">
        <v>37088</v>
      </c>
      <c r="B1146" s="31">
        <v>1202.45</v>
      </c>
      <c r="C1146" s="11">
        <f t="shared" si="54"/>
        <v>-1.0942448925398474E-2</v>
      </c>
      <c r="D1146" s="76">
        <f t="shared" si="53"/>
        <v>1.3526752692822228E-4</v>
      </c>
      <c r="E1146" s="11">
        <f t="shared" si="52"/>
        <v>1.1630456866702282E-2</v>
      </c>
    </row>
    <row r="1147" spans="1:5">
      <c r="A1147" s="34">
        <v>37089</v>
      </c>
      <c r="B1147" s="31">
        <v>1214.44</v>
      </c>
      <c r="C1147" s="11">
        <f t="shared" si="54"/>
        <v>9.9219231014730062E-3</v>
      </c>
      <c r="D1147" s="76">
        <f t="shared" si="53"/>
        <v>1.343357066216262E-4</v>
      </c>
      <c r="E1147" s="11">
        <f t="shared" si="52"/>
        <v>1.1590328149868157E-2</v>
      </c>
    </row>
    <row r="1148" spans="1:5">
      <c r="A1148" s="34">
        <v>37090</v>
      </c>
      <c r="B1148" s="31">
        <v>1207.71</v>
      </c>
      <c r="C1148" s="11">
        <f t="shared" si="54"/>
        <v>-5.5570607262494416E-3</v>
      </c>
      <c r="D1148" s="76">
        <f t="shared" si="53"/>
        <v>1.3218223770622125E-4</v>
      </c>
      <c r="E1148" s="11">
        <f t="shared" si="52"/>
        <v>1.1497053435825253E-2</v>
      </c>
    </row>
    <row r="1149" spans="1:5">
      <c r="A1149" s="34">
        <v>37091</v>
      </c>
      <c r="B1149" s="31">
        <v>1215.02</v>
      </c>
      <c r="C1149" s="11">
        <f t="shared" si="54"/>
        <v>6.034533095433536E-3</v>
      </c>
      <c r="D1149" s="76">
        <f t="shared" si="53"/>
        <v>1.261041588787614E-4</v>
      </c>
      <c r="E1149" s="11">
        <f t="shared" si="52"/>
        <v>1.1229610807092175E-2</v>
      </c>
    </row>
    <row r="1150" spans="1:5">
      <c r="A1150" s="34">
        <v>37092</v>
      </c>
      <c r="B1150" s="31">
        <v>1210.8499999999999</v>
      </c>
      <c r="C1150" s="11">
        <f t="shared" si="54"/>
        <v>-3.4379452380088292E-3</v>
      </c>
      <c r="D1150" s="76">
        <f t="shared" si="53"/>
        <v>1.2072284472682866E-4</v>
      </c>
      <c r="E1150" s="11">
        <f t="shared" si="52"/>
        <v>1.0987394810728732E-2</v>
      </c>
    </row>
    <row r="1151" spans="1:5">
      <c r="A1151" s="34">
        <v>37095</v>
      </c>
      <c r="B1151" s="31">
        <v>1191.03</v>
      </c>
      <c r="C1151" s="11">
        <f t="shared" si="54"/>
        <v>-1.6504113351569351E-2</v>
      </c>
      <c r="D1151" s="76">
        <f t="shared" si="53"/>
        <v>1.1418864209079179E-4</v>
      </c>
      <c r="E1151" s="11">
        <f t="shared" si="52"/>
        <v>1.0685908575820392E-2</v>
      </c>
    </row>
    <row r="1152" spans="1:5">
      <c r="A1152" s="34">
        <v>37096</v>
      </c>
      <c r="B1152" s="31">
        <v>1171.6500000000001</v>
      </c>
      <c r="C1152" s="11">
        <f t="shared" si="54"/>
        <v>-1.6405467230525106E-2</v>
      </c>
      <c r="D1152" s="76">
        <f t="shared" si="53"/>
        <v>1.2368046901663126E-4</v>
      </c>
      <c r="E1152" s="11">
        <f t="shared" si="52"/>
        <v>1.1121172106240928E-2</v>
      </c>
    </row>
    <row r="1153" spans="1:5">
      <c r="A1153" s="34">
        <v>37097</v>
      </c>
      <c r="B1153" s="31">
        <v>1190.49</v>
      </c>
      <c r="C1153" s="11">
        <f t="shared" si="54"/>
        <v>1.5951975335219318E-2</v>
      </c>
      <c r="D1153" s="76">
        <f t="shared" si="53"/>
        <v>1.3240800217874336E-4</v>
      </c>
      <c r="E1153" s="11">
        <f t="shared" si="52"/>
        <v>1.1506867609334148E-2</v>
      </c>
    </row>
    <row r="1154" spans="1:5">
      <c r="A1154" s="34">
        <v>37098</v>
      </c>
      <c r="B1154" s="31">
        <v>1202.93</v>
      </c>
      <c r="C1154" s="11">
        <f t="shared" si="54"/>
        <v>1.0395260358389983E-2</v>
      </c>
      <c r="D1154" s="76">
        <f t="shared" si="53"/>
        <v>1.3973145307374547E-4</v>
      </c>
      <c r="E1154" s="11">
        <f t="shared" si="52"/>
        <v>1.1820805940110236E-2</v>
      </c>
    </row>
    <row r="1155" spans="1:5">
      <c r="A1155" s="34">
        <v>37099</v>
      </c>
      <c r="B1155" s="31">
        <v>1205.82</v>
      </c>
      <c r="C1155" s="11">
        <f t="shared" si="54"/>
        <v>2.3995859983154313E-3</v>
      </c>
      <c r="D1155" s="76">
        <f t="shared" si="53"/>
        <v>1.3783125216444358E-4</v>
      </c>
      <c r="E1155" s="11">
        <f t="shared" si="52"/>
        <v>1.1740155542600089E-2</v>
      </c>
    </row>
    <row r="1156" spans="1:5">
      <c r="A1156" s="34">
        <v>37102</v>
      </c>
      <c r="B1156" s="31">
        <v>1204.52</v>
      </c>
      <c r="C1156" s="11">
        <f t="shared" si="54"/>
        <v>-1.0786860991002832E-3</v>
      </c>
      <c r="D1156" s="76">
        <f t="shared" si="53"/>
        <v>1.2990685781237566E-4</v>
      </c>
      <c r="E1156" s="11">
        <f t="shared" si="52"/>
        <v>1.1397668963975732E-2</v>
      </c>
    </row>
    <row r="1157" spans="1:5">
      <c r="A1157" s="34">
        <v>37103</v>
      </c>
      <c r="B1157" s="31">
        <v>1211.23</v>
      </c>
      <c r="C1157" s="11">
        <f t="shared" si="54"/>
        <v>5.5552248835080463E-3</v>
      </c>
      <c r="D1157" s="76">
        <f t="shared" si="53"/>
        <v>1.2218226016565663E-4</v>
      </c>
      <c r="E1157" s="11">
        <f t="shared" ref="E1157:E1220" si="55">SQRT(D1157)</f>
        <v>1.1053608468082114E-2</v>
      </c>
    </row>
    <row r="1158" spans="1:5">
      <c r="A1158" s="34">
        <v>37104</v>
      </c>
      <c r="B1158" s="31">
        <v>1215.93</v>
      </c>
      <c r="C1158" s="11">
        <f t="shared" si="54"/>
        <v>3.8728438789164764E-3</v>
      </c>
      <c r="D1158" s="76">
        <f t="shared" ref="D1158:D1221" si="56">0.94*D1157+0.06*(C1157^2)</f>
        <v>1.1670295596609804E-4</v>
      </c>
      <c r="E1158" s="11">
        <f t="shared" si="55"/>
        <v>1.0802914234876533E-2</v>
      </c>
    </row>
    <row r="1159" spans="1:5">
      <c r="A1159" s="34">
        <v>37105</v>
      </c>
      <c r="B1159" s="31">
        <v>1220.75</v>
      </c>
      <c r="C1159" s="11">
        <f t="shared" si="54"/>
        <v>3.9562078621046349E-3</v>
      </c>
      <c r="D1159" s="76">
        <f t="shared" si="56"/>
        <v>1.1060071379075979E-4</v>
      </c>
      <c r="E1159" s="11">
        <f t="shared" si="55"/>
        <v>1.0516687396265033E-2</v>
      </c>
    </row>
    <row r="1160" spans="1:5">
      <c r="A1160" s="34">
        <v>37106</v>
      </c>
      <c r="B1160" s="31">
        <v>1214.3499999999999</v>
      </c>
      <c r="C1160" s="11">
        <f t="shared" si="54"/>
        <v>-5.2564697435392152E-3</v>
      </c>
      <c r="D1160" s="76">
        <f t="shared" si="56"/>
        <v>1.0490376580220492E-4</v>
      </c>
      <c r="E1160" s="11">
        <f t="shared" si="55"/>
        <v>1.0242253941501593E-2</v>
      </c>
    </row>
    <row r="1161" spans="1:5">
      <c r="A1161" s="34">
        <v>37109</v>
      </c>
      <c r="B1161" s="31">
        <v>1200.48</v>
      </c>
      <c r="C1161" s="11">
        <f t="shared" si="54"/>
        <v>-1.1487477400811763E-2</v>
      </c>
      <c r="D1161" s="76">
        <f t="shared" si="56"/>
        <v>1.002673683039572E-4</v>
      </c>
      <c r="E1161" s="11">
        <f t="shared" si="55"/>
        <v>1.0013359491397341E-2</v>
      </c>
    </row>
    <row r="1162" spans="1:5">
      <c r="A1162" s="34">
        <v>37110</v>
      </c>
      <c r="B1162" s="31">
        <v>1204.4000000000001</v>
      </c>
      <c r="C1162" s="11">
        <f t="shared" si="54"/>
        <v>3.2600408101602064E-3</v>
      </c>
      <c r="D1162" s="76">
        <f t="shared" si="56"/>
        <v>1.0216905442776942E-4</v>
      </c>
      <c r="E1162" s="11">
        <f t="shared" si="55"/>
        <v>1.0107870914676811E-2</v>
      </c>
    </row>
    <row r="1163" spans="1:5">
      <c r="A1163" s="34">
        <v>37111</v>
      </c>
      <c r="B1163" s="31">
        <v>1183.53</v>
      </c>
      <c r="C1163" s="11">
        <f t="shared" si="54"/>
        <v>-1.7480019432350342E-2</v>
      </c>
      <c r="D1163" s="76">
        <f t="shared" si="56"/>
        <v>9.6676583127137852E-5</v>
      </c>
      <c r="E1163" s="11">
        <f t="shared" si="55"/>
        <v>9.8324250888139411E-3</v>
      </c>
    </row>
    <row r="1164" spans="1:5">
      <c r="A1164" s="34">
        <v>37112</v>
      </c>
      <c r="B1164" s="31">
        <v>1183.43</v>
      </c>
      <c r="C1164" s="11">
        <f t="shared" si="54"/>
        <v>-8.449656948946516E-5</v>
      </c>
      <c r="D1164" s="76">
        <f t="shared" si="56"/>
        <v>1.0920905290083031E-4</v>
      </c>
      <c r="E1164" s="11">
        <f t="shared" si="55"/>
        <v>1.0450313531221458E-2</v>
      </c>
    </row>
    <row r="1165" spans="1:5">
      <c r="A1165" s="34">
        <v>37113</v>
      </c>
      <c r="B1165" s="31">
        <v>1190.1600000000001</v>
      </c>
      <c r="C1165" s="11">
        <f t="shared" si="54"/>
        <v>5.670750243249055E-3</v>
      </c>
      <c r="D1165" s="76">
        <f t="shared" si="56"/>
        <v>1.0265693810699583E-4</v>
      </c>
      <c r="E1165" s="11">
        <f t="shared" si="55"/>
        <v>1.0131976021832851E-2</v>
      </c>
    </row>
    <row r="1166" spans="1:5">
      <c r="A1166" s="34">
        <v>37116</v>
      </c>
      <c r="B1166" s="31">
        <v>1191.29</v>
      </c>
      <c r="C1166" s="11">
        <f t="shared" si="54"/>
        <v>9.4900172987619647E-4</v>
      </c>
      <c r="D1166" s="76">
        <f t="shared" si="56"/>
        <v>9.8426966319854628E-5</v>
      </c>
      <c r="E1166" s="11">
        <f t="shared" si="55"/>
        <v>9.9210365547081139E-3</v>
      </c>
    </row>
    <row r="1167" spans="1:5">
      <c r="A1167" s="34">
        <v>37117</v>
      </c>
      <c r="B1167" s="31">
        <v>1186.73</v>
      </c>
      <c r="C1167" s="11">
        <f t="shared" si="54"/>
        <v>-3.8351280385507487E-3</v>
      </c>
      <c r="D1167" s="76">
        <f t="shared" si="56"/>
        <v>9.2575384597661824E-5</v>
      </c>
      <c r="E1167" s="11">
        <f t="shared" si="55"/>
        <v>9.6216102913006113E-3</v>
      </c>
    </row>
    <row r="1168" spans="1:5">
      <c r="A1168" s="34">
        <v>37118</v>
      </c>
      <c r="B1168" s="31">
        <v>1178.02</v>
      </c>
      <c r="C1168" s="11">
        <f t="shared" si="54"/>
        <v>-7.366562544212309E-3</v>
      </c>
      <c r="D1168" s="76">
        <f t="shared" si="56"/>
        <v>8.790335394612679E-5</v>
      </c>
      <c r="E1168" s="11">
        <f t="shared" si="55"/>
        <v>9.3756788525485874E-3</v>
      </c>
    </row>
    <row r="1169" spans="1:5">
      <c r="A1169" s="34">
        <v>37119</v>
      </c>
      <c r="B1169" s="31">
        <v>1181.6600000000001</v>
      </c>
      <c r="C1169" s="11">
        <f t="shared" si="54"/>
        <v>3.0851665371600823E-3</v>
      </c>
      <c r="D1169" s="76">
        <f t="shared" si="56"/>
        <v>8.5885127332426689E-5</v>
      </c>
      <c r="E1169" s="11">
        <f t="shared" si="55"/>
        <v>9.2674229067430981E-3</v>
      </c>
    </row>
    <row r="1170" spans="1:5">
      <c r="A1170" s="34">
        <v>37120</v>
      </c>
      <c r="B1170" s="31">
        <v>1161.97</v>
      </c>
      <c r="C1170" s="11">
        <f t="shared" si="54"/>
        <v>-1.6803389010621714E-2</v>
      </c>
      <c r="D1170" s="76">
        <f t="shared" si="56"/>
        <v>8.1303114846201821E-5</v>
      </c>
      <c r="E1170" s="11">
        <f t="shared" si="55"/>
        <v>9.0168239888666901E-3</v>
      </c>
    </row>
    <row r="1171" spans="1:5">
      <c r="A1171" s="34">
        <v>37123</v>
      </c>
      <c r="B1171" s="31">
        <v>1171.4100000000001</v>
      </c>
      <c r="C1171" s="11">
        <f t="shared" si="54"/>
        <v>8.0913108901843975E-3</v>
      </c>
      <c r="D1171" s="76">
        <f t="shared" si="56"/>
        <v>9.336616088996666E-5</v>
      </c>
      <c r="E1171" s="11">
        <f t="shared" si="55"/>
        <v>9.6626166688928861E-3</v>
      </c>
    </row>
    <row r="1172" spans="1:5">
      <c r="A1172" s="34">
        <v>37124</v>
      </c>
      <c r="B1172" s="31">
        <v>1157.26</v>
      </c>
      <c r="C1172" s="11">
        <f t="shared" si="54"/>
        <v>-1.2153009363579151E-2</v>
      </c>
      <c r="D1172" s="76">
        <f t="shared" si="56"/>
        <v>9.1692349951865652E-5</v>
      </c>
      <c r="E1172" s="11">
        <f t="shared" si="55"/>
        <v>9.5756122494525461E-3</v>
      </c>
    </row>
    <row r="1173" spans="1:5">
      <c r="A1173" s="34">
        <v>37125</v>
      </c>
      <c r="B1173" s="31">
        <v>1165.31</v>
      </c>
      <c r="C1173" s="11">
        <f t="shared" si="54"/>
        <v>6.932003974315531E-3</v>
      </c>
      <c r="D1173" s="76">
        <f t="shared" si="56"/>
        <v>9.5052547150228253E-5</v>
      </c>
      <c r="E1173" s="11">
        <f t="shared" si="55"/>
        <v>9.7494895840873775E-3</v>
      </c>
    </row>
    <row r="1174" spans="1:5">
      <c r="A1174" s="34">
        <v>37126</v>
      </c>
      <c r="B1174" s="31">
        <v>1162.0899999999999</v>
      </c>
      <c r="C1174" s="11">
        <f t="shared" si="54"/>
        <v>-2.7670379431929538E-3</v>
      </c>
      <c r="D1174" s="76">
        <f t="shared" si="56"/>
        <v>9.2232555067210139E-5</v>
      </c>
      <c r="E1174" s="11">
        <f t="shared" si="55"/>
        <v>9.6037781662848785E-3</v>
      </c>
    </row>
    <row r="1175" spans="1:5">
      <c r="A1175" s="34">
        <v>37127</v>
      </c>
      <c r="B1175" s="31">
        <v>1184.93</v>
      </c>
      <c r="C1175" s="11">
        <f t="shared" si="54"/>
        <v>1.9463593014102953E-2</v>
      </c>
      <c r="D1175" s="76">
        <f t="shared" si="56"/>
        <v>8.7157991701921692E-5</v>
      </c>
      <c r="E1175" s="11">
        <f t="shared" si="55"/>
        <v>9.335844455748055E-3</v>
      </c>
    </row>
    <row r="1176" spans="1:5">
      <c r="A1176" s="34">
        <v>37130</v>
      </c>
      <c r="B1176" s="31">
        <v>1179.21</v>
      </c>
      <c r="C1176" s="11">
        <f t="shared" si="54"/>
        <v>-4.8389783697115087E-3</v>
      </c>
      <c r="D1176" s="76">
        <f t="shared" si="56"/>
        <v>1.0465839938092463E-4</v>
      </c>
      <c r="E1176" s="11">
        <f t="shared" si="55"/>
        <v>1.023026878341545E-2</v>
      </c>
    </row>
    <row r="1177" spans="1:5">
      <c r="A1177" s="34">
        <v>37131</v>
      </c>
      <c r="B1177" s="31">
        <v>1161.51</v>
      </c>
      <c r="C1177" s="11">
        <f t="shared" si="54"/>
        <v>-1.5123839994749332E-2</v>
      </c>
      <c r="D1177" s="76">
        <f t="shared" si="56"/>
        <v>9.9783838117821296E-5</v>
      </c>
      <c r="E1177" s="11">
        <f t="shared" si="55"/>
        <v>9.9891860588248779E-3</v>
      </c>
    </row>
    <row r="1178" spans="1:5">
      <c r="A1178" s="34">
        <v>37132</v>
      </c>
      <c r="B1178" s="31">
        <v>1148.56</v>
      </c>
      <c r="C1178" s="11">
        <f t="shared" ref="C1178:C1246" si="57">LN(B1178/B1177)</f>
        <v>-1.1211898910571217E-2</v>
      </c>
      <c r="D1178" s="76">
        <f t="shared" si="56"/>
        <v>1.0752064000195878E-4</v>
      </c>
      <c r="E1178" s="11">
        <f t="shared" si="55"/>
        <v>1.0369215978171097E-2</v>
      </c>
    </row>
    <row r="1179" spans="1:5">
      <c r="A1179" s="34">
        <v>37133</v>
      </c>
      <c r="B1179" s="31">
        <v>1129.03</v>
      </c>
      <c r="C1179" s="11">
        <f t="shared" si="57"/>
        <v>-1.7150126835033971E-2</v>
      </c>
      <c r="D1179" s="76">
        <f t="shared" si="56"/>
        <v>1.0861180223269333E-4</v>
      </c>
      <c r="E1179" s="11">
        <f t="shared" si="55"/>
        <v>1.0421698625113534E-2</v>
      </c>
    </row>
    <row r="1180" spans="1:5">
      <c r="A1180" s="34">
        <v>37134</v>
      </c>
      <c r="B1180" s="31">
        <v>1133.58</v>
      </c>
      <c r="C1180" s="11">
        <f t="shared" si="57"/>
        <v>4.021909328877177E-3</v>
      </c>
      <c r="D1180" s="76">
        <f t="shared" si="56"/>
        <v>1.1974270512619687E-4</v>
      </c>
      <c r="E1180" s="11">
        <f t="shared" si="55"/>
        <v>1.0942700997751737E-2</v>
      </c>
    </row>
    <row r="1181" spans="1:5">
      <c r="A1181" s="34">
        <v>37138</v>
      </c>
      <c r="B1181" s="31">
        <v>1132.94</v>
      </c>
      <c r="C1181" s="11">
        <f t="shared" si="57"/>
        <v>-5.6474243951929457E-4</v>
      </c>
      <c r="D1181" s="76">
        <f t="shared" si="56"/>
        <v>1.1352868809760761E-4</v>
      </c>
      <c r="E1181" s="11">
        <f t="shared" si="55"/>
        <v>1.0654984190396887E-2</v>
      </c>
    </row>
    <row r="1182" spans="1:5">
      <c r="A1182" s="34">
        <v>37139</v>
      </c>
      <c r="B1182" s="31">
        <v>1131.74</v>
      </c>
      <c r="C1182" s="11">
        <f t="shared" si="57"/>
        <v>-1.0597524703777248E-3</v>
      </c>
      <c r="D1182" s="76">
        <f t="shared" si="56"/>
        <v>1.0673610285313079E-4</v>
      </c>
      <c r="E1182" s="11">
        <f t="shared" si="55"/>
        <v>1.0331316607922284E-2</v>
      </c>
    </row>
    <row r="1183" spans="1:5">
      <c r="A1183" s="34">
        <v>37140</v>
      </c>
      <c r="B1183" s="31">
        <v>1106.4000000000001</v>
      </c>
      <c r="C1183" s="11">
        <f t="shared" si="57"/>
        <v>-2.2644770052835925E-2</v>
      </c>
      <c r="D1183" s="76">
        <f t="shared" si="56"/>
        <v>1.0039932119985123E-4</v>
      </c>
      <c r="E1183" s="11">
        <f t="shared" si="55"/>
        <v>1.0019946167512639E-2</v>
      </c>
    </row>
    <row r="1184" spans="1:5">
      <c r="A1184" s="34">
        <v>37141</v>
      </c>
      <c r="B1184" s="31">
        <v>1085.78</v>
      </c>
      <c r="C1184" s="11">
        <f t="shared" si="57"/>
        <v>-1.8812878647293505E-2</v>
      </c>
      <c r="D1184" s="76">
        <f t="shared" si="56"/>
        <v>1.2514249857260902E-4</v>
      </c>
      <c r="E1184" s="11">
        <f t="shared" si="55"/>
        <v>1.1186710802224621E-2</v>
      </c>
    </row>
    <row r="1185" spans="1:5">
      <c r="A1185" s="34">
        <v>37144</v>
      </c>
      <c r="B1185" s="31">
        <v>1092.54</v>
      </c>
      <c r="C1185" s="11">
        <f t="shared" si="57"/>
        <v>6.2066378685519275E-3</v>
      </c>
      <c r="D1185" s="76">
        <f t="shared" si="56"/>
        <v>1.3886941283811999E-4</v>
      </c>
      <c r="E1185" s="11">
        <f t="shared" si="55"/>
        <v>1.1784286691952126E-2</v>
      </c>
    </row>
    <row r="1186" spans="1:5">
      <c r="A1186" s="34">
        <v>37151</v>
      </c>
      <c r="B1186" s="31">
        <v>1038.77</v>
      </c>
      <c r="C1186" s="11">
        <f t="shared" si="57"/>
        <v>-5.0467939676552456E-2</v>
      </c>
      <c r="D1186" s="76">
        <f t="shared" si="56"/>
        <v>1.3284858928571335E-4</v>
      </c>
      <c r="E1186" s="11">
        <f t="shared" si="55"/>
        <v>1.1525996238317682E-2</v>
      </c>
    </row>
    <row r="1187" spans="1:5">
      <c r="A1187" s="34">
        <v>37152</v>
      </c>
      <c r="B1187" s="31">
        <v>1032.74</v>
      </c>
      <c r="C1187" s="11">
        <f t="shared" si="57"/>
        <v>-5.821856550759846E-3</v>
      </c>
      <c r="D1187" s="76">
        <f t="shared" si="56"/>
        <v>2.7769845004033881E-4</v>
      </c>
      <c r="E1187" s="11">
        <f t="shared" si="55"/>
        <v>1.6664286664611203E-2</v>
      </c>
    </row>
    <row r="1188" spans="1:5">
      <c r="A1188" s="34">
        <v>37153</v>
      </c>
      <c r="B1188" s="31">
        <v>1016.1</v>
      </c>
      <c r="C1188" s="11">
        <f t="shared" si="57"/>
        <v>-1.6243694852658891E-2</v>
      </c>
      <c r="D1188" s="76">
        <f t="shared" si="56"/>
        <v>2.63070183859776E-4</v>
      </c>
      <c r="E1188" s="11">
        <f t="shared" si="55"/>
        <v>1.6219438456980439E-2</v>
      </c>
    </row>
    <row r="1189" spans="1:5">
      <c r="A1189" s="34">
        <v>37154</v>
      </c>
      <c r="B1189" s="31">
        <v>984.54</v>
      </c>
      <c r="C1189" s="11">
        <f t="shared" si="57"/>
        <v>-3.1552521476721843E-2</v>
      </c>
      <c r="D1189" s="76">
        <f t="shared" si="56"/>
        <v>2.631174301761672E-4</v>
      </c>
      <c r="E1189" s="11">
        <f t="shared" si="55"/>
        <v>1.6220894863606238E-2</v>
      </c>
    </row>
    <row r="1190" spans="1:5">
      <c r="A1190" s="34">
        <v>37155</v>
      </c>
      <c r="B1190" s="31">
        <v>965.8</v>
      </c>
      <c r="C1190" s="11">
        <f t="shared" si="57"/>
        <v>-1.9217753575672465E-2</v>
      </c>
      <c r="D1190" s="76">
        <f t="shared" si="56"/>
        <v>3.0706408105793674E-4</v>
      </c>
      <c r="E1190" s="11">
        <f t="shared" si="55"/>
        <v>1.7523244022096388E-2</v>
      </c>
    </row>
    <row r="1191" spans="1:5">
      <c r="A1191" s="34">
        <v>37158</v>
      </c>
      <c r="B1191" s="31">
        <v>1003.45</v>
      </c>
      <c r="C1191" s="11">
        <f t="shared" si="57"/>
        <v>3.8242567945250688E-2</v>
      </c>
      <c r="D1191" s="76">
        <f t="shared" si="56"/>
        <v>3.1079955934417683E-4</v>
      </c>
      <c r="E1191" s="11">
        <f t="shared" si="55"/>
        <v>1.7629508199157935E-2</v>
      </c>
    </row>
    <row r="1192" spans="1:5">
      <c r="A1192" s="34">
        <v>37159</v>
      </c>
      <c r="B1192" s="31">
        <v>1012.27</v>
      </c>
      <c r="C1192" s="11">
        <f t="shared" si="57"/>
        <v>8.7512712973218179E-3</v>
      </c>
      <c r="D1192" s="76">
        <f t="shared" si="56"/>
        <v>3.7990122596635314E-4</v>
      </c>
      <c r="E1192" s="11">
        <f t="shared" si="55"/>
        <v>1.9491055024455528E-2</v>
      </c>
    </row>
    <row r="1193" spans="1:5">
      <c r="A1193" s="34">
        <v>37160</v>
      </c>
      <c r="B1193" s="31">
        <v>1007.04</v>
      </c>
      <c r="C1193" s="11">
        <f t="shared" si="57"/>
        <v>-5.1799988059720156E-3</v>
      </c>
      <c r="D1193" s="76">
        <f t="shared" si="56"/>
        <v>3.6170223736753165E-4</v>
      </c>
      <c r="E1193" s="11">
        <f t="shared" si="55"/>
        <v>1.9018470952406549E-2</v>
      </c>
    </row>
    <row r="1194" spans="1:5">
      <c r="A1194" s="34">
        <v>37161</v>
      </c>
      <c r="B1194" s="31">
        <v>1018.61</v>
      </c>
      <c r="C1194" s="11">
        <f t="shared" si="57"/>
        <v>1.1423617922698436E-2</v>
      </c>
      <c r="D1194" s="76">
        <f t="shared" si="56"/>
        <v>3.4161004638327206E-4</v>
      </c>
      <c r="E1194" s="11">
        <f t="shared" si="55"/>
        <v>1.8482695863517098E-2</v>
      </c>
    </row>
    <row r="1195" spans="1:5">
      <c r="A1195" s="34">
        <v>37162</v>
      </c>
      <c r="B1195" s="31">
        <v>1040.94</v>
      </c>
      <c r="C1195" s="11">
        <f t="shared" si="57"/>
        <v>2.1685198267551335E-2</v>
      </c>
      <c r="D1195" s="76">
        <f t="shared" si="56"/>
        <v>3.2894338638690354E-4</v>
      </c>
      <c r="E1195" s="11">
        <f t="shared" si="55"/>
        <v>1.813679647531238E-2</v>
      </c>
    </row>
    <row r="1196" spans="1:5">
      <c r="A1196" s="34">
        <v>37165</v>
      </c>
      <c r="B1196" s="31">
        <v>1038.55</v>
      </c>
      <c r="C1196" s="11">
        <f t="shared" si="57"/>
        <v>-2.2986415441742718E-3</v>
      </c>
      <c r="D1196" s="76">
        <f t="shared" si="56"/>
        <v>3.3742165263786998E-4</v>
      </c>
      <c r="E1196" s="11">
        <f t="shared" si="55"/>
        <v>1.8369040601998517E-2</v>
      </c>
    </row>
    <row r="1197" spans="1:5">
      <c r="A1197" s="34">
        <v>37166</v>
      </c>
      <c r="B1197" s="31">
        <v>1051.33</v>
      </c>
      <c r="C1197" s="11">
        <f t="shared" si="57"/>
        <v>1.2230519750685145E-2</v>
      </c>
      <c r="D1197" s="76">
        <f t="shared" si="56"/>
        <v>3.1749337865651399E-4</v>
      </c>
      <c r="E1197" s="11">
        <f t="shared" si="55"/>
        <v>1.7818343880858119E-2</v>
      </c>
    </row>
    <row r="1198" spans="1:5">
      <c r="A1198" s="34">
        <v>37167</v>
      </c>
      <c r="B1198" s="31">
        <v>1072.28</v>
      </c>
      <c r="C1198" s="11">
        <f t="shared" si="57"/>
        <v>1.9731193282573292E-2</v>
      </c>
      <c r="D1198" s="76">
        <f t="shared" si="56"/>
        <v>3.0741891273943709E-4</v>
      </c>
      <c r="E1198" s="11">
        <f t="shared" si="55"/>
        <v>1.7533365699130245E-2</v>
      </c>
    </row>
    <row r="1199" spans="1:5">
      <c r="A1199" s="34">
        <v>37168</v>
      </c>
      <c r="B1199" s="31">
        <v>1069.6300000000001</v>
      </c>
      <c r="C1199" s="11">
        <f t="shared" si="57"/>
        <v>-2.474428292614613E-3</v>
      </c>
      <c r="D1199" s="76">
        <f t="shared" si="56"/>
        <v>3.1233297727632678E-4</v>
      </c>
      <c r="E1199" s="11">
        <f t="shared" si="55"/>
        <v>1.7672944782246302E-2</v>
      </c>
    </row>
    <row r="1200" spans="1:5">
      <c r="A1200" s="34">
        <v>37169</v>
      </c>
      <c r="B1200" s="31">
        <v>1071.3800000000001</v>
      </c>
      <c r="C1200" s="11">
        <f t="shared" si="57"/>
        <v>1.6347428454071792E-3</v>
      </c>
      <c r="D1200" s="76">
        <f t="shared" si="56"/>
        <v>2.9396036636226465E-4</v>
      </c>
      <c r="E1200" s="11">
        <f t="shared" si="55"/>
        <v>1.7145272420182323E-2</v>
      </c>
    </row>
    <row r="1201" spans="1:5">
      <c r="A1201" s="34">
        <v>37172</v>
      </c>
      <c r="B1201" s="31">
        <v>1062.44</v>
      </c>
      <c r="C1201" s="11">
        <f t="shared" si="57"/>
        <v>-8.3793874923556982E-3</v>
      </c>
      <c r="D1201" s="76">
        <f t="shared" si="56"/>
        <v>2.7648308743076532E-4</v>
      </c>
      <c r="E1201" s="11">
        <f t="shared" si="55"/>
        <v>1.6627780592453262E-2</v>
      </c>
    </row>
    <row r="1202" spans="1:5">
      <c r="A1202" s="34">
        <v>37173</v>
      </c>
      <c r="B1202">
        <v>1056.75</v>
      </c>
      <c r="C1202" s="11">
        <f t="shared" ref="C1202:C1207" si="58">LN(B1202/B1201)</f>
        <v>-5.3699891689136126E-3</v>
      </c>
      <c r="D1202" s="76">
        <f t="shared" si="56"/>
        <v>2.6410695026974219E-4</v>
      </c>
      <c r="E1202" s="11">
        <f t="shared" si="55"/>
        <v>1.6251367643055219E-2</v>
      </c>
    </row>
    <row r="1203" spans="1:5">
      <c r="A1203" s="34">
        <v>37174</v>
      </c>
      <c r="B1203">
        <v>1080.99</v>
      </c>
      <c r="C1203" s="11">
        <f t="shared" si="58"/>
        <v>2.2679127455719015E-2</v>
      </c>
      <c r="D1203" s="76">
        <f t="shared" si="56"/>
        <v>2.4999074027401262E-4</v>
      </c>
      <c r="E1203" s="11">
        <f t="shared" si="55"/>
        <v>1.5811095479884137E-2</v>
      </c>
    </row>
    <row r="1204" spans="1:5">
      <c r="A1204" s="34">
        <v>37175</v>
      </c>
      <c r="B1204">
        <v>1097.43</v>
      </c>
      <c r="C1204" s="11">
        <f t="shared" si="58"/>
        <v>1.5093794691408768E-2</v>
      </c>
      <c r="D1204" s="76">
        <f t="shared" si="56"/>
        <v>2.6585186518673671E-4</v>
      </c>
      <c r="E1204" s="11">
        <f t="shared" si="55"/>
        <v>1.6304964433777117E-2</v>
      </c>
    </row>
    <row r="1205" spans="1:5">
      <c r="A1205" s="34">
        <v>37176</v>
      </c>
      <c r="B1205">
        <v>1091.6500000000001</v>
      </c>
      <c r="C1205" s="11">
        <f t="shared" si="58"/>
        <v>-5.2807694849013164E-3</v>
      </c>
      <c r="D1205" s="76">
        <f t="shared" si="56"/>
        <v>2.6357011156671645E-4</v>
      </c>
      <c r="E1205" s="11">
        <f t="shared" si="55"/>
        <v>1.6234842517459675E-2</v>
      </c>
    </row>
    <row r="1206" spans="1:5">
      <c r="A1206" s="34">
        <v>37179</v>
      </c>
      <c r="B1206">
        <v>1089.98</v>
      </c>
      <c r="C1206" s="11">
        <f t="shared" si="58"/>
        <v>-1.5309656781275188E-3</v>
      </c>
      <c r="D1206" s="76">
        <f t="shared" si="56"/>
        <v>2.4942909645387333E-4</v>
      </c>
      <c r="E1206" s="11">
        <f t="shared" si="55"/>
        <v>1.5793324426917638E-2</v>
      </c>
    </row>
    <row r="1207" spans="1:5">
      <c r="A1207" s="34">
        <v>37180</v>
      </c>
      <c r="B1207" s="31">
        <v>1097.54</v>
      </c>
      <c r="C1207" s="11">
        <f t="shared" si="58"/>
        <v>6.9119643234201895E-3</v>
      </c>
      <c r="D1207" s="76">
        <f t="shared" si="56"/>
        <v>2.346039820210972E-4</v>
      </c>
      <c r="E1207" s="11">
        <f t="shared" si="55"/>
        <v>1.5316787588169303E-2</v>
      </c>
    </row>
    <row r="1208" spans="1:5">
      <c r="A1208" s="34">
        <v>37181</v>
      </c>
      <c r="B1208" s="31">
        <v>1077.0899999999999</v>
      </c>
      <c r="C1208" s="11">
        <f t="shared" si="57"/>
        <v>-1.8808351629818261E-2</v>
      </c>
      <c r="D1208" s="76">
        <f t="shared" si="56"/>
        <v>2.2339425814832536E-4</v>
      </c>
      <c r="E1208" s="11">
        <f t="shared" si="55"/>
        <v>1.4946379432769842E-2</v>
      </c>
    </row>
    <row r="1209" spans="1:5">
      <c r="A1209" s="34">
        <v>37182</v>
      </c>
      <c r="B1209" s="31">
        <v>1068.6099999999999</v>
      </c>
      <c r="C1209" s="11">
        <f t="shared" si="57"/>
        <v>-7.9042216061602118E-3</v>
      </c>
      <c r="D1209" s="76">
        <f t="shared" si="56"/>
        <v>2.3121584812127905E-4</v>
      </c>
      <c r="E1209" s="11">
        <f t="shared" si="55"/>
        <v>1.520578337742844E-2</v>
      </c>
    </row>
    <row r="1210" spans="1:5">
      <c r="A1210" s="34">
        <v>37183</v>
      </c>
      <c r="B1210" s="31">
        <v>1073.48</v>
      </c>
      <c r="C1210" s="11">
        <f t="shared" si="57"/>
        <v>4.5469689794281577E-3</v>
      </c>
      <c r="D1210" s="76">
        <f t="shared" si="56"/>
        <v>2.2109150038595969E-4</v>
      </c>
      <c r="E1210" s="11">
        <f t="shared" si="55"/>
        <v>1.4869145919855642E-2</v>
      </c>
    </row>
    <row r="1211" spans="1:5">
      <c r="A1211" s="34">
        <v>37186</v>
      </c>
      <c r="B1211" s="31">
        <v>1089.9000000000001</v>
      </c>
      <c r="C1211" s="11">
        <f t="shared" si="57"/>
        <v>1.5180241397397914E-2</v>
      </c>
      <c r="D1211" s="76">
        <f t="shared" si="56"/>
        <v>2.0906650597679502E-4</v>
      </c>
      <c r="E1211" s="11">
        <f t="shared" si="55"/>
        <v>1.4459132269150698E-2</v>
      </c>
    </row>
    <row r="1212" spans="1:5">
      <c r="A1212" s="34">
        <v>37187</v>
      </c>
      <c r="B1212" s="31">
        <v>1084.78</v>
      </c>
      <c r="C1212" s="11">
        <f t="shared" si="57"/>
        <v>-4.7087474572618691E-3</v>
      </c>
      <c r="D1212" s="76">
        <f t="shared" si="56"/>
        <v>2.1034889935118371E-4</v>
      </c>
      <c r="E1212" s="11">
        <f t="shared" si="55"/>
        <v>1.4503409921504106E-2</v>
      </c>
    </row>
    <row r="1213" spans="1:5">
      <c r="A1213" s="34">
        <v>37188</v>
      </c>
      <c r="B1213" s="31">
        <v>1085.2</v>
      </c>
      <c r="C1213" s="11">
        <f t="shared" si="57"/>
        <v>3.8710034677259467E-4</v>
      </c>
      <c r="D1213" s="76">
        <f t="shared" si="56"/>
        <v>1.9905830354708889E-4</v>
      </c>
      <c r="E1213" s="11">
        <f t="shared" si="55"/>
        <v>1.4108802342760667E-2</v>
      </c>
    </row>
    <row r="1214" spans="1:5">
      <c r="A1214" s="34">
        <v>37189</v>
      </c>
      <c r="B1214" s="31">
        <v>1100.0899999999999</v>
      </c>
      <c r="C1214" s="11">
        <f t="shared" si="57"/>
        <v>1.3627692836578435E-2</v>
      </c>
      <c r="D1214" s="76">
        <f t="shared" si="56"/>
        <v>1.8712379613497184E-4</v>
      </c>
      <c r="E1214" s="11">
        <f t="shared" si="55"/>
        <v>1.3679320017273221E-2</v>
      </c>
    </row>
    <row r="1215" spans="1:5">
      <c r="A1215" s="34">
        <v>37190</v>
      </c>
      <c r="B1215" s="31">
        <v>1104.6099999999999</v>
      </c>
      <c r="C1215" s="11">
        <f t="shared" si="57"/>
        <v>4.1003368556313639E-3</v>
      </c>
      <c r="D1215" s="76">
        <f t="shared" si="56"/>
        <v>1.8703920908976141E-4</v>
      </c>
      <c r="E1215" s="11">
        <f t="shared" si="55"/>
        <v>1.3676227882342464E-2</v>
      </c>
    </row>
    <row r="1216" spans="1:5">
      <c r="A1216" s="34">
        <v>37193</v>
      </c>
      <c r="B1216" s="31">
        <v>1078.3</v>
      </c>
      <c r="C1216" s="11">
        <f t="shared" si="57"/>
        <v>-2.4106604588960027E-2</v>
      </c>
      <c r="D1216" s="76">
        <f t="shared" si="56"/>
        <v>1.7682562228415465E-4</v>
      </c>
      <c r="E1216" s="11">
        <f t="shared" si="55"/>
        <v>1.3297579564874002E-2</v>
      </c>
    </row>
    <row r="1217" spans="1:5">
      <c r="A1217" s="34">
        <v>37194</v>
      </c>
      <c r="B1217" s="31">
        <v>1059.79</v>
      </c>
      <c r="C1217" s="11">
        <f t="shared" si="57"/>
        <v>-1.7314951616474842E-2</v>
      </c>
      <c r="D1217" s="76">
        <f t="shared" si="56"/>
        <v>2.010837880356135E-4</v>
      </c>
      <c r="E1217" s="11">
        <f t="shared" si="55"/>
        <v>1.418040154705125E-2</v>
      </c>
    </row>
    <row r="1218" spans="1:5">
      <c r="A1218" s="34">
        <v>37195</v>
      </c>
      <c r="B1218" s="31">
        <v>1059.78</v>
      </c>
      <c r="C1218" s="11">
        <f t="shared" si="57"/>
        <v>-9.4358761447863757E-6</v>
      </c>
      <c r="D1218" s="76">
        <f t="shared" si="56"/>
        <v>2.0700721372232856E-4</v>
      </c>
      <c r="E1218" s="11">
        <f t="shared" si="55"/>
        <v>1.4387745261934844E-2</v>
      </c>
    </row>
    <row r="1219" spans="1:5">
      <c r="A1219" s="34">
        <v>37196</v>
      </c>
      <c r="B1219" s="31">
        <v>1084.0999999999999</v>
      </c>
      <c r="C1219" s="11">
        <f t="shared" si="57"/>
        <v>2.2688810271838798E-2</v>
      </c>
      <c r="D1219" s="76">
        <f t="shared" si="56"/>
        <v>1.9458678624113436E-4</v>
      </c>
      <c r="E1219" s="11">
        <f t="shared" si="55"/>
        <v>1.3949436771466235E-2</v>
      </c>
    </row>
    <row r="1220" spans="1:5">
      <c r="A1220" s="34">
        <v>37197</v>
      </c>
      <c r="B1220" s="31">
        <v>1087.2</v>
      </c>
      <c r="C1220" s="11">
        <f t="shared" si="57"/>
        <v>2.8554341696879078E-3</v>
      </c>
      <c r="D1220" s="76">
        <f t="shared" si="56"/>
        <v>2.1379850575975614E-4</v>
      </c>
      <c r="E1220" s="11">
        <f t="shared" si="55"/>
        <v>1.46218502850958E-2</v>
      </c>
    </row>
    <row r="1221" spans="1:5">
      <c r="A1221" s="34">
        <v>37200</v>
      </c>
      <c r="B1221" s="31">
        <v>1102.8399999999999</v>
      </c>
      <c r="C1221" s="11">
        <f t="shared" si="57"/>
        <v>1.4283086964313758E-2</v>
      </c>
      <c r="D1221" s="76">
        <f t="shared" si="56"/>
        <v>2.0145980567201605E-4</v>
      </c>
      <c r="E1221" s="11">
        <f t="shared" ref="E1221:E1259" si="59">SQRT(D1221)</f>
        <v>1.4193653711149079E-2</v>
      </c>
    </row>
    <row r="1222" spans="1:5">
      <c r="A1222" s="34">
        <v>37201</v>
      </c>
      <c r="B1222" s="31">
        <v>1118.8599999999999</v>
      </c>
      <c r="C1222" s="11">
        <f t="shared" si="57"/>
        <v>1.4421638976673718E-2</v>
      </c>
      <c r="D1222" s="76">
        <f t="shared" ref="D1222:D1259" si="60">0.94*D1221+0.06*(C1221^2)</f>
        <v>2.0161261172550407E-4</v>
      </c>
      <c r="E1222" s="11">
        <f t="shared" si="59"/>
        <v>1.4199035591388031E-2</v>
      </c>
    </row>
    <row r="1223" spans="1:5">
      <c r="A1223" s="34">
        <v>37202</v>
      </c>
      <c r="B1223" s="31">
        <v>1115.8</v>
      </c>
      <c r="C1223" s="11">
        <f t="shared" si="57"/>
        <v>-2.7386733664935925E-3</v>
      </c>
      <c r="D1223" s="76">
        <f t="shared" si="60"/>
        <v>2.019948752683847E-4</v>
      </c>
      <c r="E1223" s="11">
        <f t="shared" si="59"/>
        <v>1.4212490114979314E-2</v>
      </c>
    </row>
    <row r="1224" spans="1:5">
      <c r="A1224" s="34">
        <v>37203</v>
      </c>
      <c r="B1224" s="31">
        <v>1118.54</v>
      </c>
      <c r="C1224" s="11">
        <f t="shared" si="57"/>
        <v>2.4526270607977659E-3</v>
      </c>
      <c r="D1224" s="76">
        <f t="shared" si="60"/>
        <v>1.903252026607821E-4</v>
      </c>
      <c r="E1224" s="11">
        <f t="shared" si="59"/>
        <v>1.3795840049115606E-2</v>
      </c>
    </row>
    <row r="1225" spans="1:5">
      <c r="A1225" s="34">
        <v>37204</v>
      </c>
      <c r="B1225" s="31">
        <v>1120.31</v>
      </c>
      <c r="C1225" s="11">
        <f t="shared" si="57"/>
        <v>1.5811692331009675E-3</v>
      </c>
      <c r="D1225" s="76">
        <f t="shared" si="60"/>
        <v>1.7926661327109659E-4</v>
      </c>
      <c r="E1225" s="11">
        <f t="shared" si="59"/>
        <v>1.3389048258599138E-2</v>
      </c>
    </row>
    <row r="1226" spans="1:5">
      <c r="A1226" s="34">
        <v>37207</v>
      </c>
      <c r="B1226" s="31">
        <v>1118.33</v>
      </c>
      <c r="C1226" s="11">
        <f t="shared" si="57"/>
        <v>-1.7689315980279677E-3</v>
      </c>
      <c r="D1226" s="76">
        <f t="shared" si="60"/>
        <v>1.6866062224345311E-4</v>
      </c>
      <c r="E1226" s="11">
        <f t="shared" si="59"/>
        <v>1.2986940449676864E-2</v>
      </c>
    </row>
    <row r="1227" spans="1:5">
      <c r="A1227" s="34">
        <v>37208</v>
      </c>
      <c r="B1227" s="31">
        <v>1139.0899999999999</v>
      </c>
      <c r="C1227" s="11">
        <f t="shared" si="57"/>
        <v>1.8393196899529059E-2</v>
      </c>
      <c r="D1227" s="76">
        <f t="shared" si="60"/>
        <v>1.5872873204875602E-4</v>
      </c>
      <c r="E1227" s="11">
        <f t="shared" si="59"/>
        <v>1.2598759147184139E-2</v>
      </c>
    </row>
    <row r="1228" spans="1:5">
      <c r="A1228" s="34">
        <v>37209</v>
      </c>
      <c r="B1228" s="31">
        <v>1141.21</v>
      </c>
      <c r="C1228" s="11">
        <f t="shared" si="57"/>
        <v>1.8594050000484458E-3</v>
      </c>
      <c r="D1228" s="76">
        <f t="shared" si="60"/>
        <v>1.6950358965692137E-4</v>
      </c>
      <c r="E1228" s="11">
        <f t="shared" si="59"/>
        <v>1.3019354425505182E-2</v>
      </c>
    </row>
    <row r="1229" spans="1:5">
      <c r="A1229" s="34">
        <v>37210</v>
      </c>
      <c r="B1229" s="31">
        <v>1142.24</v>
      </c>
      <c r="C1229" s="11">
        <f t="shared" si="57"/>
        <v>9.0214374727423012E-4</v>
      </c>
      <c r="D1229" s="76">
        <f t="shared" si="60"/>
        <v>1.5954081749475839E-4</v>
      </c>
      <c r="E1229" s="11">
        <f t="shared" si="59"/>
        <v>1.2630946817034675E-2</v>
      </c>
    </row>
    <row r="1230" spans="1:5">
      <c r="A1230" s="34">
        <v>37211</v>
      </c>
      <c r="B1230" s="31">
        <v>1138.6500000000001</v>
      </c>
      <c r="C1230" s="11">
        <f t="shared" si="57"/>
        <v>-3.1478966232634372E-3</v>
      </c>
      <c r="D1230" s="76">
        <f t="shared" si="60"/>
        <v>1.5001720024551763E-4</v>
      </c>
      <c r="E1230" s="11">
        <f t="shared" si="59"/>
        <v>1.2248150890869921E-2</v>
      </c>
    </row>
    <row r="1231" spans="1:5">
      <c r="A1231" s="34">
        <v>37214</v>
      </c>
      <c r="B1231" s="31">
        <v>1151.06</v>
      </c>
      <c r="C1231" s="11">
        <f t="shared" si="57"/>
        <v>1.0839906816188407E-2</v>
      </c>
      <c r="D1231" s="76">
        <f t="shared" si="60"/>
        <v>1.4161072341983179E-4</v>
      </c>
      <c r="E1231" s="11">
        <f t="shared" si="59"/>
        <v>1.1900030395752432E-2</v>
      </c>
    </row>
    <row r="1232" spans="1:5">
      <c r="A1232" s="34">
        <v>37215</v>
      </c>
      <c r="B1232" s="31">
        <v>1142.6600000000001</v>
      </c>
      <c r="C1232" s="11">
        <f t="shared" si="57"/>
        <v>-7.3243792202518252E-3</v>
      </c>
      <c r="D1232" s="76">
        <f t="shared" si="60"/>
        <v>1.4016429480166075E-4</v>
      </c>
      <c r="E1232" s="11">
        <f t="shared" si="59"/>
        <v>1.1839100253045446E-2</v>
      </c>
    </row>
    <row r="1233" spans="1:5">
      <c r="A1233" s="34">
        <v>37216</v>
      </c>
      <c r="B1233" s="31">
        <v>1137.03</v>
      </c>
      <c r="C1233" s="11">
        <f t="shared" si="57"/>
        <v>-4.9392781000970809E-3</v>
      </c>
      <c r="D1233" s="76">
        <f t="shared" si="60"/>
        <v>1.3497322897128452E-4</v>
      </c>
      <c r="E1233" s="11">
        <f t="shared" si="59"/>
        <v>1.1617797939854372E-2</v>
      </c>
    </row>
    <row r="1234" spans="1:5">
      <c r="A1234" s="34">
        <v>37218</v>
      </c>
      <c r="B1234" s="31">
        <v>1150.3399999999999</v>
      </c>
      <c r="C1234" s="11">
        <f t="shared" si="57"/>
        <v>1.1637951207990596E-2</v>
      </c>
      <c r="D1234" s="76">
        <f t="shared" si="60"/>
        <v>1.2833862332201337E-4</v>
      </c>
      <c r="E1234" s="11">
        <f t="shared" si="59"/>
        <v>1.1328663792434366E-2</v>
      </c>
    </row>
    <row r="1235" spans="1:5">
      <c r="A1235" s="34">
        <v>37221</v>
      </c>
      <c r="B1235" s="31">
        <v>1157.42</v>
      </c>
      <c r="C1235" s="11">
        <f t="shared" si="57"/>
        <v>6.1358392663144858E-3</v>
      </c>
      <c r="D1235" s="76">
        <f t="shared" si="60"/>
        <v>1.2876482042186674E-4</v>
      </c>
      <c r="E1235" s="11">
        <f t="shared" si="59"/>
        <v>1.1347458764933527E-2</v>
      </c>
    </row>
    <row r="1236" spans="1:5">
      <c r="A1236" s="34">
        <v>37222</v>
      </c>
      <c r="B1236" s="31">
        <v>1149.5</v>
      </c>
      <c r="C1236" s="11">
        <f t="shared" si="57"/>
        <v>-6.8663248977955827E-3</v>
      </c>
      <c r="D1236" s="76">
        <f t="shared" si="60"/>
        <v>1.2329784260667754E-4</v>
      </c>
      <c r="E1236" s="11">
        <f t="shared" si="59"/>
        <v>1.1103956169162302E-2</v>
      </c>
    </row>
    <row r="1237" spans="1:5">
      <c r="A1237" s="34">
        <v>37223</v>
      </c>
      <c r="B1237" s="31">
        <v>1128.52</v>
      </c>
      <c r="C1237" s="11">
        <f t="shared" si="57"/>
        <v>-1.8420025462016539E-2</v>
      </c>
      <c r="D1237" s="76">
        <f t="shared" si="60"/>
        <v>1.1872875710640213E-4</v>
      </c>
      <c r="E1237" s="11">
        <f t="shared" si="59"/>
        <v>1.089627262445292E-2</v>
      </c>
    </row>
    <row r="1238" spans="1:5">
      <c r="A1238" s="34">
        <v>37224</v>
      </c>
      <c r="B1238" s="31">
        <v>1140.2</v>
      </c>
      <c r="C1238" s="11">
        <f t="shared" si="57"/>
        <v>1.0296645856261881E-2</v>
      </c>
      <c r="D1238" s="76">
        <f t="shared" si="60"/>
        <v>1.3196287196129826E-4</v>
      </c>
      <c r="E1238" s="11">
        <f t="shared" si="59"/>
        <v>1.148750938895365E-2</v>
      </c>
    </row>
    <row r="1239" spans="1:5">
      <c r="A1239" s="34">
        <v>37225</v>
      </c>
      <c r="B1239" s="31">
        <v>1139.45</v>
      </c>
      <c r="C1239" s="11">
        <f t="shared" si="57"/>
        <v>-6.5799576870125183E-4</v>
      </c>
      <c r="D1239" s="76">
        <f t="shared" si="60"/>
        <v>1.3040635459697685E-4</v>
      </c>
      <c r="E1239" s="11">
        <f t="shared" si="59"/>
        <v>1.1419560175285949E-2</v>
      </c>
    </row>
    <row r="1240" spans="1:5">
      <c r="A1240" s="34">
        <v>37228</v>
      </c>
      <c r="B1240" s="31">
        <v>1129.9000000000001</v>
      </c>
      <c r="C1240" s="11">
        <f t="shared" si="57"/>
        <v>-8.416556613579625E-3</v>
      </c>
      <c r="D1240" s="76">
        <f t="shared" si="60"/>
        <v>1.2260795082705595E-4</v>
      </c>
      <c r="E1240" s="11">
        <f t="shared" si="59"/>
        <v>1.1072847457951182E-2</v>
      </c>
    </row>
    <row r="1241" spans="1:5">
      <c r="A1241" s="34">
        <v>37229</v>
      </c>
      <c r="B1241" s="31">
        <v>1144.8</v>
      </c>
      <c r="C1241" s="11">
        <f t="shared" si="57"/>
        <v>1.3100816027040562E-2</v>
      </c>
      <c r="D1241" s="76">
        <f t="shared" si="60"/>
        <v>1.1950177929120805E-4</v>
      </c>
      <c r="E1241" s="11">
        <f t="shared" si="59"/>
        <v>1.0931686937120367E-2</v>
      </c>
    </row>
    <row r="1242" spans="1:5">
      <c r="A1242" s="34">
        <v>37230</v>
      </c>
      <c r="B1242" s="31">
        <v>1170.3499999999999</v>
      </c>
      <c r="C1242" s="11">
        <f t="shared" si="57"/>
        <v>2.2072900113672193E-2</v>
      </c>
      <c r="D1242" s="76">
        <f t="shared" si="60"/>
        <v>1.2262955536819733E-4</v>
      </c>
      <c r="E1242" s="11">
        <f t="shared" si="59"/>
        <v>1.1073822978908293E-2</v>
      </c>
    </row>
    <row r="1243" spans="1:5">
      <c r="A1243" s="34">
        <v>37231</v>
      </c>
      <c r="B1243" s="31">
        <v>1167.0999999999999</v>
      </c>
      <c r="C1243" s="11">
        <f t="shared" si="57"/>
        <v>-2.7808099376053458E-3</v>
      </c>
      <c r="D1243" s="76">
        <f t="shared" si="60"/>
        <v>1.4450455721179447E-4</v>
      </c>
      <c r="E1243" s="11">
        <f t="shared" si="59"/>
        <v>1.2021004833698157E-2</v>
      </c>
    </row>
    <row r="1244" spans="1:5">
      <c r="A1244" s="34">
        <v>37232</v>
      </c>
      <c r="B1244" s="31">
        <v>1158.31</v>
      </c>
      <c r="C1244" s="11">
        <f t="shared" si="57"/>
        <v>-7.5599931753079644E-3</v>
      </c>
      <c r="D1244" s="76">
        <f t="shared" si="60"/>
        <v>1.3629825801363189E-4</v>
      </c>
      <c r="E1244" s="11">
        <f t="shared" si="59"/>
        <v>1.1674684493108663E-2</v>
      </c>
    </row>
    <row r="1245" spans="1:5">
      <c r="A1245" s="34">
        <v>37235</v>
      </c>
      <c r="B1245" s="31">
        <v>1139.93</v>
      </c>
      <c r="C1245" s="11">
        <f t="shared" si="57"/>
        <v>-1.5995189248503284E-2</v>
      </c>
      <c r="D1245" s="76">
        <f t="shared" si="60"/>
        <v>1.3154957234145617E-4</v>
      </c>
      <c r="E1245" s="11">
        <f t="shared" si="59"/>
        <v>1.1469506194316133E-2</v>
      </c>
    </row>
    <row r="1246" spans="1:5">
      <c r="A1246" s="34">
        <v>37236</v>
      </c>
      <c r="B1246" s="31">
        <v>1136.76</v>
      </c>
      <c r="C1246" s="11">
        <f t="shared" si="57"/>
        <v>-2.7847463190532606E-3</v>
      </c>
      <c r="D1246" s="76">
        <f t="shared" si="60"/>
        <v>1.390073627466949E-4</v>
      </c>
      <c r="E1246" s="11">
        <f t="shared" si="59"/>
        <v>1.1790138368428713E-2</v>
      </c>
    </row>
    <row r="1247" spans="1:5">
      <c r="A1247" s="34">
        <v>37237</v>
      </c>
      <c r="B1247" s="31">
        <v>1137.07</v>
      </c>
      <c r="C1247" s="11">
        <f t="shared" ref="C1247:C1259" si="61">LN(B1247/B1246)</f>
        <v>2.7266770332039523E-4</v>
      </c>
      <c r="D1247" s="76">
        <f t="shared" si="60"/>
        <v>1.3113220970558203E-4</v>
      </c>
      <c r="E1247" s="11">
        <f t="shared" si="59"/>
        <v>1.1451297293563818E-2</v>
      </c>
    </row>
    <row r="1248" spans="1:5">
      <c r="A1248" s="34">
        <v>37238</v>
      </c>
      <c r="B1248" s="31">
        <v>1119.3800000000001</v>
      </c>
      <c r="C1248" s="11">
        <f t="shared" si="61"/>
        <v>-1.5679817795427452E-2</v>
      </c>
      <c r="D1248" s="76">
        <f t="shared" si="60"/>
        <v>1.2326873798383314E-4</v>
      </c>
      <c r="E1248" s="11">
        <f t="shared" si="59"/>
        <v>1.1102645539862701E-2</v>
      </c>
    </row>
    <row r="1249" spans="1:5">
      <c r="A1249" s="34">
        <v>37239</v>
      </c>
      <c r="B1249" s="31">
        <v>1123.0899999999999</v>
      </c>
      <c r="C1249" s="11">
        <f t="shared" si="61"/>
        <v>3.3088544193820481E-3</v>
      </c>
      <c r="D1249" s="76">
        <f t="shared" si="60"/>
        <v>1.3062401487067135E-4</v>
      </c>
      <c r="E1249" s="11">
        <f t="shared" si="59"/>
        <v>1.1429086353277385E-2</v>
      </c>
    </row>
    <row r="1250" spans="1:5">
      <c r="A1250" s="34">
        <v>37242</v>
      </c>
      <c r="B1250" s="31">
        <v>1134.3599999999999</v>
      </c>
      <c r="C1250" s="11">
        <f t="shared" si="61"/>
        <v>9.984800222574565E-3</v>
      </c>
      <c r="D1250" s="76">
        <f t="shared" si="60"/>
        <v>1.234434850325509E-4</v>
      </c>
      <c r="E1250" s="11">
        <f t="shared" si="59"/>
        <v>1.1110512365888033E-2</v>
      </c>
    </row>
    <row r="1251" spans="1:5">
      <c r="A1251" s="34">
        <v>37243</v>
      </c>
      <c r="B1251" s="31">
        <v>1142.92</v>
      </c>
      <c r="C1251" s="11">
        <f t="shared" si="61"/>
        <v>7.5177758689220229E-3</v>
      </c>
      <c r="D1251" s="76">
        <f t="shared" si="60"/>
        <v>1.2201865005968135E-4</v>
      </c>
      <c r="E1251" s="11">
        <f t="shared" si="59"/>
        <v>1.1046205233458291E-2</v>
      </c>
    </row>
    <row r="1252" spans="1:5">
      <c r="A1252" s="34">
        <v>37244</v>
      </c>
      <c r="B1252" s="31">
        <v>1149.56</v>
      </c>
      <c r="C1252" s="11">
        <f t="shared" si="61"/>
        <v>5.7928693540460945E-3</v>
      </c>
      <c r="D1252" s="76">
        <f t="shared" si="60"/>
        <v>1.1808854829702124E-4</v>
      </c>
      <c r="E1252" s="11">
        <f t="shared" si="59"/>
        <v>1.0866855492598641E-2</v>
      </c>
    </row>
    <row r="1253" spans="1:5">
      <c r="A1253" s="34">
        <v>37245</v>
      </c>
      <c r="B1253" s="31">
        <v>1139.93</v>
      </c>
      <c r="C1253" s="11">
        <f t="shared" si="61"/>
        <v>-8.4124034537646081E-3</v>
      </c>
      <c r="D1253" s="76">
        <f t="shared" si="60"/>
        <v>1.1301667552038274E-4</v>
      </c>
      <c r="E1253" s="11">
        <f t="shared" si="59"/>
        <v>1.0630930134300703E-2</v>
      </c>
    </row>
    <row r="1254" spans="1:5">
      <c r="A1254" s="34">
        <v>37246</v>
      </c>
      <c r="B1254" s="31">
        <v>1144.8900000000001</v>
      </c>
      <c r="C1254" s="11">
        <f t="shared" si="61"/>
        <v>4.3417055098423007E-3</v>
      </c>
      <c r="D1254" s="76">
        <f t="shared" si="60"/>
        <v>1.1048178690129441E-4</v>
      </c>
      <c r="E1254" s="11">
        <f t="shared" si="59"/>
        <v>1.0511031676352917E-2</v>
      </c>
    </row>
    <row r="1255" spans="1:5">
      <c r="A1255" s="34">
        <v>37249</v>
      </c>
      <c r="B1255" s="31">
        <v>1144.6500000000001</v>
      </c>
      <c r="C1255" s="11">
        <f t="shared" si="61"/>
        <v>-2.0964910058711593E-4</v>
      </c>
      <c r="D1255" s="76">
        <f t="shared" si="60"/>
        <v>1.0498390409126844E-4</v>
      </c>
      <c r="E1255" s="11">
        <f t="shared" si="59"/>
        <v>1.0246165335932679E-2</v>
      </c>
    </row>
    <row r="1256" spans="1:5">
      <c r="A1256" s="34">
        <v>37251</v>
      </c>
      <c r="B1256" s="31">
        <v>1149.3699999999999</v>
      </c>
      <c r="C1256" s="11">
        <f t="shared" si="61"/>
        <v>4.1150527550505933E-3</v>
      </c>
      <c r="D1256" s="76">
        <f t="shared" si="60"/>
        <v>9.8687507010514937E-5</v>
      </c>
      <c r="E1256" s="11">
        <f t="shared" si="59"/>
        <v>9.9341585960017239E-3</v>
      </c>
    </row>
    <row r="1257" spans="1:5">
      <c r="A1257" s="34">
        <v>37252</v>
      </c>
      <c r="B1257" s="31">
        <v>1157.1300000000001</v>
      </c>
      <c r="C1257" s="11">
        <f t="shared" si="61"/>
        <v>6.7288352735743731E-3</v>
      </c>
      <c r="D1257" s="76">
        <f t="shared" si="60"/>
        <v>9.378227614049501E-5</v>
      </c>
      <c r="E1257" s="11">
        <f t="shared" si="59"/>
        <v>9.6841249548162596E-3</v>
      </c>
    </row>
    <row r="1258" spans="1:5">
      <c r="A1258" s="34">
        <v>37253</v>
      </c>
      <c r="B1258" s="31">
        <v>1161.02</v>
      </c>
      <c r="C1258" s="11">
        <f t="shared" si="61"/>
        <v>3.3561276459939189E-3</v>
      </c>
      <c r="D1258" s="76">
        <f t="shared" si="60"/>
        <v>9.0871973020399229E-5</v>
      </c>
      <c r="E1258" s="11">
        <f t="shared" si="59"/>
        <v>9.5326792152258654E-3</v>
      </c>
    </row>
    <row r="1259" spans="1:5">
      <c r="A1259" s="34">
        <v>37256</v>
      </c>
      <c r="B1259" s="31">
        <v>1148.08</v>
      </c>
      <c r="C1259" s="11">
        <f t="shared" si="61"/>
        <v>-1.1207947215694626E-2</v>
      </c>
      <c r="D1259" s="76">
        <f t="shared" si="60"/>
        <v>8.6095470205747556E-5</v>
      </c>
      <c r="E1259" s="11">
        <f t="shared" si="59"/>
        <v>9.2787644762515418E-3</v>
      </c>
    </row>
  </sheetData>
  <mergeCells count="1">
    <mergeCell ref="A1:E1"/>
  </mergeCells>
  <phoneticPr fontId="0" type="noConversion"/>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dimension ref="A1:M1259"/>
  <sheetViews>
    <sheetView workbookViewId="0">
      <selection sqref="A1:G1"/>
    </sheetView>
  </sheetViews>
  <sheetFormatPr baseColWidth="10" defaultColWidth="9.140625" defaultRowHeight="12.75"/>
  <cols>
    <col min="1" max="1" width="12.28515625" style="35" customWidth="1"/>
    <col min="2" max="2" width="9.140625" style="32"/>
    <col min="3" max="3" width="9.140625" style="12"/>
    <col min="4" max="4" width="12.42578125" style="43" customWidth="1"/>
    <col min="5" max="5" width="12.7109375" style="12" customWidth="1"/>
    <col min="6" max="6" width="0" hidden="1" customWidth="1"/>
    <col min="7" max="7" width="13" style="3" customWidth="1"/>
    <col min="9" max="9" width="13" customWidth="1"/>
    <col min="12" max="12" width="13.28515625" bestFit="1" customWidth="1"/>
  </cols>
  <sheetData>
    <row r="1" spans="1:13" s="55" customFormat="1" ht="42" customHeight="1" thickBot="1">
      <c r="A1" s="97" t="s">
        <v>23</v>
      </c>
      <c r="B1" s="104"/>
      <c r="C1" s="104"/>
      <c r="D1" s="104"/>
      <c r="E1" s="104"/>
      <c r="F1" s="104"/>
      <c r="G1" s="104"/>
      <c r="I1" s="98" t="s">
        <v>24</v>
      </c>
      <c r="J1" s="98"/>
      <c r="K1" s="98"/>
      <c r="L1" s="98"/>
      <c r="M1" s="98"/>
    </row>
    <row r="2" spans="1:13" s="1" customFormat="1" ht="26.25" thickBot="1">
      <c r="A2" s="33" t="s">
        <v>0</v>
      </c>
      <c r="B2" s="30" t="s">
        <v>1</v>
      </c>
      <c r="C2" s="16" t="s">
        <v>2</v>
      </c>
      <c r="D2" s="81" t="s">
        <v>31</v>
      </c>
      <c r="E2" s="82" t="s">
        <v>32</v>
      </c>
      <c r="F2" s="8"/>
      <c r="G2" s="18" t="s">
        <v>8</v>
      </c>
      <c r="I2" s="105" t="s">
        <v>29</v>
      </c>
      <c r="J2" s="106"/>
      <c r="K2" s="22" t="s">
        <v>16</v>
      </c>
      <c r="L2" s="107" t="s">
        <v>15</v>
      </c>
      <c r="M2" s="108"/>
    </row>
    <row r="3" spans="1:13">
      <c r="A3" s="34">
        <v>35432</v>
      </c>
      <c r="B3" s="31">
        <v>737.01</v>
      </c>
      <c r="C3" s="11"/>
      <c r="D3" s="44"/>
      <c r="E3" s="11"/>
      <c r="F3" s="6"/>
      <c r="G3" s="20"/>
      <c r="I3" s="21" t="s">
        <v>3</v>
      </c>
      <c r="J3" s="10">
        <f>AVERAGE(C3:C1259)</f>
        <v>3.5290191102258048E-4</v>
      </c>
      <c r="K3" s="7"/>
      <c r="L3" s="21" t="s">
        <v>3</v>
      </c>
      <c r="M3" s="19">
        <f>AVERAGE(G3:G1259)</f>
        <v>1.0045249007540183E-2</v>
      </c>
    </row>
    <row r="4" spans="1:13">
      <c r="A4" s="34">
        <v>35433</v>
      </c>
      <c r="B4" s="31">
        <v>748.03</v>
      </c>
      <c r="C4" s="11">
        <f t="shared" ref="C4:C25" si="0">LN(B4/B3)</f>
        <v>1.4841623503770326E-2</v>
      </c>
      <c r="D4" s="44">
        <f>VAR(C4:C1259)</f>
        <v>1.610025502708207E-4</v>
      </c>
      <c r="E4" s="11">
        <f>SQRT(D4)</f>
        <v>1.2688678034800185E-2</v>
      </c>
      <c r="F4" s="6"/>
      <c r="G4" s="20">
        <f t="shared" ref="G4:G25" si="1">C4/E4</f>
        <v>1.1696745289828803</v>
      </c>
      <c r="I4" s="17" t="s">
        <v>17</v>
      </c>
      <c r="J4" s="11">
        <f>STDEV(C3:C1259)</f>
        <v>1.2688678034800185E-2</v>
      </c>
      <c r="K4" s="6"/>
      <c r="L4" s="17" t="s">
        <v>17</v>
      </c>
      <c r="M4" s="24">
        <f>STDEV(G3:G1259)</f>
        <v>1.0472041668572236</v>
      </c>
    </row>
    <row r="5" spans="1:13">
      <c r="A5" s="34">
        <v>35436</v>
      </c>
      <c r="B5" s="31">
        <v>747.65</v>
      </c>
      <c r="C5" s="11">
        <f t="shared" si="0"/>
        <v>-5.0813009223389845E-4</v>
      </c>
      <c r="D5" s="44">
        <f>0.94*D4+0.06*(C4^2)</f>
        <v>1.6455882454823151E-4</v>
      </c>
      <c r="E5" s="11">
        <f t="shared" ref="E5:E68" si="2">SQRT(D5)</f>
        <v>1.2828048353051664E-2</v>
      </c>
      <c r="F5" s="6"/>
      <c r="G5" s="20">
        <f t="shared" si="1"/>
        <v>-3.9610865055167914E-2</v>
      </c>
      <c r="I5" s="17" t="s">
        <v>6</v>
      </c>
      <c r="J5" s="23">
        <f>SKEW(C3:C1259)</f>
        <v>-0.23769777628426281</v>
      </c>
      <c r="K5" s="6"/>
      <c r="L5" s="17" t="s">
        <v>6</v>
      </c>
      <c r="M5" s="23">
        <f>SKEW(G3:G1259)</f>
        <v>-0.57904602101472735</v>
      </c>
    </row>
    <row r="6" spans="1:13">
      <c r="A6" s="34">
        <v>35437</v>
      </c>
      <c r="B6" s="31">
        <v>753.23</v>
      </c>
      <c r="C6" s="11">
        <f t="shared" si="0"/>
        <v>7.4356720183664151E-3</v>
      </c>
      <c r="D6" s="44">
        <f t="shared" ref="D6:D69" si="3">0.94*D5+0.06*(C5^2)</f>
        <v>1.5470078684677564E-4</v>
      </c>
      <c r="E6" s="11">
        <f t="shared" si="2"/>
        <v>1.2437877103701244E-2</v>
      </c>
      <c r="F6" s="6"/>
      <c r="G6" s="20">
        <f t="shared" si="1"/>
        <v>0.59782485036403199</v>
      </c>
      <c r="I6" s="17" t="s">
        <v>5</v>
      </c>
      <c r="J6" s="23">
        <f>KURT(C3:C1259)</f>
        <v>2.6624078677293053</v>
      </c>
      <c r="K6" s="6"/>
      <c r="L6" s="17" t="s">
        <v>5</v>
      </c>
      <c r="M6" s="23">
        <f>KURT(G3:G1259)</f>
        <v>2.6286841067050224</v>
      </c>
    </row>
    <row r="7" spans="1:13">
      <c r="A7" s="34">
        <v>35438</v>
      </c>
      <c r="B7" s="31">
        <v>748.41</v>
      </c>
      <c r="C7" s="11">
        <f t="shared" si="0"/>
        <v>-6.4196698989641273E-3</v>
      </c>
      <c r="D7" s="44">
        <f t="shared" si="3"/>
        <v>1.4873609273785213E-4</v>
      </c>
      <c r="E7" s="11">
        <f t="shared" si="2"/>
        <v>1.2195740762161686E-2</v>
      </c>
      <c r="F7" s="6"/>
      <c r="G7" s="20">
        <f t="shared" si="1"/>
        <v>-0.526386221563654</v>
      </c>
    </row>
    <row r="8" spans="1:13">
      <c r="A8" s="34">
        <v>35439</v>
      </c>
      <c r="B8" s="31">
        <v>754.85</v>
      </c>
      <c r="C8" s="11">
        <f t="shared" si="0"/>
        <v>8.5680978644900527E-3</v>
      </c>
      <c r="D8" s="44">
        <f t="shared" si="3"/>
        <v>1.4228465687028094E-4</v>
      </c>
      <c r="E8" s="11">
        <f t="shared" si="2"/>
        <v>1.1928313244976464E-2</v>
      </c>
      <c r="F8" s="6"/>
      <c r="G8" s="20">
        <f t="shared" si="1"/>
        <v>0.71829920027447758</v>
      </c>
    </row>
    <row r="9" spans="1:13">
      <c r="A9" s="34">
        <v>35440</v>
      </c>
      <c r="B9" s="31">
        <v>759.5</v>
      </c>
      <c r="C9" s="11">
        <f t="shared" si="0"/>
        <v>6.1412680220824288E-3</v>
      </c>
      <c r="D9" s="44">
        <f t="shared" si="3"/>
        <v>1.381523155189928E-4</v>
      </c>
      <c r="E9" s="11">
        <f t="shared" si="2"/>
        <v>1.1753821315597443E-2</v>
      </c>
      <c r="F9" s="6"/>
      <c r="G9" s="20">
        <f t="shared" si="1"/>
        <v>0.52249118454207755</v>
      </c>
    </row>
    <row r="10" spans="1:13">
      <c r="A10" s="34">
        <v>35443</v>
      </c>
      <c r="B10" s="31">
        <v>759.51</v>
      </c>
      <c r="C10" s="11">
        <f t="shared" si="0"/>
        <v>1.3166470267037536E-5</v>
      </c>
      <c r="D10" s="44">
        <f t="shared" si="3"/>
        <v>1.3212608696299636E-4</v>
      </c>
      <c r="E10" s="11">
        <f t="shared" si="2"/>
        <v>1.1494611214086205E-2</v>
      </c>
      <c r="F10" s="6"/>
      <c r="G10" s="20">
        <f t="shared" si="1"/>
        <v>1.1454472031992289E-3</v>
      </c>
    </row>
    <row r="11" spans="1:13">
      <c r="A11" s="34">
        <v>35444</v>
      </c>
      <c r="B11" s="31">
        <v>768.86</v>
      </c>
      <c r="C11" s="11">
        <f t="shared" si="0"/>
        <v>1.2235409809211352E-2</v>
      </c>
      <c r="D11" s="44">
        <f t="shared" si="3"/>
        <v>1.2419853214657291E-4</v>
      </c>
      <c r="E11" s="11">
        <f t="shared" si="2"/>
        <v>1.1144439516932779E-2</v>
      </c>
      <c r="F11" s="6"/>
      <c r="G11" s="20">
        <f t="shared" si="1"/>
        <v>1.09789368865262</v>
      </c>
    </row>
    <row r="12" spans="1:13">
      <c r="A12" s="34">
        <v>35445</v>
      </c>
      <c r="B12" s="31">
        <v>767.2</v>
      </c>
      <c r="C12" s="11">
        <f t="shared" si="0"/>
        <v>-2.1613747460772189E-3</v>
      </c>
      <c r="D12" s="44">
        <f t="shared" si="3"/>
        <v>1.2572893540973925E-4</v>
      </c>
      <c r="E12" s="11">
        <f t="shared" si="2"/>
        <v>1.1212891483009154E-2</v>
      </c>
      <c r="F12" s="6"/>
      <c r="G12" s="20">
        <f t="shared" si="1"/>
        <v>-0.19275801869235429</v>
      </c>
    </row>
    <row r="13" spans="1:13">
      <c r="A13" s="34">
        <v>35446</v>
      </c>
      <c r="B13" s="31">
        <v>769.75</v>
      </c>
      <c r="C13" s="11">
        <f t="shared" si="0"/>
        <v>3.3182632353811682E-3</v>
      </c>
      <c r="D13" s="44">
        <f t="shared" si="3"/>
        <v>1.1846549173273371E-4</v>
      </c>
      <c r="E13" s="11">
        <f t="shared" si="2"/>
        <v>1.0884185395918875E-2</v>
      </c>
      <c r="F13" s="6"/>
      <c r="G13" s="20">
        <f t="shared" si="1"/>
        <v>0.3048701501010247</v>
      </c>
    </row>
    <row r="14" spans="1:13">
      <c r="A14" s="34">
        <v>35447</v>
      </c>
      <c r="B14" s="31">
        <v>776.17</v>
      </c>
      <c r="C14" s="11">
        <f t="shared" si="0"/>
        <v>8.3057815507546207E-3</v>
      </c>
      <c r="D14" s="44">
        <f t="shared" si="3"/>
        <v>1.1201821448272662E-4</v>
      </c>
      <c r="E14" s="11">
        <f t="shared" si="2"/>
        <v>1.0583865762694017E-2</v>
      </c>
      <c r="F14" s="6"/>
      <c r="G14" s="20">
        <f t="shared" si="1"/>
        <v>0.78475877689518869</v>
      </c>
    </row>
    <row r="15" spans="1:13">
      <c r="A15" s="34">
        <v>35450</v>
      </c>
      <c r="B15" s="31">
        <v>776.7</v>
      </c>
      <c r="C15" s="11">
        <f t="shared" si="0"/>
        <v>6.8260707023733733E-4</v>
      </c>
      <c r="D15" s="44">
        <f t="shared" si="3"/>
        <v>1.0943628204389436E-4</v>
      </c>
      <c r="E15" s="11">
        <f t="shared" si="2"/>
        <v>1.0461179763482433E-2</v>
      </c>
      <c r="F15" s="6"/>
      <c r="G15" s="20">
        <f t="shared" si="1"/>
        <v>6.525144253998591E-2</v>
      </c>
    </row>
    <row r="16" spans="1:13">
      <c r="A16" s="34">
        <v>35451</v>
      </c>
      <c r="B16" s="31">
        <v>782.72</v>
      </c>
      <c r="C16" s="11">
        <f t="shared" si="0"/>
        <v>7.7208576331512218E-3</v>
      </c>
      <c r="D16" s="44">
        <f t="shared" si="3"/>
        <v>1.0289806226600097E-4</v>
      </c>
      <c r="E16" s="11">
        <f t="shared" si="2"/>
        <v>1.0143868210204673E-2</v>
      </c>
      <c r="F16" s="6"/>
      <c r="G16" s="20">
        <f t="shared" si="1"/>
        <v>0.76113544391123722</v>
      </c>
    </row>
    <row r="17" spans="1:7">
      <c r="A17" s="34">
        <v>35452</v>
      </c>
      <c r="B17" s="31">
        <v>786.23</v>
      </c>
      <c r="C17" s="11">
        <f t="shared" si="0"/>
        <v>4.474337430458432E-3</v>
      </c>
      <c r="D17" s="44">
        <f t="shared" si="3"/>
        <v>1.0030087708552427E-4</v>
      </c>
      <c r="E17" s="11">
        <f t="shared" si="2"/>
        <v>1.0015032555390135E-2</v>
      </c>
      <c r="F17" s="6"/>
      <c r="G17" s="20">
        <f t="shared" si="1"/>
        <v>0.44676214537618492</v>
      </c>
    </row>
    <row r="18" spans="1:7">
      <c r="A18" s="34">
        <v>35453</v>
      </c>
      <c r="B18" s="31">
        <v>777.56</v>
      </c>
      <c r="C18" s="11">
        <f t="shared" si="0"/>
        <v>-1.1088558995299421E-2</v>
      </c>
      <c r="D18" s="44">
        <f t="shared" si="3"/>
        <v>9.5484006186888888E-5</v>
      </c>
      <c r="E18" s="11">
        <f t="shared" si="2"/>
        <v>9.7715917939140747E-3</v>
      </c>
      <c r="F18" s="6"/>
      <c r="G18" s="20">
        <f t="shared" si="1"/>
        <v>-1.1347750938803622</v>
      </c>
    </row>
    <row r="19" spans="1:7">
      <c r="A19" s="34">
        <v>35454</v>
      </c>
      <c r="B19" s="31">
        <v>770.52</v>
      </c>
      <c r="C19" s="11">
        <f t="shared" si="0"/>
        <v>-9.0951998999547912E-3</v>
      </c>
      <c r="D19" s="44">
        <f t="shared" si="3"/>
        <v>9.7132334251209682E-5</v>
      </c>
      <c r="E19" s="11">
        <f t="shared" si="2"/>
        <v>9.8555737657028217E-3</v>
      </c>
      <c r="F19" s="6"/>
      <c r="G19" s="20">
        <f t="shared" si="1"/>
        <v>-0.92284834106826796</v>
      </c>
    </row>
    <row r="20" spans="1:7">
      <c r="A20" s="34">
        <v>35457</v>
      </c>
      <c r="B20" s="31">
        <v>765.02</v>
      </c>
      <c r="C20" s="11">
        <f t="shared" si="0"/>
        <v>-7.1636343183147724E-3</v>
      </c>
      <c r="D20" s="44">
        <f t="shared" si="3"/>
        <v>9.6267753869345359E-5</v>
      </c>
      <c r="E20" s="11">
        <f t="shared" si="2"/>
        <v>9.8116132144181745E-3</v>
      </c>
      <c r="F20" s="6"/>
      <c r="G20" s="20">
        <f t="shared" si="1"/>
        <v>-0.73011788803372368</v>
      </c>
    </row>
    <row r="21" spans="1:7">
      <c r="A21" s="34">
        <v>35458</v>
      </c>
      <c r="B21" s="31">
        <v>765.02</v>
      </c>
      <c r="C21" s="11">
        <f t="shared" si="0"/>
        <v>0</v>
      </c>
      <c r="D21" s="44">
        <f t="shared" si="3"/>
        <v>9.3570748035976857E-5</v>
      </c>
      <c r="E21" s="11">
        <f t="shared" si="2"/>
        <v>9.6731974049936997E-3</v>
      </c>
      <c r="F21" s="6"/>
      <c r="G21" s="20">
        <f t="shared" si="1"/>
        <v>0</v>
      </c>
    </row>
    <row r="22" spans="1:7">
      <c r="A22" s="34">
        <v>35459</v>
      </c>
      <c r="B22" s="31">
        <v>772.5</v>
      </c>
      <c r="C22" s="11">
        <f t="shared" si="0"/>
        <v>9.7300314962579341E-3</v>
      </c>
      <c r="D22" s="44">
        <f t="shared" si="3"/>
        <v>8.7956503153818234E-5</v>
      </c>
      <c r="E22" s="11">
        <f t="shared" si="2"/>
        <v>9.3785128433999717E-3</v>
      </c>
      <c r="F22" s="6"/>
      <c r="G22" s="20">
        <f t="shared" si="1"/>
        <v>1.0374812786128815</v>
      </c>
    </row>
    <row r="23" spans="1:7">
      <c r="A23" s="34">
        <v>35460</v>
      </c>
      <c r="B23" s="31">
        <v>784.17</v>
      </c>
      <c r="C23" s="11">
        <f t="shared" si="0"/>
        <v>1.4993824807514242E-2</v>
      </c>
      <c r="D23" s="44">
        <f t="shared" si="3"/>
        <v>8.8359523739679418E-5</v>
      </c>
      <c r="E23" s="11">
        <f t="shared" si="2"/>
        <v>9.3999746669700887E-3</v>
      </c>
      <c r="F23" s="6"/>
      <c r="G23" s="20">
        <f t="shared" si="1"/>
        <v>1.5950920442583736</v>
      </c>
    </row>
    <row r="24" spans="1:7">
      <c r="A24" s="34">
        <v>35461</v>
      </c>
      <c r="B24" s="31">
        <v>786.16</v>
      </c>
      <c r="C24" s="11">
        <f t="shared" si="0"/>
        <v>2.5345004747566024E-3</v>
      </c>
      <c r="D24" s="44">
        <f t="shared" si="3"/>
        <v>9.6546839256804427E-5</v>
      </c>
      <c r="E24" s="11">
        <f t="shared" si="2"/>
        <v>9.8258251183706916E-3</v>
      </c>
      <c r="F24" s="6"/>
      <c r="G24" s="20">
        <f t="shared" si="1"/>
        <v>0.25794276248800879</v>
      </c>
    </row>
    <row r="25" spans="1:7">
      <c r="A25" s="34">
        <v>35464</v>
      </c>
      <c r="B25" s="31">
        <v>786.73</v>
      </c>
      <c r="C25" s="11">
        <f t="shared" si="0"/>
        <v>7.2478053131763242E-4</v>
      </c>
      <c r="D25" s="44">
        <f t="shared" si="3"/>
        <v>9.1139450460788648E-5</v>
      </c>
      <c r="E25" s="11">
        <f t="shared" si="2"/>
        <v>9.5466984062967369E-3</v>
      </c>
      <c r="F25" s="6"/>
      <c r="G25" s="20">
        <f t="shared" si="1"/>
        <v>7.5919495984034371E-2</v>
      </c>
    </row>
    <row r="26" spans="1:7">
      <c r="A26" s="34">
        <v>35465</v>
      </c>
      <c r="B26" s="31">
        <v>789.26</v>
      </c>
      <c r="C26" s="11">
        <f t="shared" ref="C26:C89" si="4">LN(B26/B25)</f>
        <v>3.210683028917573E-3</v>
      </c>
      <c r="D26" s="44">
        <f t="shared" si="3"/>
        <v>8.570260184225595E-5</v>
      </c>
      <c r="E26" s="11">
        <f t="shared" si="2"/>
        <v>9.2575699750126628E-3</v>
      </c>
      <c r="F26" s="6"/>
      <c r="G26" s="20">
        <f t="shared" ref="G26:G89" si="5">C26/E26</f>
        <v>0.34681704136005531</v>
      </c>
    </row>
    <row r="27" spans="1:7">
      <c r="A27" s="34">
        <v>35466</v>
      </c>
      <c r="B27" s="31">
        <v>778.28</v>
      </c>
      <c r="C27" s="11">
        <f t="shared" si="4"/>
        <v>-1.40094410112314E-2</v>
      </c>
      <c r="D27" s="44">
        <f t="shared" si="3"/>
        <v>8.1178954862451357E-5</v>
      </c>
      <c r="E27" s="11">
        <f t="shared" si="2"/>
        <v>9.0099364516322399E-3</v>
      </c>
      <c r="F27" s="6"/>
      <c r="G27" s="20">
        <f t="shared" si="5"/>
        <v>-1.5548878825547598</v>
      </c>
    </row>
    <row r="28" spans="1:7">
      <c r="A28" s="34">
        <v>35467</v>
      </c>
      <c r="B28" s="31">
        <v>780.15</v>
      </c>
      <c r="C28" s="11">
        <f t="shared" si="4"/>
        <v>2.3998522840158114E-3</v>
      </c>
      <c r="D28" s="44">
        <f t="shared" si="3"/>
        <v>8.8084083817534611E-5</v>
      </c>
      <c r="E28" s="11">
        <f t="shared" si="2"/>
        <v>9.3853121321314948E-3</v>
      </c>
      <c r="F28" s="6"/>
      <c r="G28" s="20">
        <f t="shared" si="5"/>
        <v>0.25570298038353911</v>
      </c>
    </row>
    <row r="29" spans="1:7">
      <c r="A29" s="34">
        <v>35468</v>
      </c>
      <c r="B29" s="31">
        <v>789.56</v>
      </c>
      <c r="C29" s="11">
        <f t="shared" si="4"/>
        <v>1.1989619387595568E-2</v>
      </c>
      <c r="D29" s="44">
        <f t="shared" si="3"/>
        <v>8.3144596247588292E-5</v>
      </c>
      <c r="E29" s="11">
        <f t="shared" si="2"/>
        <v>9.1183658759444557E-3</v>
      </c>
      <c r="F29" s="6"/>
      <c r="G29" s="20">
        <f t="shared" si="5"/>
        <v>1.3148868504197542</v>
      </c>
    </row>
    <row r="30" spans="1:7">
      <c r="A30" s="34">
        <v>35471</v>
      </c>
      <c r="B30" s="31">
        <v>785.43</v>
      </c>
      <c r="C30" s="11">
        <f t="shared" si="4"/>
        <v>-5.2444897633474041E-3</v>
      </c>
      <c r="D30" s="44">
        <f t="shared" si="3"/>
        <v>8.6780978856297443E-5</v>
      </c>
      <c r="E30" s="11">
        <f t="shared" si="2"/>
        <v>9.3156308887963907E-3</v>
      </c>
      <c r="F30" s="6"/>
      <c r="G30" s="20">
        <f t="shared" si="5"/>
        <v>-0.56297741140160273</v>
      </c>
    </row>
    <row r="31" spans="1:7">
      <c r="A31" s="34">
        <v>35472</v>
      </c>
      <c r="B31" s="31">
        <v>789.59</v>
      </c>
      <c r="C31" s="11">
        <f t="shared" si="4"/>
        <v>5.2824848873112276E-3</v>
      </c>
      <c r="D31" s="44">
        <f t="shared" si="3"/>
        <v>8.322440049759093E-5</v>
      </c>
      <c r="E31" s="11">
        <f t="shared" si="2"/>
        <v>9.1227408434960446E-3</v>
      </c>
      <c r="F31" s="6"/>
      <c r="G31" s="20">
        <f t="shared" si="5"/>
        <v>0.57904581286854329</v>
      </c>
    </row>
    <row r="32" spans="1:7">
      <c r="A32" s="34">
        <v>35473</v>
      </c>
      <c r="B32" s="31">
        <v>802.77</v>
      </c>
      <c r="C32" s="11">
        <f t="shared" si="4"/>
        <v>1.655442361741356E-2</v>
      </c>
      <c r="D32" s="44">
        <f t="shared" si="3"/>
        <v>7.9905215262815766E-5</v>
      </c>
      <c r="E32" s="11">
        <f t="shared" si="2"/>
        <v>8.9389717117135895E-3</v>
      </c>
      <c r="F32" s="6"/>
      <c r="G32" s="20">
        <f t="shared" si="5"/>
        <v>1.8519382487496538</v>
      </c>
    </row>
    <row r="33" spans="1:7">
      <c r="A33" s="34">
        <v>35474</v>
      </c>
      <c r="B33" s="31">
        <v>811.82</v>
      </c>
      <c r="C33" s="11">
        <f t="shared" si="4"/>
        <v>1.1210393695159641E-2</v>
      </c>
      <c r="D33" s="44">
        <f t="shared" si="3"/>
        <v>9.1553838825333611E-5</v>
      </c>
      <c r="E33" s="11">
        <f t="shared" si="2"/>
        <v>9.5683770214876878E-3</v>
      </c>
      <c r="F33" s="6"/>
      <c r="G33" s="20">
        <f t="shared" si="5"/>
        <v>1.1716086928832841</v>
      </c>
    </row>
    <row r="34" spans="1:7">
      <c r="A34" s="34">
        <v>35475</v>
      </c>
      <c r="B34" s="31">
        <v>808.48</v>
      </c>
      <c r="C34" s="11">
        <f t="shared" si="4"/>
        <v>-4.1226991677251459E-3</v>
      </c>
      <c r="D34" s="44">
        <f t="shared" si="3"/>
        <v>9.3600984103842089E-5</v>
      </c>
      <c r="E34" s="11">
        <f t="shared" si="2"/>
        <v>9.6747601574324361E-3</v>
      </c>
      <c r="F34" s="6"/>
      <c r="G34" s="20">
        <f t="shared" si="5"/>
        <v>-0.42612934074215442</v>
      </c>
    </row>
    <row r="35" spans="1:7">
      <c r="A35" s="34">
        <v>35479</v>
      </c>
      <c r="B35" s="31">
        <v>816.29</v>
      </c>
      <c r="C35" s="11">
        <f t="shared" si="4"/>
        <v>9.6137424405370493E-3</v>
      </c>
      <c r="D35" s="44">
        <f t="shared" si="3"/>
        <v>8.9004723963265249E-5</v>
      </c>
      <c r="E35" s="11">
        <f t="shared" si="2"/>
        <v>9.4342314982867187E-3</v>
      </c>
      <c r="F35" s="6"/>
      <c r="G35" s="20">
        <f t="shared" si="5"/>
        <v>1.0190276168528332</v>
      </c>
    </row>
    <row r="36" spans="1:7">
      <c r="A36" s="34">
        <v>35480</v>
      </c>
      <c r="B36" s="31">
        <v>812.49</v>
      </c>
      <c r="C36" s="11">
        <f t="shared" si="4"/>
        <v>-4.6660775482909971E-3</v>
      </c>
      <c r="D36" s="44">
        <f t="shared" si="3"/>
        <v>8.9209883148248318E-5</v>
      </c>
      <c r="E36" s="11">
        <f t="shared" si="2"/>
        <v>9.4450983662558181E-3</v>
      </c>
      <c r="F36" s="6"/>
      <c r="G36" s="20">
        <f t="shared" si="5"/>
        <v>-0.49402106440323945</v>
      </c>
    </row>
    <row r="37" spans="1:7">
      <c r="A37" s="34">
        <v>35481</v>
      </c>
      <c r="B37" s="31">
        <v>802.8</v>
      </c>
      <c r="C37" s="11">
        <f t="shared" si="4"/>
        <v>-1.1997989513661569E-2</v>
      </c>
      <c r="D37" s="44">
        <f t="shared" si="3"/>
        <v>8.5163626940553343E-5</v>
      </c>
      <c r="E37" s="11">
        <f t="shared" si="2"/>
        <v>9.2284141075567993E-3</v>
      </c>
      <c r="F37" s="6"/>
      <c r="G37" s="20">
        <f t="shared" si="5"/>
        <v>-1.3001139062276008</v>
      </c>
    </row>
    <row r="38" spans="1:7">
      <c r="A38" s="34">
        <v>35482</v>
      </c>
      <c r="B38" s="31">
        <v>801.77</v>
      </c>
      <c r="C38" s="11">
        <f t="shared" si="4"/>
        <v>-1.283833228183012E-3</v>
      </c>
      <c r="D38" s="44">
        <f t="shared" si="3"/>
        <v>8.8690914466316113E-5</v>
      </c>
      <c r="E38" s="11">
        <f t="shared" si="2"/>
        <v>9.417585384073569E-3</v>
      </c>
      <c r="F38" s="6"/>
      <c r="G38" s="20">
        <f t="shared" si="5"/>
        <v>-0.13632297195352755</v>
      </c>
    </row>
    <row r="39" spans="1:7">
      <c r="A39" s="34">
        <v>35485</v>
      </c>
      <c r="B39" s="31">
        <v>810.28</v>
      </c>
      <c r="C39" s="11">
        <f t="shared" si="4"/>
        <v>1.0558083251605616E-2</v>
      </c>
      <c r="D39" s="44">
        <f t="shared" si="3"/>
        <v>8.3468353263804353E-5</v>
      </c>
      <c r="E39" s="11">
        <f t="shared" si="2"/>
        <v>9.1361016447828753E-3</v>
      </c>
      <c r="F39" s="6"/>
      <c r="G39" s="20">
        <f t="shared" si="5"/>
        <v>1.1556442410680441</v>
      </c>
    </row>
    <row r="40" spans="1:7">
      <c r="A40" s="34">
        <v>35486</v>
      </c>
      <c r="B40" s="31">
        <v>812.03</v>
      </c>
      <c r="C40" s="11">
        <f t="shared" si="4"/>
        <v>2.1574183464004803E-3</v>
      </c>
      <c r="D40" s="44">
        <f t="shared" si="3"/>
        <v>8.5148639384846194E-5</v>
      </c>
      <c r="E40" s="11">
        <f t="shared" si="2"/>
        <v>9.2276020387122345E-3</v>
      </c>
      <c r="F40" s="6"/>
      <c r="G40" s="20">
        <f t="shared" si="5"/>
        <v>0.23380054074173756</v>
      </c>
    </row>
    <row r="41" spans="1:7">
      <c r="A41" s="34">
        <v>35487</v>
      </c>
      <c r="B41" s="31">
        <v>805.68</v>
      </c>
      <c r="C41" s="11">
        <f t="shared" si="4"/>
        <v>-7.850643952116992E-3</v>
      </c>
      <c r="D41" s="44">
        <f t="shared" si="3"/>
        <v>8.031898825703854E-5</v>
      </c>
      <c r="E41" s="11">
        <f t="shared" si="2"/>
        <v>8.9620861554126196E-3</v>
      </c>
      <c r="F41" s="6"/>
      <c r="G41" s="20">
        <f t="shared" si="5"/>
        <v>-0.87598398586869464</v>
      </c>
    </row>
    <row r="42" spans="1:7">
      <c r="A42" s="34">
        <v>35488</v>
      </c>
      <c r="B42" s="31">
        <v>795.07</v>
      </c>
      <c r="C42" s="11">
        <f t="shared" si="4"/>
        <v>-1.3256480247293157E-2</v>
      </c>
      <c r="D42" s="44">
        <f t="shared" si="3"/>
        <v>7.9197805589390884E-5</v>
      </c>
      <c r="E42" s="11">
        <f t="shared" si="2"/>
        <v>8.8993148943832118E-3</v>
      </c>
      <c r="F42" s="6"/>
      <c r="G42" s="20">
        <f t="shared" si="5"/>
        <v>-1.4896068298088838</v>
      </c>
    </row>
    <row r="43" spans="1:7">
      <c r="A43" s="34">
        <v>35489</v>
      </c>
      <c r="B43" s="31">
        <v>790.82</v>
      </c>
      <c r="C43" s="11">
        <f t="shared" si="4"/>
        <v>-5.3597792712278903E-3</v>
      </c>
      <c r="D43" s="44">
        <f t="shared" si="3"/>
        <v>8.4989993366839844E-5</v>
      </c>
      <c r="E43" s="11">
        <f t="shared" si="2"/>
        <v>9.2190017554418455E-3</v>
      </c>
      <c r="F43" s="6"/>
      <c r="G43" s="20">
        <f t="shared" si="5"/>
        <v>-0.58138390830266296</v>
      </c>
    </row>
    <row r="44" spans="1:7">
      <c r="A44" s="34">
        <v>35492</v>
      </c>
      <c r="B44" s="31">
        <v>795.31</v>
      </c>
      <c r="C44" s="11">
        <f t="shared" si="4"/>
        <v>5.6615939341660123E-3</v>
      </c>
      <c r="D44" s="44">
        <f t="shared" si="3"/>
        <v>8.1614227795006499E-5</v>
      </c>
      <c r="E44" s="11">
        <f t="shared" si="2"/>
        <v>9.0340593198742335E-3</v>
      </c>
      <c r="F44" s="6"/>
      <c r="G44" s="20">
        <f t="shared" si="5"/>
        <v>0.62669435009253727</v>
      </c>
    </row>
    <row r="45" spans="1:7">
      <c r="A45" s="34">
        <v>35493</v>
      </c>
      <c r="B45" s="31">
        <v>790.95</v>
      </c>
      <c r="C45" s="11">
        <f t="shared" si="4"/>
        <v>-5.4972211109455453E-3</v>
      </c>
      <c r="D45" s="44">
        <f t="shared" si="3"/>
        <v>7.8640592879829221E-5</v>
      </c>
      <c r="E45" s="11">
        <f t="shared" si="2"/>
        <v>8.8679531392440968E-3</v>
      </c>
      <c r="F45" s="6"/>
      <c r="G45" s="20">
        <f t="shared" si="5"/>
        <v>-0.61989740187261833</v>
      </c>
    </row>
    <row r="46" spans="1:7">
      <c r="A46" s="34">
        <v>35494</v>
      </c>
      <c r="B46" s="31">
        <v>801.99</v>
      </c>
      <c r="C46" s="11">
        <f t="shared" si="4"/>
        <v>1.3861384316259322E-2</v>
      </c>
      <c r="D46" s="44">
        <f t="shared" si="3"/>
        <v>7.5735323703596987E-5</v>
      </c>
      <c r="E46" s="11">
        <f t="shared" si="2"/>
        <v>8.7026044207235455E-3</v>
      </c>
      <c r="F46" s="6"/>
      <c r="G46" s="20">
        <f t="shared" si="5"/>
        <v>1.5927857508093961</v>
      </c>
    </row>
    <row r="47" spans="1:7">
      <c r="A47" s="34">
        <v>35495</v>
      </c>
      <c r="B47" s="31">
        <v>798.56</v>
      </c>
      <c r="C47" s="11">
        <f t="shared" si="4"/>
        <v>-4.2860332395488433E-3</v>
      </c>
      <c r="D47" s="44">
        <f t="shared" si="3"/>
        <v>8.2719482791163552E-5</v>
      </c>
      <c r="E47" s="11">
        <f t="shared" si="2"/>
        <v>9.0950251671539396E-3</v>
      </c>
      <c r="F47" s="6"/>
      <c r="G47" s="20">
        <f t="shared" si="5"/>
        <v>-0.4712502891171273</v>
      </c>
    </row>
    <row r="48" spans="1:7">
      <c r="A48" s="34">
        <v>35496</v>
      </c>
      <c r="B48" s="31">
        <v>804.97</v>
      </c>
      <c r="C48" s="11">
        <f t="shared" si="4"/>
        <v>7.9949039220840717E-3</v>
      </c>
      <c r="D48" s="44">
        <f t="shared" si="3"/>
        <v>7.8858518679524782E-5</v>
      </c>
      <c r="E48" s="11">
        <f t="shared" si="2"/>
        <v>8.8802319046027613E-3</v>
      </c>
      <c r="F48" s="6"/>
      <c r="G48" s="20">
        <f t="shared" si="5"/>
        <v>0.90030350648164825</v>
      </c>
    </row>
    <row r="49" spans="1:7">
      <c r="A49" s="34">
        <v>35499</v>
      </c>
      <c r="B49" s="31">
        <v>813.65</v>
      </c>
      <c r="C49" s="11">
        <f t="shared" si="4"/>
        <v>1.0725288463240145E-2</v>
      </c>
      <c r="D49" s="44">
        <f t="shared" si="3"/>
        <v>7.7962116882154613E-5</v>
      </c>
      <c r="E49" s="11">
        <f t="shared" si="2"/>
        <v>8.8296158966375549E-3</v>
      </c>
      <c r="F49" s="6"/>
      <c r="G49" s="20">
        <f t="shared" si="5"/>
        <v>1.2146947940651065</v>
      </c>
    </row>
    <row r="50" spans="1:7">
      <c r="A50" s="34">
        <v>35500</v>
      </c>
      <c r="B50" s="31">
        <v>811.34</v>
      </c>
      <c r="C50" s="11">
        <f t="shared" si="4"/>
        <v>-2.8430963341499259E-3</v>
      </c>
      <c r="D50" s="44">
        <f t="shared" si="3"/>
        <v>8.0186298626408061E-5</v>
      </c>
      <c r="E50" s="11">
        <f t="shared" si="2"/>
        <v>8.9546802637731331E-3</v>
      </c>
      <c r="F50" s="6"/>
      <c r="G50" s="20">
        <f t="shared" si="5"/>
        <v>-0.31749836402890863</v>
      </c>
    </row>
    <row r="51" spans="1:7">
      <c r="A51" s="34">
        <v>35501</v>
      </c>
      <c r="B51" s="31">
        <v>804.26</v>
      </c>
      <c r="C51" s="11">
        <f t="shared" si="4"/>
        <v>-8.7646017859695918E-3</v>
      </c>
      <c r="D51" s="44">
        <f t="shared" si="3"/>
        <v>7.5860112514738976E-5</v>
      </c>
      <c r="E51" s="11">
        <f t="shared" si="2"/>
        <v>8.7097710942790549E-3</v>
      </c>
      <c r="F51" s="6"/>
      <c r="G51" s="20">
        <f t="shared" si="5"/>
        <v>-1.0062953080048858</v>
      </c>
    </row>
    <row r="52" spans="1:7">
      <c r="A52" s="34">
        <v>35502</v>
      </c>
      <c r="B52" s="31">
        <v>789.56</v>
      </c>
      <c r="C52" s="11">
        <f t="shared" si="4"/>
        <v>-1.8446771711717217E-2</v>
      </c>
      <c r="D52" s="44">
        <f t="shared" si="3"/>
        <v>7.5917600431851914E-5</v>
      </c>
      <c r="E52" s="11">
        <f t="shared" si="2"/>
        <v>8.7130706660655463E-3</v>
      </c>
      <c r="F52" s="6"/>
      <c r="G52" s="20">
        <f t="shared" si="5"/>
        <v>-2.1171378517060733</v>
      </c>
    </row>
    <row r="53" spans="1:7">
      <c r="A53" s="34">
        <v>35503</v>
      </c>
      <c r="B53" s="31">
        <v>793.17</v>
      </c>
      <c r="C53" s="11">
        <f t="shared" si="4"/>
        <v>4.5617461730017902E-3</v>
      </c>
      <c r="D53" s="44">
        <f t="shared" si="3"/>
        <v>9.1779547600993416E-5</v>
      </c>
      <c r="E53" s="11">
        <f t="shared" si="2"/>
        <v>9.5801642783927988E-3</v>
      </c>
      <c r="F53" s="6"/>
      <c r="G53" s="20">
        <f t="shared" si="5"/>
        <v>0.47616575670736666</v>
      </c>
    </row>
    <row r="54" spans="1:7">
      <c r="A54" s="34">
        <v>35506</v>
      </c>
      <c r="B54" s="31">
        <v>795.71</v>
      </c>
      <c r="C54" s="11">
        <f t="shared" si="4"/>
        <v>3.1972234073141198E-3</v>
      </c>
      <c r="D54" s="44">
        <f t="shared" si="3"/>
        <v>8.7521346433747592E-5</v>
      </c>
      <c r="E54" s="11">
        <f t="shared" si="2"/>
        <v>9.3552844122318166E-3</v>
      </c>
      <c r="F54" s="6"/>
      <c r="G54" s="20">
        <f t="shared" si="5"/>
        <v>0.34175587469407392</v>
      </c>
    </row>
    <row r="55" spans="1:7">
      <c r="A55" s="34">
        <v>35507</v>
      </c>
      <c r="B55" s="31">
        <v>789.66</v>
      </c>
      <c r="C55" s="11">
        <f t="shared" si="4"/>
        <v>-7.632324780815344E-3</v>
      </c>
      <c r="D55" s="44">
        <f t="shared" si="3"/>
        <v>8.2883399898699372E-5</v>
      </c>
      <c r="E55" s="11">
        <f t="shared" si="2"/>
        <v>9.1040320681937056E-3</v>
      </c>
      <c r="F55" s="6"/>
      <c r="G55" s="20">
        <f t="shared" si="5"/>
        <v>-0.83834555103117547</v>
      </c>
    </row>
    <row r="56" spans="1:7">
      <c r="A56" s="34">
        <v>35508</v>
      </c>
      <c r="B56" s="31">
        <v>785.77</v>
      </c>
      <c r="C56" s="11">
        <f t="shared" si="4"/>
        <v>-4.9383443320599116E-3</v>
      </c>
      <c r="D56" s="44">
        <f t="shared" si="3"/>
        <v>8.1405538798368278E-5</v>
      </c>
      <c r="E56" s="11">
        <f t="shared" si="2"/>
        <v>9.022501803733169E-3</v>
      </c>
      <c r="F56" s="6"/>
      <c r="G56" s="20">
        <f t="shared" si="5"/>
        <v>-0.5473364749028492</v>
      </c>
    </row>
    <row r="57" spans="1:7">
      <c r="A57" s="34">
        <v>35509</v>
      </c>
      <c r="B57" s="31">
        <v>782.65</v>
      </c>
      <c r="C57" s="11">
        <f t="shared" si="4"/>
        <v>-3.9785314079954625E-3</v>
      </c>
      <c r="D57" s="44">
        <f t="shared" si="3"/>
        <v>7.7984441154985471E-5</v>
      </c>
      <c r="E57" s="11">
        <f t="shared" si="2"/>
        <v>8.8308799762529602E-3</v>
      </c>
      <c r="F57" s="6"/>
      <c r="G57" s="20">
        <f t="shared" si="5"/>
        <v>-0.45052491016683449</v>
      </c>
    </row>
    <row r="58" spans="1:7">
      <c r="A58" s="34">
        <v>35510</v>
      </c>
      <c r="B58" s="31">
        <v>784.1</v>
      </c>
      <c r="C58" s="11">
        <f t="shared" si="4"/>
        <v>1.8509659026443024E-3</v>
      </c>
      <c r="D58" s="44">
        <f t="shared" si="3"/>
        <v>7.4255097415550723E-5</v>
      </c>
      <c r="E58" s="11">
        <f t="shared" si="2"/>
        <v>8.6171397467808726E-3</v>
      </c>
      <c r="F58" s="6"/>
      <c r="G58" s="20">
        <f t="shared" si="5"/>
        <v>0.21480049726891948</v>
      </c>
    </row>
    <row r="59" spans="1:7">
      <c r="A59" s="34">
        <v>35513</v>
      </c>
      <c r="B59" s="31">
        <v>790.89</v>
      </c>
      <c r="C59" s="11">
        <f t="shared" si="4"/>
        <v>8.6223303850692014E-3</v>
      </c>
      <c r="D59" s="44">
        <f t="shared" si="3"/>
        <v>7.0005356056982785E-5</v>
      </c>
      <c r="E59" s="11">
        <f t="shared" si="2"/>
        <v>8.3669203448450968E-3</v>
      </c>
      <c r="F59" s="6"/>
      <c r="G59" s="20">
        <f t="shared" si="5"/>
        <v>1.0305261708845435</v>
      </c>
    </row>
    <row r="60" spans="1:7">
      <c r="A60" s="34">
        <v>35514</v>
      </c>
      <c r="B60" s="31">
        <v>789.07</v>
      </c>
      <c r="C60" s="11">
        <f t="shared" si="4"/>
        <v>-2.3038568128427497E-3</v>
      </c>
      <c r="D60" s="44">
        <f t="shared" si="3"/>
        <v>7.0265709569721074E-5</v>
      </c>
      <c r="E60" s="11">
        <f t="shared" si="2"/>
        <v>8.3824644090936089E-3</v>
      </c>
      <c r="F60" s="6"/>
      <c r="G60" s="20">
        <f t="shared" si="5"/>
        <v>-0.27484242108364221</v>
      </c>
    </row>
    <row r="61" spans="1:7">
      <c r="A61" s="34">
        <v>35515</v>
      </c>
      <c r="B61" s="31">
        <v>790.5</v>
      </c>
      <c r="C61" s="11">
        <f t="shared" si="4"/>
        <v>1.8106198404240961E-3</v>
      </c>
      <c r="D61" s="44">
        <f t="shared" si="3"/>
        <v>6.6368232368382727E-5</v>
      </c>
      <c r="E61" s="11">
        <f t="shared" si="2"/>
        <v>8.1466700171531885E-3</v>
      </c>
      <c r="F61" s="6"/>
      <c r="G61" s="20">
        <f t="shared" si="5"/>
        <v>0.22225275316316392</v>
      </c>
    </row>
    <row r="62" spans="1:7">
      <c r="A62" s="34">
        <v>35516</v>
      </c>
      <c r="B62" s="31">
        <v>773.88</v>
      </c>
      <c r="C62" s="11">
        <f t="shared" si="4"/>
        <v>-2.1248833839240359E-2</v>
      </c>
      <c r="D62" s="44">
        <f t="shared" si="3"/>
        <v>6.2582839078672013E-5</v>
      </c>
      <c r="E62" s="11">
        <f t="shared" si="2"/>
        <v>7.9109316188848457E-3</v>
      </c>
      <c r="F62" s="6"/>
      <c r="G62" s="20">
        <f t="shared" si="5"/>
        <v>-2.686009039506231</v>
      </c>
    </row>
    <row r="63" spans="1:7">
      <c r="A63" s="34">
        <v>35520</v>
      </c>
      <c r="B63" s="31">
        <v>757.12</v>
      </c>
      <c r="C63" s="11">
        <f t="shared" si="4"/>
        <v>-2.1895061460319006E-2</v>
      </c>
      <c r="D63" s="44">
        <f t="shared" si="3"/>
        <v>8.5918645105610464E-5</v>
      </c>
      <c r="E63" s="11">
        <f t="shared" si="2"/>
        <v>9.2692310957064004E-3</v>
      </c>
      <c r="F63" s="6"/>
      <c r="G63" s="20">
        <f t="shared" si="5"/>
        <v>-2.3621227299490908</v>
      </c>
    </row>
    <row r="64" spans="1:7">
      <c r="A64" s="34">
        <v>35521</v>
      </c>
      <c r="B64" s="31">
        <v>759.64</v>
      </c>
      <c r="C64" s="11">
        <f t="shared" si="4"/>
        <v>3.3228754960769546E-3</v>
      </c>
      <c r="D64" s="44">
        <f t="shared" si="3"/>
        <v>1.0952714938034263E-4</v>
      </c>
      <c r="E64" s="11">
        <f t="shared" si="2"/>
        <v>1.0465521935400195E-2</v>
      </c>
      <c r="F64" s="6"/>
      <c r="G64" s="20">
        <f t="shared" si="5"/>
        <v>0.31750690663951964</v>
      </c>
    </row>
    <row r="65" spans="1:7">
      <c r="A65" s="34">
        <v>35522</v>
      </c>
      <c r="B65" s="31">
        <v>750.11</v>
      </c>
      <c r="C65" s="11">
        <f t="shared" si="4"/>
        <v>-1.2624774403525531E-2</v>
      </c>
      <c r="D65" s="44">
        <f t="shared" si="3"/>
        <v>1.036180105112678E-4</v>
      </c>
      <c r="E65" s="11">
        <f t="shared" si="2"/>
        <v>1.0179293222580229E-2</v>
      </c>
      <c r="F65" s="6"/>
      <c r="G65" s="20">
        <f t="shared" si="5"/>
        <v>-1.2402407640169566</v>
      </c>
    </row>
    <row r="66" spans="1:7">
      <c r="A66" s="34">
        <v>35523</v>
      </c>
      <c r="B66" s="31">
        <v>750.32</v>
      </c>
      <c r="C66" s="11">
        <f t="shared" si="4"/>
        <v>2.7991975816433459E-4</v>
      </c>
      <c r="D66" s="44">
        <f t="shared" si="3"/>
        <v>1.0696402560498653E-4</v>
      </c>
      <c r="E66" s="11">
        <f t="shared" si="2"/>
        <v>1.0342341398589902E-2</v>
      </c>
      <c r="F66" s="6"/>
      <c r="G66" s="20">
        <f t="shared" si="5"/>
        <v>2.7065414626759418E-2</v>
      </c>
    </row>
    <row r="67" spans="1:7">
      <c r="A67" s="34">
        <v>35524</v>
      </c>
      <c r="B67" s="31">
        <v>757.9</v>
      </c>
      <c r="C67" s="11">
        <f t="shared" si="4"/>
        <v>1.0051668617300388E-2</v>
      </c>
      <c r="D67" s="44">
        <f t="shared" si="3"/>
        <v>1.0055088537294798E-4</v>
      </c>
      <c r="E67" s="11">
        <f t="shared" si="2"/>
        <v>1.0027506438439616E-2</v>
      </c>
      <c r="F67" s="6"/>
      <c r="G67" s="20">
        <f t="shared" si="5"/>
        <v>1.0024095899622809</v>
      </c>
    </row>
    <row r="68" spans="1:7">
      <c r="A68" s="34">
        <v>35527</v>
      </c>
      <c r="B68" s="31">
        <v>762.13</v>
      </c>
      <c r="C68" s="11">
        <f t="shared" si="4"/>
        <v>5.565693992051729E-3</v>
      </c>
      <c r="D68" s="44">
        <f t="shared" si="3"/>
        <v>1.0057999477009238E-4</v>
      </c>
      <c r="E68" s="11">
        <f t="shared" si="2"/>
        <v>1.0028957810764405E-2</v>
      </c>
      <c r="F68" s="6"/>
      <c r="G68" s="20">
        <f t="shared" si="5"/>
        <v>0.55496234973467429</v>
      </c>
    </row>
    <row r="69" spans="1:7">
      <c r="A69" s="34">
        <v>35528</v>
      </c>
      <c r="B69" s="31">
        <v>766.12</v>
      </c>
      <c r="C69" s="11">
        <f t="shared" si="4"/>
        <v>5.2216706244253295E-3</v>
      </c>
      <c r="D69" s="44">
        <f t="shared" si="3"/>
        <v>9.6403812060676466E-5</v>
      </c>
      <c r="E69" s="11">
        <f t="shared" ref="E69:E132" si="6">SQRT(D69)</f>
        <v>9.818544294378697E-3</v>
      </c>
      <c r="F69" s="6"/>
      <c r="G69" s="20">
        <f t="shared" si="5"/>
        <v>0.53181718876746675</v>
      </c>
    </row>
    <row r="70" spans="1:7">
      <c r="A70" s="34">
        <v>35529</v>
      </c>
      <c r="B70" s="31">
        <v>760.6</v>
      </c>
      <c r="C70" s="11">
        <f t="shared" si="4"/>
        <v>-7.2312199403011092E-3</v>
      </c>
      <c r="D70" s="44">
        <f t="shared" ref="D70:D133" si="7">0.94*D69+0.06*(C69^2)</f>
        <v>9.225553398363505E-5</v>
      </c>
      <c r="E70" s="11">
        <f t="shared" si="6"/>
        <v>9.604974439509719E-3</v>
      </c>
      <c r="F70" s="6"/>
      <c r="G70" s="20">
        <f t="shared" si="5"/>
        <v>-0.7528619660408199</v>
      </c>
    </row>
    <row r="71" spans="1:7">
      <c r="A71" s="34">
        <v>35530</v>
      </c>
      <c r="B71" s="31">
        <v>758.34</v>
      </c>
      <c r="C71" s="11">
        <f t="shared" si="4"/>
        <v>-2.97576160706936E-3</v>
      </c>
      <c r="D71" s="44">
        <f t="shared" si="7"/>
        <v>8.9857634454117434E-5</v>
      </c>
      <c r="E71" s="11">
        <f t="shared" si="6"/>
        <v>9.4793266878042265E-3</v>
      </c>
      <c r="F71" s="6"/>
      <c r="G71" s="20">
        <f t="shared" si="5"/>
        <v>-0.31392119979342753</v>
      </c>
    </row>
    <row r="72" spans="1:7">
      <c r="A72" s="34">
        <v>35531</v>
      </c>
      <c r="B72" s="31">
        <v>737.65</v>
      </c>
      <c r="C72" s="11">
        <f t="shared" si="4"/>
        <v>-2.7662376523514016E-2</v>
      </c>
      <c r="D72" s="44">
        <f t="shared" si="7"/>
        <v>8.4997485815396876E-5</v>
      </c>
      <c r="E72" s="11">
        <f t="shared" si="6"/>
        <v>9.2194081054803555E-3</v>
      </c>
      <c r="F72" s="6"/>
      <c r="G72" s="20">
        <f t="shared" si="5"/>
        <v>-3.0004503767514619</v>
      </c>
    </row>
    <row r="73" spans="1:7">
      <c r="A73" s="34">
        <v>35534</v>
      </c>
      <c r="B73" s="31">
        <v>743.73</v>
      </c>
      <c r="C73" s="11">
        <f t="shared" si="4"/>
        <v>8.2086083783983448E-3</v>
      </c>
      <c r="D73" s="44">
        <f t="shared" si="7"/>
        <v>1.2581006116219262E-4</v>
      </c>
      <c r="E73" s="11">
        <f t="shared" si="6"/>
        <v>1.1216508421170673E-2</v>
      </c>
      <c r="F73" s="6"/>
      <c r="G73" s="20">
        <f t="shared" si="5"/>
        <v>0.73183276561402588</v>
      </c>
    </row>
    <row r="74" spans="1:7">
      <c r="A74" s="34">
        <v>35535</v>
      </c>
      <c r="B74" s="31">
        <v>754.72</v>
      </c>
      <c r="C74" s="11">
        <f t="shared" si="4"/>
        <v>1.4668753793977441E-2</v>
      </c>
      <c r="D74" s="44">
        <f t="shared" si="7"/>
        <v>1.2230433258305574E-4</v>
      </c>
      <c r="E74" s="11">
        <f t="shared" si="6"/>
        <v>1.1059128925148478E-2</v>
      </c>
      <c r="F74" s="6"/>
      <c r="G74" s="20">
        <f t="shared" si="5"/>
        <v>1.3263932352412195</v>
      </c>
    </row>
    <row r="75" spans="1:7">
      <c r="A75" s="34">
        <v>35536</v>
      </c>
      <c r="B75" s="31">
        <v>763.53</v>
      </c>
      <c r="C75" s="11">
        <f t="shared" si="4"/>
        <v>1.1605597081641165E-2</v>
      </c>
      <c r="D75" s="44">
        <f t="shared" si="7"/>
        <v>1.2787641290017205E-4</v>
      </c>
      <c r="E75" s="11">
        <f t="shared" si="6"/>
        <v>1.1308245350193463E-2</v>
      </c>
      <c r="F75" s="6"/>
      <c r="G75" s="20">
        <f t="shared" si="5"/>
        <v>1.0262951255689385</v>
      </c>
    </row>
    <row r="76" spans="1:7">
      <c r="A76" s="34">
        <v>35537</v>
      </c>
      <c r="B76" s="31">
        <v>761.77</v>
      </c>
      <c r="C76" s="11">
        <f t="shared" si="4"/>
        <v>-2.3077437633250478E-3</v>
      </c>
      <c r="D76" s="44">
        <f t="shared" si="7"/>
        <v>1.2828522114344561E-4</v>
      </c>
      <c r="E76" s="11">
        <f t="shared" si="6"/>
        <v>1.1326306597626854E-2</v>
      </c>
      <c r="F76" s="6"/>
      <c r="G76" s="20">
        <f t="shared" si="5"/>
        <v>-0.2037507764277349</v>
      </c>
    </row>
    <row r="77" spans="1:7">
      <c r="A77" s="34">
        <v>35538</v>
      </c>
      <c r="B77" s="31">
        <v>766.34</v>
      </c>
      <c r="C77" s="11">
        <f t="shared" si="4"/>
        <v>5.9812626375011693E-3</v>
      </c>
      <c r="D77" s="44">
        <f t="shared" si="7"/>
        <v>1.2090764875146881E-4</v>
      </c>
      <c r="E77" s="11">
        <f t="shared" si="6"/>
        <v>1.0995801414697739E-2</v>
      </c>
      <c r="F77" s="6"/>
      <c r="G77" s="20">
        <f t="shared" si="5"/>
        <v>0.54395877225521783</v>
      </c>
    </row>
    <row r="78" spans="1:7">
      <c r="A78" s="34">
        <v>35541</v>
      </c>
      <c r="B78" s="31">
        <v>760.37</v>
      </c>
      <c r="C78" s="11">
        <f t="shared" si="4"/>
        <v>-7.8207785752975947E-3</v>
      </c>
      <c r="D78" s="44">
        <f t="shared" si="7"/>
        <v>1.1579971999070671E-4</v>
      </c>
      <c r="E78" s="11">
        <f t="shared" si="6"/>
        <v>1.0761027831518079E-2</v>
      </c>
      <c r="F78" s="6"/>
      <c r="G78" s="20">
        <f t="shared" si="5"/>
        <v>-0.72676873415299981</v>
      </c>
    </row>
    <row r="79" spans="1:7">
      <c r="A79" s="34">
        <v>35542</v>
      </c>
      <c r="B79" s="31">
        <v>774.61</v>
      </c>
      <c r="C79" s="11">
        <f t="shared" si="4"/>
        <v>1.8554519969823765E-2</v>
      </c>
      <c r="D79" s="44">
        <f t="shared" si="7"/>
        <v>1.1252161144269433E-4</v>
      </c>
      <c r="E79" s="11">
        <f t="shared" si="6"/>
        <v>1.0607620442054586E-2</v>
      </c>
      <c r="F79" s="6"/>
      <c r="G79" s="20">
        <f t="shared" si="5"/>
        <v>1.7491689178718339</v>
      </c>
    </row>
    <row r="80" spans="1:7">
      <c r="A80" s="34">
        <v>35543</v>
      </c>
      <c r="B80" s="31">
        <v>773.64</v>
      </c>
      <c r="C80" s="11">
        <f t="shared" si="4"/>
        <v>-1.2530277757658484E-3</v>
      </c>
      <c r="D80" s="44">
        <f t="shared" si="7"/>
        <v>1.2642652743476799E-4</v>
      </c>
      <c r="E80" s="11">
        <f t="shared" si="6"/>
        <v>1.1243955150869643E-2</v>
      </c>
      <c r="F80" s="6"/>
      <c r="G80" s="20">
        <f t="shared" si="5"/>
        <v>-0.11144012573448724</v>
      </c>
    </row>
    <row r="81" spans="1:7">
      <c r="A81" s="34">
        <v>35544</v>
      </c>
      <c r="B81" s="31">
        <v>771.18</v>
      </c>
      <c r="C81" s="11">
        <f t="shared" si="4"/>
        <v>-3.1848397604336341E-3</v>
      </c>
      <c r="D81" s="44">
        <f t="shared" si="7"/>
        <v>1.1893514050509234E-4</v>
      </c>
      <c r="E81" s="11">
        <f t="shared" si="6"/>
        <v>1.0905738879374122E-2</v>
      </c>
      <c r="F81" s="6"/>
      <c r="G81" s="20">
        <f t="shared" si="5"/>
        <v>-0.29203337762442477</v>
      </c>
    </row>
    <row r="82" spans="1:7">
      <c r="A82" s="34">
        <v>35545</v>
      </c>
      <c r="B82" s="31">
        <v>765.37</v>
      </c>
      <c r="C82" s="11">
        <f t="shared" si="4"/>
        <v>-7.5624323187016163E-3</v>
      </c>
      <c r="D82" s="44">
        <f t="shared" si="7"/>
        <v>1.1240762433276514E-4</v>
      </c>
      <c r="E82" s="11">
        <f t="shared" si="6"/>
        <v>1.0602246192801087E-2</v>
      </c>
      <c r="F82" s="6"/>
      <c r="G82" s="20">
        <f t="shared" si="5"/>
        <v>-0.71328586237098501</v>
      </c>
    </row>
    <row r="83" spans="1:7">
      <c r="A83" s="34">
        <v>35548</v>
      </c>
      <c r="B83" s="31">
        <v>772.96</v>
      </c>
      <c r="C83" s="11">
        <f t="shared" si="4"/>
        <v>9.8679237747027176E-3</v>
      </c>
      <c r="D83" s="44">
        <f t="shared" si="7"/>
        <v>1.0909458982729579E-4</v>
      </c>
      <c r="E83" s="11">
        <f t="shared" si="6"/>
        <v>1.0444835557695285E-2</v>
      </c>
      <c r="F83" s="6"/>
      <c r="G83" s="20">
        <f t="shared" si="5"/>
        <v>0.94476583381271861</v>
      </c>
    </row>
    <row r="84" spans="1:7">
      <c r="A84" s="34">
        <v>35549</v>
      </c>
      <c r="B84" s="31">
        <v>794.05</v>
      </c>
      <c r="C84" s="11">
        <f t="shared" si="4"/>
        <v>2.6919130750558868E-2</v>
      </c>
      <c r="D84" s="44">
        <f t="shared" si="7"/>
        <v>1.0839146961505862E-4</v>
      </c>
      <c r="E84" s="11">
        <f t="shared" si="6"/>
        <v>1.0411122399388965E-2</v>
      </c>
      <c r="F84" s="6"/>
      <c r="G84" s="20">
        <f t="shared" si="5"/>
        <v>2.5856127435538334</v>
      </c>
    </row>
    <row r="85" spans="1:7">
      <c r="A85" s="34">
        <v>35550</v>
      </c>
      <c r="B85" s="31">
        <v>801.34</v>
      </c>
      <c r="C85" s="11">
        <f t="shared" si="4"/>
        <v>9.1388948632804539E-3</v>
      </c>
      <c r="D85" s="44">
        <f t="shared" si="7"/>
        <v>1.4536635746009613E-4</v>
      </c>
      <c r="E85" s="11">
        <f t="shared" si="6"/>
        <v>1.2056797147671355E-2</v>
      </c>
      <c r="F85" s="6"/>
      <c r="G85" s="20">
        <f t="shared" si="5"/>
        <v>0.75798694722549398</v>
      </c>
    </row>
    <row r="86" spans="1:7">
      <c r="A86" s="34">
        <v>35551</v>
      </c>
      <c r="B86" s="31">
        <v>798.53</v>
      </c>
      <c r="C86" s="11">
        <f t="shared" si="4"/>
        <v>-3.5127890260368789E-3</v>
      </c>
      <c r="D86" s="44">
        <f t="shared" si="7"/>
        <v>1.4165553997181598E-4</v>
      </c>
      <c r="E86" s="11">
        <f t="shared" si="6"/>
        <v>1.1901913290383861E-2</v>
      </c>
      <c r="F86" s="6"/>
      <c r="G86" s="20">
        <f t="shared" si="5"/>
        <v>-0.29514490152394518</v>
      </c>
    </row>
    <row r="87" spans="1:7">
      <c r="A87" s="34">
        <v>35552</v>
      </c>
      <c r="B87" s="31">
        <v>812.97</v>
      </c>
      <c r="C87" s="11">
        <f t="shared" si="4"/>
        <v>1.7921671104072372E-2</v>
      </c>
      <c r="D87" s="44">
        <f t="shared" si="7"/>
        <v>1.3389658877799372E-4</v>
      </c>
      <c r="E87" s="11">
        <f t="shared" si="6"/>
        <v>1.1571369356216823E-2</v>
      </c>
      <c r="F87" s="6"/>
      <c r="G87" s="20">
        <f t="shared" si="5"/>
        <v>1.548794317454208</v>
      </c>
    </row>
    <row r="88" spans="1:7">
      <c r="A88" s="34">
        <v>35555</v>
      </c>
      <c r="B88" s="31">
        <v>830.29</v>
      </c>
      <c r="C88" s="11">
        <f t="shared" si="4"/>
        <v>2.1080828857909618E-2</v>
      </c>
      <c r="D88" s="44">
        <f t="shared" si="7"/>
        <v>1.4513397116106664E-4</v>
      </c>
      <c r="E88" s="11">
        <f t="shared" si="6"/>
        <v>1.2047156144130723E-2</v>
      </c>
      <c r="F88" s="6"/>
      <c r="G88" s="20">
        <f t="shared" si="5"/>
        <v>1.7498593531702524</v>
      </c>
    </row>
    <row r="89" spans="1:7">
      <c r="A89" s="34">
        <v>35556</v>
      </c>
      <c r="B89" s="31">
        <v>827.76</v>
      </c>
      <c r="C89" s="11">
        <f t="shared" si="4"/>
        <v>-3.0517800591860363E-3</v>
      </c>
      <c r="D89" s="44">
        <f t="shared" si="7"/>
        <v>1.6309001361159114E-4</v>
      </c>
      <c r="E89" s="11">
        <f t="shared" si="6"/>
        <v>1.2770670053352374E-2</v>
      </c>
      <c r="F89" s="6"/>
      <c r="G89" s="20">
        <f t="shared" si="5"/>
        <v>-0.23896788864143637</v>
      </c>
    </row>
    <row r="90" spans="1:7">
      <c r="A90" s="34">
        <v>35557</v>
      </c>
      <c r="B90" s="31">
        <v>815.62</v>
      </c>
      <c r="C90" s="11">
        <f t="shared" ref="C90:C153" si="8">LN(B90/B89)</f>
        <v>-1.4774697072626295E-2</v>
      </c>
      <c r="D90" s="44">
        <f t="shared" si="7"/>
        <v>1.5386341448667438E-4</v>
      </c>
      <c r="E90" s="11">
        <f t="shared" si="6"/>
        <v>1.240416923806969E-2</v>
      </c>
      <c r="F90" s="6"/>
      <c r="G90" s="20">
        <f t="shared" ref="G90:G153" si="9">C90/E90</f>
        <v>-1.1911073437535187</v>
      </c>
    </row>
    <row r="91" spans="1:7">
      <c r="A91" s="34">
        <v>35558</v>
      </c>
      <c r="B91" s="31">
        <v>820.26</v>
      </c>
      <c r="C91" s="11">
        <f t="shared" si="8"/>
        <v>5.6728029478870937E-3</v>
      </c>
      <c r="D91" s="44">
        <f t="shared" si="7"/>
        <v>1.5772911003274621E-4</v>
      </c>
      <c r="E91" s="11">
        <f t="shared" si="6"/>
        <v>1.2559025043081418E-2</v>
      </c>
      <c r="F91" s="6"/>
      <c r="G91" s="20">
        <f t="shared" si="9"/>
        <v>0.45169134773022507</v>
      </c>
    </row>
    <row r="92" spans="1:7">
      <c r="A92" s="34">
        <v>35559</v>
      </c>
      <c r="B92" s="31">
        <v>824.78</v>
      </c>
      <c r="C92" s="11">
        <f t="shared" si="8"/>
        <v>5.4953209341805087E-3</v>
      </c>
      <c r="D92" s="44">
        <f t="shared" si="7"/>
        <v>1.5019620502791485E-4</v>
      </c>
      <c r="E92" s="11">
        <f t="shared" si="6"/>
        <v>1.2255456133001124E-2</v>
      </c>
      <c r="F92" s="6"/>
      <c r="G92" s="20">
        <f t="shared" si="9"/>
        <v>0.44839791147249702</v>
      </c>
    </row>
    <row r="93" spans="1:7">
      <c r="A93" s="34">
        <v>35562</v>
      </c>
      <c r="B93" s="31">
        <v>837.66</v>
      </c>
      <c r="C93" s="11">
        <f t="shared" si="8"/>
        <v>1.5495606122474987E-2</v>
      </c>
      <c r="D93" s="44">
        <f t="shared" si="7"/>
        <v>1.4299634585641848E-4</v>
      </c>
      <c r="E93" s="11">
        <f t="shared" si="6"/>
        <v>1.1958107954706651E-2</v>
      </c>
      <c r="F93" s="6"/>
      <c r="G93" s="20">
        <f t="shared" si="9"/>
        <v>1.2958242375104161</v>
      </c>
    </row>
    <row r="94" spans="1:7">
      <c r="A94" s="34">
        <v>35563</v>
      </c>
      <c r="B94" s="31">
        <v>833.13</v>
      </c>
      <c r="C94" s="11">
        <f t="shared" si="8"/>
        <v>-5.4225978132723118E-3</v>
      </c>
      <c r="D94" s="44">
        <f t="shared" si="7"/>
        <v>1.4882339365120643E-4</v>
      </c>
      <c r="E94" s="11">
        <f t="shared" si="6"/>
        <v>1.219931939295002E-2</v>
      </c>
      <c r="F94" s="6"/>
      <c r="G94" s="20">
        <f t="shared" si="9"/>
        <v>-0.44450002812501394</v>
      </c>
    </row>
    <row r="95" spans="1:7">
      <c r="A95" s="34">
        <v>35564</v>
      </c>
      <c r="B95" s="31">
        <v>836.04</v>
      </c>
      <c r="C95" s="11">
        <f t="shared" si="8"/>
        <v>3.4867664146884256E-3</v>
      </c>
      <c r="D95" s="44">
        <f t="shared" si="7"/>
        <v>1.4165826405480438E-4</v>
      </c>
      <c r="E95" s="11">
        <f t="shared" si="6"/>
        <v>1.190202772870255E-2</v>
      </c>
      <c r="F95" s="6"/>
      <c r="G95" s="20">
        <f t="shared" si="9"/>
        <v>0.29295566219190122</v>
      </c>
    </row>
    <row r="96" spans="1:7">
      <c r="A96" s="34">
        <v>35565</v>
      </c>
      <c r="B96" s="31">
        <v>841.88</v>
      </c>
      <c r="C96" s="11">
        <f t="shared" si="8"/>
        <v>6.9610274409432401E-3</v>
      </c>
      <c r="D96" s="44">
        <f t="shared" si="7"/>
        <v>1.3388822061335205E-4</v>
      </c>
      <c r="E96" s="11">
        <f t="shared" si="6"/>
        <v>1.1571007761355622E-2</v>
      </c>
      <c r="F96" s="6"/>
      <c r="G96" s="20">
        <f t="shared" si="9"/>
        <v>0.6015921503562891</v>
      </c>
    </row>
    <row r="97" spans="1:7">
      <c r="A97" s="34">
        <v>35566</v>
      </c>
      <c r="B97" s="31">
        <v>829.75</v>
      </c>
      <c r="C97" s="11">
        <f t="shared" si="8"/>
        <v>-1.4513035670887124E-2</v>
      </c>
      <c r="D97" s="44">
        <f t="shared" si="7"/>
        <v>1.287622815585648E-4</v>
      </c>
      <c r="E97" s="11">
        <f t="shared" si="6"/>
        <v>1.1347346895136537E-2</v>
      </c>
      <c r="F97" s="6"/>
      <c r="G97" s="20">
        <f t="shared" si="9"/>
        <v>-1.2789805233774423</v>
      </c>
    </row>
    <row r="98" spans="1:7">
      <c r="A98" s="34">
        <v>35569</v>
      </c>
      <c r="B98" s="31">
        <v>833.27</v>
      </c>
      <c r="C98" s="11">
        <f t="shared" si="8"/>
        <v>4.2332686999521536E-3</v>
      </c>
      <c r="D98" s="44">
        <f t="shared" si="7"/>
        <v>1.3367423692811742E-4</v>
      </c>
      <c r="E98" s="11">
        <f t="shared" si="6"/>
        <v>1.1561757518998459E-2</v>
      </c>
      <c r="F98" s="6"/>
      <c r="G98" s="20">
        <f t="shared" si="9"/>
        <v>0.36614404799581557</v>
      </c>
    </row>
    <row r="99" spans="1:7">
      <c r="A99" s="34">
        <v>35570</v>
      </c>
      <c r="B99" s="31">
        <v>841.66</v>
      </c>
      <c r="C99" s="11">
        <f t="shared" si="8"/>
        <v>1.0018412917865455E-2</v>
      </c>
      <c r="D99" s="44">
        <f t="shared" si="7"/>
        <v>1.2672901654559005E-4</v>
      </c>
      <c r="E99" s="11">
        <f t="shared" si="6"/>
        <v>1.1257398302698099E-2</v>
      </c>
      <c r="F99" s="6"/>
      <c r="G99" s="20">
        <f t="shared" si="9"/>
        <v>0.88994034398376998</v>
      </c>
    </row>
    <row r="100" spans="1:7">
      <c r="A100" s="34">
        <v>35571</v>
      </c>
      <c r="B100" s="31">
        <v>839.35</v>
      </c>
      <c r="C100" s="11">
        <f t="shared" si="8"/>
        <v>-2.7483494494785835E-3</v>
      </c>
      <c r="D100" s="44">
        <f t="shared" si="7"/>
        <v>1.2514739139642586E-4</v>
      </c>
      <c r="E100" s="11">
        <f t="shared" si="6"/>
        <v>1.118692948920417E-2</v>
      </c>
      <c r="F100" s="6"/>
      <c r="G100" s="20">
        <f t="shared" si="9"/>
        <v>-0.24567504891586645</v>
      </c>
    </row>
    <row r="101" spans="1:7">
      <c r="A101" s="34">
        <v>35572</v>
      </c>
      <c r="B101" s="31">
        <v>835.66</v>
      </c>
      <c r="C101" s="11">
        <f t="shared" si="8"/>
        <v>-4.405950972605932E-3</v>
      </c>
      <c r="D101" s="44">
        <f t="shared" si="7"/>
        <v>1.1809175339442727E-4</v>
      </c>
      <c r="E101" s="11">
        <f t="shared" si="6"/>
        <v>1.0867002962842482E-2</v>
      </c>
      <c r="F101" s="6"/>
      <c r="G101" s="20">
        <f t="shared" si="9"/>
        <v>-0.4054430635264562</v>
      </c>
    </row>
    <row r="102" spans="1:7">
      <c r="A102" s="34">
        <v>35573</v>
      </c>
      <c r="B102" s="31">
        <v>847.03</v>
      </c>
      <c r="C102" s="11">
        <f t="shared" si="8"/>
        <v>1.351428135532308E-2</v>
      </c>
      <c r="D102" s="44">
        <f t="shared" si="7"/>
        <v>1.1217099242914204E-4</v>
      </c>
      <c r="E102" s="11">
        <f t="shared" si="6"/>
        <v>1.0591080796082241E-2</v>
      </c>
      <c r="F102" s="6"/>
      <c r="G102" s="20">
        <f t="shared" si="9"/>
        <v>1.2760058784861845</v>
      </c>
    </row>
    <row r="103" spans="1:7">
      <c r="A103" s="34">
        <v>35577</v>
      </c>
      <c r="B103" s="31">
        <v>849.71</v>
      </c>
      <c r="C103" s="11">
        <f t="shared" si="8"/>
        <v>3.1590016487006716E-3</v>
      </c>
      <c r="D103" s="44">
        <f t="shared" si="7"/>
        <v>1.163988809164435E-4</v>
      </c>
      <c r="E103" s="11">
        <f t="shared" si="6"/>
        <v>1.0788831304476101E-2</v>
      </c>
      <c r="F103" s="6"/>
      <c r="G103" s="20">
        <f t="shared" si="9"/>
        <v>0.29280295145499735</v>
      </c>
    </row>
    <row r="104" spans="1:7">
      <c r="A104" s="34">
        <v>35578</v>
      </c>
      <c r="B104" s="31">
        <v>847.21</v>
      </c>
      <c r="C104" s="11">
        <f t="shared" si="8"/>
        <v>-2.946516994014979E-3</v>
      </c>
      <c r="D104" s="44">
        <f t="shared" si="7"/>
        <v>1.1001370554644651E-4</v>
      </c>
      <c r="E104" s="11">
        <f t="shared" si="6"/>
        <v>1.048874184764057E-2</v>
      </c>
      <c r="F104" s="6"/>
      <c r="G104" s="20">
        <f t="shared" si="9"/>
        <v>-0.28092187192859497</v>
      </c>
    </row>
    <row r="105" spans="1:7">
      <c r="A105" s="34">
        <v>35579</v>
      </c>
      <c r="B105" s="31">
        <v>844.08</v>
      </c>
      <c r="C105" s="11">
        <f t="shared" si="8"/>
        <v>-3.7013209719889751E-3</v>
      </c>
      <c r="D105" s="44">
        <f t="shared" si="7"/>
        <v>1.0393380095742085E-4</v>
      </c>
      <c r="E105" s="11">
        <f t="shared" si="6"/>
        <v>1.0194792835434218E-2</v>
      </c>
      <c r="F105" s="6"/>
      <c r="G105" s="20">
        <f t="shared" si="9"/>
        <v>-0.36305994949933951</v>
      </c>
    </row>
    <row r="106" spans="1:7">
      <c r="A106" s="34">
        <v>35580</v>
      </c>
      <c r="B106" s="31">
        <v>848.28</v>
      </c>
      <c r="C106" s="11">
        <f t="shared" si="8"/>
        <v>4.9634931370261077E-3</v>
      </c>
      <c r="D106" s="44">
        <f t="shared" si="7"/>
        <v>9.8519759516236725E-5</v>
      </c>
      <c r="E106" s="11">
        <f t="shared" si="6"/>
        <v>9.9257120407674898E-3</v>
      </c>
      <c r="F106" s="6"/>
      <c r="G106" s="20">
        <f t="shared" si="9"/>
        <v>0.50006418850755951</v>
      </c>
    </row>
    <row r="107" spans="1:7">
      <c r="A107" s="34">
        <v>35583</v>
      </c>
      <c r="B107" s="31">
        <v>846.36</v>
      </c>
      <c r="C107" s="11">
        <f t="shared" si="8"/>
        <v>-2.2659689627747785E-3</v>
      </c>
      <c r="D107" s="44">
        <f t="shared" si="7"/>
        <v>9.4086749792540833E-5</v>
      </c>
      <c r="E107" s="11">
        <f t="shared" si="6"/>
        <v>9.6998324620861786E-3</v>
      </c>
      <c r="F107" s="6"/>
      <c r="G107" s="20">
        <f t="shared" si="9"/>
        <v>-0.23360908259310575</v>
      </c>
    </row>
    <row r="108" spans="1:7">
      <c r="A108" s="34">
        <v>35584</v>
      </c>
      <c r="B108" s="31">
        <v>845.48</v>
      </c>
      <c r="C108" s="11">
        <f t="shared" si="8"/>
        <v>-1.0402875914521578E-3</v>
      </c>
      <c r="D108" s="44">
        <f t="shared" si="7"/>
        <v>8.8749621725403894E-5</v>
      </c>
      <c r="E108" s="11">
        <f t="shared" si="6"/>
        <v>9.4207017639560114E-3</v>
      </c>
      <c r="F108" s="6"/>
      <c r="G108" s="20">
        <f t="shared" si="9"/>
        <v>-0.11042570049636223</v>
      </c>
    </row>
    <row r="109" spans="1:7">
      <c r="A109" s="34">
        <v>35585</v>
      </c>
      <c r="B109" s="31">
        <v>840.11</v>
      </c>
      <c r="C109" s="11">
        <f t="shared" si="8"/>
        <v>-6.3716777718388889E-3</v>
      </c>
      <c r="D109" s="44">
        <f t="shared" si="7"/>
        <v>8.348957631825542E-5</v>
      </c>
      <c r="E109" s="11">
        <f t="shared" si="6"/>
        <v>9.1372630649585347E-3</v>
      </c>
      <c r="F109" s="6"/>
      <c r="G109" s="20">
        <f t="shared" si="9"/>
        <v>-0.69732891857675805</v>
      </c>
    </row>
    <row r="110" spans="1:7">
      <c r="A110" s="34">
        <v>35586</v>
      </c>
      <c r="B110" s="31">
        <v>843.43</v>
      </c>
      <c r="C110" s="11">
        <f t="shared" si="8"/>
        <v>3.9440753457010754E-3</v>
      </c>
      <c r="D110" s="44">
        <f t="shared" si="7"/>
        <v>8.0916098396848838E-5</v>
      </c>
      <c r="E110" s="11">
        <f t="shared" si="6"/>
        <v>8.9953375921556621E-3</v>
      </c>
      <c r="F110" s="6"/>
      <c r="G110" s="20">
        <f t="shared" si="9"/>
        <v>0.43845773494265361</v>
      </c>
    </row>
    <row r="111" spans="1:7">
      <c r="A111" s="34">
        <v>35587</v>
      </c>
      <c r="B111" s="31">
        <v>858.01</v>
      </c>
      <c r="C111" s="11">
        <f t="shared" si="8"/>
        <v>1.7138843441199883E-2</v>
      </c>
      <c r="D111" s="44">
        <f t="shared" si="7"/>
        <v>7.6994476312991926E-5</v>
      </c>
      <c r="E111" s="11">
        <f t="shared" si="6"/>
        <v>8.7746496404695236E-3</v>
      </c>
      <c r="F111" s="6"/>
      <c r="G111" s="20">
        <f t="shared" si="9"/>
        <v>1.9532225380434447</v>
      </c>
    </row>
    <row r="112" spans="1:7">
      <c r="A112" s="34">
        <v>35590</v>
      </c>
      <c r="B112" s="31">
        <v>862.91</v>
      </c>
      <c r="C112" s="11">
        <f t="shared" si="8"/>
        <v>5.694643843783067E-3</v>
      </c>
      <c r="D112" s="44">
        <f t="shared" si="7"/>
        <v>8.999920500433003E-5</v>
      </c>
      <c r="E112" s="11">
        <f t="shared" si="6"/>
        <v>9.4867910804618243E-3</v>
      </c>
      <c r="F112" s="6"/>
      <c r="G112" s="20">
        <f t="shared" si="9"/>
        <v>0.60027081818121453</v>
      </c>
    </row>
    <row r="113" spans="1:7">
      <c r="A113" s="34">
        <v>35591</v>
      </c>
      <c r="B113" s="31">
        <v>865.27</v>
      </c>
      <c r="C113" s="11">
        <f t="shared" si="8"/>
        <v>2.7311986795637657E-3</v>
      </c>
      <c r="D113" s="44">
        <f t="shared" si="7"/>
        <v>8.6544990814522418E-5</v>
      </c>
      <c r="E113" s="11">
        <f t="shared" si="6"/>
        <v>9.302956025614784E-3</v>
      </c>
      <c r="F113" s="6"/>
      <c r="G113" s="20">
        <f t="shared" si="9"/>
        <v>0.29358396105965417</v>
      </c>
    </row>
    <row r="114" spans="1:7">
      <c r="A114" s="34">
        <v>35592</v>
      </c>
      <c r="B114" s="31">
        <v>869.57</v>
      </c>
      <c r="C114" s="11">
        <f t="shared" si="8"/>
        <v>4.9572396368084354E-3</v>
      </c>
      <c r="D114" s="44">
        <f t="shared" si="7"/>
        <v>8.1799858139286119E-5</v>
      </c>
      <c r="E114" s="11">
        <f t="shared" si="6"/>
        <v>9.0443274011551642E-3</v>
      </c>
      <c r="F114" s="6"/>
      <c r="G114" s="20">
        <f t="shared" si="9"/>
        <v>0.54810484151372985</v>
      </c>
    </row>
    <row r="115" spans="1:7">
      <c r="A115" s="34">
        <v>35593</v>
      </c>
      <c r="B115" s="31">
        <v>883.46</v>
      </c>
      <c r="C115" s="11">
        <f t="shared" si="8"/>
        <v>1.5847179666463727E-2</v>
      </c>
      <c r="D115" s="44">
        <f t="shared" si="7"/>
        <v>7.8366320139933634E-5</v>
      </c>
      <c r="E115" s="11">
        <f t="shared" si="6"/>
        <v>8.8524753679371307E-3</v>
      </c>
      <c r="F115" s="6"/>
      <c r="G115" s="20">
        <f t="shared" si="9"/>
        <v>1.7901410631269064</v>
      </c>
    </row>
    <row r="116" spans="1:7">
      <c r="A116" s="34">
        <v>35594</v>
      </c>
      <c r="B116" s="31">
        <v>893.27</v>
      </c>
      <c r="C116" s="11">
        <f t="shared" si="8"/>
        <v>1.1042870542881014E-2</v>
      </c>
      <c r="D116" s="44">
        <f t="shared" si="7"/>
        <v>8.8732327134408501E-5</v>
      </c>
      <c r="E116" s="11">
        <f t="shared" si="6"/>
        <v>9.4197838156938885E-3</v>
      </c>
      <c r="F116" s="6"/>
      <c r="G116" s="20">
        <f t="shared" si="9"/>
        <v>1.1723061546787277</v>
      </c>
    </row>
    <row r="117" spans="1:7">
      <c r="A117" s="34">
        <v>35597</v>
      </c>
      <c r="B117" s="31">
        <v>893.9</v>
      </c>
      <c r="C117" s="11">
        <f t="shared" si="8"/>
        <v>7.0502529260869841E-4</v>
      </c>
      <c r="D117" s="44">
        <f t="shared" si="7"/>
        <v>9.072508689595374E-5</v>
      </c>
      <c r="E117" s="11">
        <f t="shared" si="6"/>
        <v>9.5249717530265544E-3</v>
      </c>
      <c r="F117" s="6"/>
      <c r="G117" s="20">
        <f t="shared" si="9"/>
        <v>7.4018622930265066E-2</v>
      </c>
    </row>
    <row r="118" spans="1:7">
      <c r="A118" s="34">
        <v>35598</v>
      </c>
      <c r="B118" s="31">
        <v>894.42</v>
      </c>
      <c r="C118" s="11">
        <f t="shared" si="8"/>
        <v>5.81551416586922E-4</v>
      </c>
      <c r="D118" s="44">
        <f t="shared" si="7"/>
        <v>8.5311405321989592E-5</v>
      </c>
      <c r="E118" s="11">
        <f t="shared" si="6"/>
        <v>9.2364173423459817E-3</v>
      </c>
      <c r="F118" s="6"/>
      <c r="G118" s="20">
        <f t="shared" si="9"/>
        <v>6.2962877816347379E-2</v>
      </c>
    </row>
    <row r="119" spans="1:7">
      <c r="A119" s="34">
        <v>35599</v>
      </c>
      <c r="B119" s="31">
        <v>889.06</v>
      </c>
      <c r="C119" s="11">
        <f t="shared" si="8"/>
        <v>-6.0107387103878534E-3</v>
      </c>
      <c r="D119" s="44">
        <f t="shared" si="7"/>
        <v>8.0213013125678264E-5</v>
      </c>
      <c r="E119" s="11">
        <f t="shared" si="6"/>
        <v>8.956171789647532E-3</v>
      </c>
      <c r="F119" s="6"/>
      <c r="G119" s="20">
        <f t="shared" si="9"/>
        <v>-0.6711281171868192</v>
      </c>
    </row>
    <row r="120" spans="1:7">
      <c r="A120" s="34">
        <v>35600</v>
      </c>
      <c r="B120" s="31">
        <v>897.99</v>
      </c>
      <c r="C120" s="11">
        <f t="shared" si="8"/>
        <v>9.9942075827284971E-3</v>
      </c>
      <c r="D120" s="44">
        <f t="shared" si="7"/>
        <v>7.7567971128810869E-5</v>
      </c>
      <c r="E120" s="11">
        <f t="shared" si="6"/>
        <v>8.8072680854400509E-3</v>
      </c>
      <c r="F120" s="6"/>
      <c r="G120" s="20">
        <f t="shared" si="9"/>
        <v>1.1347681807541052</v>
      </c>
    </row>
    <row r="121" spans="1:7">
      <c r="A121" s="34">
        <v>35601</v>
      </c>
      <c r="B121" s="31">
        <v>898.7</v>
      </c>
      <c r="C121" s="11">
        <f t="shared" si="8"/>
        <v>7.903422815932591E-4</v>
      </c>
      <c r="D121" s="44">
        <f t="shared" si="7"/>
        <v>7.8906943973482287E-5</v>
      </c>
      <c r="E121" s="11">
        <f t="shared" si="6"/>
        <v>8.8829580643771076E-3</v>
      </c>
      <c r="F121" s="6"/>
      <c r="G121" s="20">
        <f t="shared" si="9"/>
        <v>8.897287095868775E-2</v>
      </c>
    </row>
    <row r="122" spans="1:7">
      <c r="A122" s="34">
        <v>35604</v>
      </c>
      <c r="B122" s="31">
        <v>878.62</v>
      </c>
      <c r="C122" s="11">
        <f t="shared" si="8"/>
        <v>-2.2596779894366571E-2</v>
      </c>
      <c r="D122" s="44">
        <f t="shared" si="7"/>
        <v>7.4210005790397793E-5</v>
      </c>
      <c r="E122" s="11">
        <f t="shared" si="6"/>
        <v>8.6145229577961994E-3</v>
      </c>
      <c r="F122" s="6"/>
      <c r="G122" s="20">
        <f t="shared" si="9"/>
        <v>-2.6231028700105021</v>
      </c>
    </row>
    <row r="123" spans="1:7">
      <c r="A123" s="34">
        <v>35605</v>
      </c>
      <c r="B123" s="31">
        <v>896.34</v>
      </c>
      <c r="C123" s="11">
        <f t="shared" si="8"/>
        <v>1.9967310512319737E-2</v>
      </c>
      <c r="D123" s="44">
        <f t="shared" si="7"/>
        <v>1.0039427313864087E-4</v>
      </c>
      <c r="E123" s="11">
        <f t="shared" si="6"/>
        <v>1.0019694263730849E-2</v>
      </c>
      <c r="F123" s="6"/>
      <c r="G123" s="20">
        <f t="shared" si="9"/>
        <v>1.992806365818679</v>
      </c>
    </row>
    <row r="124" spans="1:7">
      <c r="A124" s="34">
        <v>35606</v>
      </c>
      <c r="B124" s="31">
        <v>888.99</v>
      </c>
      <c r="C124" s="11">
        <f t="shared" si="8"/>
        <v>-8.2338184255680395E-3</v>
      </c>
      <c r="D124" s="44">
        <f t="shared" si="7"/>
        <v>1.1829222609604606E-4</v>
      </c>
      <c r="E124" s="11">
        <f t="shared" si="6"/>
        <v>1.0876222970132878E-2</v>
      </c>
      <c r="F124" s="6"/>
      <c r="G124" s="20">
        <f t="shared" si="9"/>
        <v>-0.75704759346869521</v>
      </c>
    </row>
    <row r="125" spans="1:7">
      <c r="A125" s="34">
        <v>35607</v>
      </c>
      <c r="B125" s="31">
        <v>883.68</v>
      </c>
      <c r="C125" s="11">
        <f t="shared" si="8"/>
        <v>-5.990980703835554E-3</v>
      </c>
      <c r="D125" s="44">
        <f t="shared" si="7"/>
        <v>1.1526243848219671E-4</v>
      </c>
      <c r="E125" s="11">
        <f t="shared" si="6"/>
        <v>1.0736034579033207E-2</v>
      </c>
      <c r="F125" s="6"/>
      <c r="G125" s="20">
        <f t="shared" si="9"/>
        <v>-0.55802546645439821</v>
      </c>
    </row>
    <row r="126" spans="1:7">
      <c r="A126" s="34">
        <v>35608</v>
      </c>
      <c r="B126" s="31">
        <v>887.3</v>
      </c>
      <c r="C126" s="11">
        <f t="shared" si="8"/>
        <v>4.0881376884145957E-3</v>
      </c>
      <c r="D126" s="44">
        <f t="shared" si="7"/>
        <v>1.1050020316088871E-4</v>
      </c>
      <c r="E126" s="11">
        <f t="shared" si="6"/>
        <v>1.0511907684187905E-2</v>
      </c>
      <c r="F126" s="6"/>
      <c r="G126" s="20">
        <f t="shared" si="9"/>
        <v>0.38890540244793098</v>
      </c>
    </row>
    <row r="127" spans="1:7">
      <c r="A127" s="34">
        <v>35611</v>
      </c>
      <c r="B127" s="31">
        <v>885.14</v>
      </c>
      <c r="C127" s="11">
        <f t="shared" si="8"/>
        <v>-2.4373192540163907E-3</v>
      </c>
      <c r="D127" s="44">
        <f t="shared" si="7"/>
        <v>1.0487296315680154E-4</v>
      </c>
      <c r="E127" s="11">
        <f t="shared" si="6"/>
        <v>1.0240750126665601E-2</v>
      </c>
      <c r="F127" s="6"/>
      <c r="G127" s="20">
        <f t="shared" si="9"/>
        <v>-0.23800202366718465</v>
      </c>
    </row>
    <row r="128" spans="1:7">
      <c r="A128" s="34">
        <v>35612</v>
      </c>
      <c r="B128" s="31">
        <v>891.03</v>
      </c>
      <c r="C128" s="11">
        <f t="shared" si="8"/>
        <v>6.6322723503808084E-3</v>
      </c>
      <c r="D128" s="44">
        <f t="shared" si="7"/>
        <v>9.893701687615338E-5</v>
      </c>
      <c r="E128" s="11">
        <f t="shared" si="6"/>
        <v>9.9467088464553627E-3</v>
      </c>
      <c r="F128" s="6"/>
      <c r="G128" s="20">
        <f t="shared" si="9"/>
        <v>0.66678058569536836</v>
      </c>
    </row>
    <row r="129" spans="1:7">
      <c r="A129" s="34">
        <v>35613</v>
      </c>
      <c r="B129" s="31">
        <v>904.03</v>
      </c>
      <c r="C129" s="11">
        <f t="shared" si="8"/>
        <v>1.4484448744590256E-2</v>
      </c>
      <c r="D129" s="44">
        <f t="shared" si="7"/>
        <v>9.5640018055361716E-5</v>
      </c>
      <c r="E129" s="11">
        <f t="shared" si="6"/>
        <v>9.7795714658343649E-3</v>
      </c>
      <c r="F129" s="6"/>
      <c r="G129" s="20">
        <f t="shared" si="9"/>
        <v>1.4810923766130979</v>
      </c>
    </row>
    <row r="130" spans="1:7">
      <c r="A130" s="34">
        <v>35614</v>
      </c>
      <c r="B130" s="31">
        <v>916.92</v>
      </c>
      <c r="C130" s="11">
        <f t="shared" si="8"/>
        <v>1.4157681765228894E-2</v>
      </c>
      <c r="D130" s="44">
        <f t="shared" si="7"/>
        <v>1.0248957229811974E-4</v>
      </c>
      <c r="E130" s="11">
        <f t="shared" si="6"/>
        <v>1.0123713365071126E-2</v>
      </c>
      <c r="F130" s="6"/>
      <c r="G130" s="20">
        <f t="shared" si="9"/>
        <v>1.3984672673641454</v>
      </c>
    </row>
    <row r="131" spans="1:7">
      <c r="A131" s="34">
        <v>35618</v>
      </c>
      <c r="B131" s="31">
        <v>912.2</v>
      </c>
      <c r="C131" s="11">
        <f t="shared" si="8"/>
        <v>-5.1609631698755001E-3</v>
      </c>
      <c r="D131" s="44">
        <f t="shared" si="7"/>
        <v>1.0836659513816225E-4</v>
      </c>
      <c r="E131" s="11">
        <f t="shared" si="6"/>
        <v>1.0409927720121896E-2</v>
      </c>
      <c r="F131" s="6"/>
      <c r="G131" s="20">
        <f t="shared" si="9"/>
        <v>-0.49577319926051011</v>
      </c>
    </row>
    <row r="132" spans="1:7">
      <c r="A132" s="34">
        <v>35619</v>
      </c>
      <c r="B132" s="31">
        <v>918.75</v>
      </c>
      <c r="C132" s="11">
        <f t="shared" si="8"/>
        <v>7.1547862494463601E-3</v>
      </c>
      <c r="D132" s="44">
        <f t="shared" si="7"/>
        <v>1.0346273188032119E-4</v>
      </c>
      <c r="E132" s="11">
        <f t="shared" si="6"/>
        <v>1.0171663181619868E-2</v>
      </c>
      <c r="F132" s="6"/>
      <c r="G132" s="20">
        <f t="shared" si="9"/>
        <v>0.70340377199817372</v>
      </c>
    </row>
    <row r="133" spans="1:7">
      <c r="A133" s="34">
        <v>35620</v>
      </c>
      <c r="B133" s="31">
        <v>907.54</v>
      </c>
      <c r="C133" s="11">
        <f t="shared" si="8"/>
        <v>-1.2276408224422766E-2</v>
      </c>
      <c r="D133" s="44">
        <f t="shared" si="7"/>
        <v>1.0032642594401792E-4</v>
      </c>
      <c r="E133" s="11">
        <f t="shared" ref="E133:E196" si="10">SQRT(D133)</f>
        <v>1.0016307999658254E-2</v>
      </c>
      <c r="F133" s="6"/>
      <c r="G133" s="20">
        <f t="shared" si="9"/>
        <v>-1.2256420454364647</v>
      </c>
    </row>
    <row r="134" spans="1:7">
      <c r="A134" s="34">
        <v>35621</v>
      </c>
      <c r="B134" s="31">
        <v>913.78</v>
      </c>
      <c r="C134" s="11">
        <f t="shared" si="8"/>
        <v>6.8521999597609788E-3</v>
      </c>
      <c r="D134" s="44">
        <f t="shared" ref="D134:D197" si="11">0.94*D133+0.06*(C133^2)</f>
        <v>1.0334945232093733E-4</v>
      </c>
      <c r="E134" s="11">
        <f t="shared" si="10"/>
        <v>1.0166093267373525E-2</v>
      </c>
      <c r="F134" s="6"/>
      <c r="G134" s="20">
        <f t="shared" si="9"/>
        <v>0.67402489624525042</v>
      </c>
    </row>
    <row r="135" spans="1:7">
      <c r="A135" s="34">
        <v>35622</v>
      </c>
      <c r="B135" s="31">
        <v>916.68</v>
      </c>
      <c r="C135" s="11">
        <f t="shared" si="8"/>
        <v>3.1686050788838883E-3</v>
      </c>
      <c r="D135" s="44">
        <f t="shared" si="11"/>
        <v>9.9965643838993983E-5</v>
      </c>
      <c r="E135" s="11">
        <f t="shared" si="10"/>
        <v>9.9982820443811245E-3</v>
      </c>
      <c r="F135" s="6"/>
      <c r="G135" s="20">
        <f t="shared" si="9"/>
        <v>0.3169149524707191</v>
      </c>
    </row>
    <row r="136" spans="1:7">
      <c r="A136" s="34">
        <v>35625</v>
      </c>
      <c r="B136" s="31">
        <v>918.38</v>
      </c>
      <c r="C136" s="11">
        <f t="shared" si="8"/>
        <v>1.8528009834265933E-3</v>
      </c>
      <c r="D136" s="44">
        <f t="shared" si="11"/>
        <v>9.4570108697410066E-5</v>
      </c>
      <c r="E136" s="11">
        <f t="shared" si="10"/>
        <v>9.7247163813352459E-3</v>
      </c>
      <c r="F136" s="6"/>
      <c r="G136" s="20">
        <f t="shared" si="9"/>
        <v>0.19052493777429791</v>
      </c>
    </row>
    <row r="137" spans="1:7">
      <c r="A137" s="34">
        <v>35626</v>
      </c>
      <c r="B137" s="31">
        <v>925.76</v>
      </c>
      <c r="C137" s="11">
        <f t="shared" si="8"/>
        <v>8.0037734630750302E-3</v>
      </c>
      <c r="D137" s="44">
        <f t="shared" si="11"/>
        <v>8.9101874464616644E-5</v>
      </c>
      <c r="E137" s="11">
        <f t="shared" si="10"/>
        <v>9.439378923669535E-3</v>
      </c>
      <c r="F137" s="6"/>
      <c r="G137" s="20">
        <f t="shared" si="9"/>
        <v>0.84791314426474818</v>
      </c>
    </row>
    <row r="138" spans="1:7">
      <c r="A138" s="34">
        <v>35627</v>
      </c>
      <c r="B138" s="31">
        <v>936.59</v>
      </c>
      <c r="C138" s="11">
        <f t="shared" si="8"/>
        <v>1.1630597988165851E-2</v>
      </c>
      <c r="D138" s="44">
        <f t="shared" si="11"/>
        <v>8.7599385375633097E-5</v>
      </c>
      <c r="E138" s="11">
        <f t="shared" si="10"/>
        <v>9.3594543310832543E-3</v>
      </c>
      <c r="F138" s="6"/>
      <c r="G138" s="20">
        <f t="shared" si="9"/>
        <v>1.2426576995562664</v>
      </c>
    </row>
    <row r="139" spans="1:7">
      <c r="A139" s="34">
        <v>35628</v>
      </c>
      <c r="B139" s="31">
        <v>931.61</v>
      </c>
      <c r="C139" s="11">
        <f t="shared" si="8"/>
        <v>-5.3313476026660639E-3</v>
      </c>
      <c r="D139" s="44">
        <f t="shared" si="11"/>
        <v>9.0459670826834751E-5</v>
      </c>
      <c r="E139" s="11">
        <f t="shared" si="10"/>
        <v>9.51102890474184E-3</v>
      </c>
      <c r="F139" s="6"/>
      <c r="G139" s="20">
        <f t="shared" si="9"/>
        <v>-0.5605437283455269</v>
      </c>
    </row>
    <row r="140" spans="1:7">
      <c r="A140" s="34">
        <v>35629</v>
      </c>
      <c r="B140" s="31">
        <v>915.3</v>
      </c>
      <c r="C140" s="11">
        <f t="shared" si="8"/>
        <v>-1.7662391782536552E-2</v>
      </c>
      <c r="D140" s="44">
        <f t="shared" si="11"/>
        <v>8.6737486612851854E-5</v>
      </c>
      <c r="E140" s="11">
        <f t="shared" si="10"/>
        <v>9.3132962270536558E-3</v>
      </c>
      <c r="F140" s="6"/>
      <c r="G140" s="20">
        <f t="shared" si="9"/>
        <v>-1.8964705247139129</v>
      </c>
    </row>
    <row r="141" spans="1:7">
      <c r="A141" s="34">
        <v>35632</v>
      </c>
      <c r="B141" s="31">
        <v>912.94</v>
      </c>
      <c r="C141" s="11">
        <f t="shared" si="8"/>
        <v>-2.5817193703640013E-3</v>
      </c>
      <c r="D141" s="44">
        <f t="shared" si="11"/>
        <v>1.0025084242486962E-4</v>
      </c>
      <c r="E141" s="11">
        <f t="shared" si="10"/>
        <v>1.0012534265852458E-2</v>
      </c>
      <c r="F141" s="6"/>
      <c r="G141" s="20">
        <f t="shared" si="9"/>
        <v>-0.25784874256749385</v>
      </c>
    </row>
    <row r="142" spans="1:7">
      <c r="A142" s="34">
        <v>35633</v>
      </c>
      <c r="B142" s="31">
        <v>933.98</v>
      </c>
      <c r="C142" s="11">
        <f t="shared" si="8"/>
        <v>2.278486370297431E-2</v>
      </c>
      <c r="D142" s="44">
        <f t="shared" si="11"/>
        <v>9.4635708373816207E-5</v>
      </c>
      <c r="E142" s="11">
        <f t="shared" si="10"/>
        <v>9.7280886290070472E-3</v>
      </c>
      <c r="F142" s="6"/>
      <c r="G142" s="20">
        <f t="shared" si="9"/>
        <v>2.3421727095531177</v>
      </c>
    </row>
    <row r="143" spans="1:7">
      <c r="A143" s="34">
        <v>35634</v>
      </c>
      <c r="B143" s="31">
        <v>936.56</v>
      </c>
      <c r="C143" s="11">
        <f t="shared" si="8"/>
        <v>2.7585634480729927E-3</v>
      </c>
      <c r="D143" s="44">
        <f t="shared" si="11"/>
        <v>1.2010656670917419E-4</v>
      </c>
      <c r="E143" s="11">
        <f t="shared" si="10"/>
        <v>1.0959314153229397E-2</v>
      </c>
      <c r="F143" s="6"/>
      <c r="G143" s="20">
        <f t="shared" si="9"/>
        <v>0.25170949655276764</v>
      </c>
    </row>
    <row r="144" spans="1:7">
      <c r="A144" s="34">
        <v>35635</v>
      </c>
      <c r="B144" s="31">
        <v>940.3</v>
      </c>
      <c r="C144" s="11">
        <f t="shared" si="8"/>
        <v>3.9853851116142475E-3</v>
      </c>
      <c r="D144" s="44">
        <f t="shared" si="11"/>
        <v>1.133567530444464E-4</v>
      </c>
      <c r="E144" s="11">
        <f t="shared" si="10"/>
        <v>1.0646912841027976E-2</v>
      </c>
      <c r="F144" s="6"/>
      <c r="G144" s="20">
        <f t="shared" si="9"/>
        <v>0.37432307102736201</v>
      </c>
    </row>
    <row r="145" spans="1:7">
      <c r="A145" s="34">
        <v>35636</v>
      </c>
      <c r="B145" s="31">
        <v>938.79</v>
      </c>
      <c r="C145" s="11">
        <f t="shared" si="8"/>
        <v>-1.6071612589320557E-3</v>
      </c>
      <c r="D145" s="44">
        <f t="shared" si="11"/>
        <v>1.075083455310522E-4</v>
      </c>
      <c r="E145" s="11">
        <f t="shared" si="10"/>
        <v>1.03686231260979E-2</v>
      </c>
      <c r="F145" s="6"/>
      <c r="G145" s="20">
        <f t="shared" si="9"/>
        <v>-0.15500237971682268</v>
      </c>
    </row>
    <row r="146" spans="1:7">
      <c r="A146" s="34">
        <v>35639</v>
      </c>
      <c r="B146" s="31">
        <v>936.45</v>
      </c>
      <c r="C146" s="11">
        <f t="shared" si="8"/>
        <v>-2.4956818482362226E-3</v>
      </c>
      <c r="D146" s="44">
        <f t="shared" si="11"/>
        <v>1.0121282283792179E-4</v>
      </c>
      <c r="E146" s="11">
        <f t="shared" si="10"/>
        <v>1.0060458381103804E-2</v>
      </c>
      <c r="F146" s="6"/>
      <c r="G146" s="20">
        <f t="shared" si="9"/>
        <v>-0.24806840341626696</v>
      </c>
    </row>
    <row r="147" spans="1:7">
      <c r="A147" s="34">
        <v>35640</v>
      </c>
      <c r="B147" s="31">
        <v>942.29</v>
      </c>
      <c r="C147" s="11">
        <f t="shared" si="8"/>
        <v>6.2169526490073075E-3</v>
      </c>
      <c r="D147" s="44">
        <f t="shared" si="11"/>
        <v>9.5513759140903424E-5</v>
      </c>
      <c r="E147" s="11">
        <f t="shared" si="10"/>
        <v>9.7731140963821465E-3</v>
      </c>
      <c r="F147" s="6"/>
      <c r="G147" s="20">
        <f t="shared" si="9"/>
        <v>0.63612811512235656</v>
      </c>
    </row>
    <row r="148" spans="1:7">
      <c r="A148" s="34">
        <v>35641</v>
      </c>
      <c r="B148" s="31">
        <v>952.29</v>
      </c>
      <c r="C148" s="11">
        <f t="shared" si="8"/>
        <v>1.0556527427419492E-2</v>
      </c>
      <c r="D148" s="44">
        <f t="shared" si="11"/>
        <v>9.2101963606849158E-5</v>
      </c>
      <c r="E148" s="11">
        <f t="shared" si="10"/>
        <v>9.5969767951605035E-3</v>
      </c>
      <c r="F148" s="6"/>
      <c r="G148" s="20">
        <f t="shared" si="9"/>
        <v>1.0999846777521505</v>
      </c>
    </row>
    <row r="149" spans="1:7">
      <c r="A149" s="34">
        <v>35642</v>
      </c>
      <c r="B149" s="31">
        <v>954.31</v>
      </c>
      <c r="C149" s="11">
        <f t="shared" si="8"/>
        <v>2.1189560010618433E-3</v>
      </c>
      <c r="D149" s="44">
        <f t="shared" si="11"/>
        <v>9.3262262069989803E-5</v>
      </c>
      <c r="E149" s="11">
        <f t="shared" si="10"/>
        <v>9.6572388429607449E-3</v>
      </c>
      <c r="F149" s="6"/>
      <c r="G149" s="20">
        <f t="shared" si="9"/>
        <v>0.21941633996205559</v>
      </c>
    </row>
    <row r="150" spans="1:7">
      <c r="A150" s="34">
        <v>35643</v>
      </c>
      <c r="B150" s="31">
        <v>947.14</v>
      </c>
      <c r="C150" s="11">
        <f t="shared" si="8"/>
        <v>-7.5416487245584529E-3</v>
      </c>
      <c r="D150" s="44">
        <f t="shared" si="11"/>
        <v>8.7935924817856564E-5</v>
      </c>
      <c r="E150" s="11">
        <f t="shared" si="10"/>
        <v>9.3774156790587329E-3</v>
      </c>
      <c r="F150" s="6"/>
      <c r="G150" s="20">
        <f t="shared" si="9"/>
        <v>-0.80423530135281929</v>
      </c>
    </row>
    <row r="151" spans="1:7">
      <c r="A151" s="34">
        <v>35646</v>
      </c>
      <c r="B151" s="31">
        <v>950.3</v>
      </c>
      <c r="C151" s="11">
        <f t="shared" si="8"/>
        <v>3.3308066884763891E-3</v>
      </c>
      <c r="D151" s="44">
        <f t="shared" si="11"/>
        <v>8.6072357257863211E-5</v>
      </c>
      <c r="E151" s="11">
        <f t="shared" si="10"/>
        <v>9.2775189171385268E-3</v>
      </c>
      <c r="F151" s="6"/>
      <c r="G151" s="20">
        <f t="shared" si="9"/>
        <v>0.35901912119234058</v>
      </c>
    </row>
    <row r="152" spans="1:7">
      <c r="A152" s="34">
        <v>35647</v>
      </c>
      <c r="B152" s="31">
        <v>952.37</v>
      </c>
      <c r="C152" s="11">
        <f t="shared" si="8"/>
        <v>2.1758905293100509E-3</v>
      </c>
      <c r="D152" s="44">
        <f t="shared" si="11"/>
        <v>8.1573672214151354E-5</v>
      </c>
      <c r="E152" s="11">
        <f t="shared" si="10"/>
        <v>9.0318144475045187E-3</v>
      </c>
      <c r="F152" s="6"/>
      <c r="G152" s="20">
        <f t="shared" si="9"/>
        <v>0.2409139981735616</v>
      </c>
    </row>
    <row r="153" spans="1:7">
      <c r="A153" s="34">
        <v>35648</v>
      </c>
      <c r="B153" s="31">
        <v>960.32</v>
      </c>
      <c r="C153" s="11">
        <f t="shared" si="8"/>
        <v>8.3129475054228002E-3</v>
      </c>
      <c r="D153" s="44">
        <f t="shared" si="11"/>
        <v>7.6963321857034732E-5</v>
      </c>
      <c r="E153" s="11">
        <f t="shared" si="10"/>
        <v>8.7728742072957326E-3</v>
      </c>
      <c r="F153" s="6"/>
      <c r="G153" s="20">
        <f t="shared" si="9"/>
        <v>0.94757400015032178</v>
      </c>
    </row>
    <row r="154" spans="1:7">
      <c r="A154" s="34">
        <v>35649</v>
      </c>
      <c r="B154" s="31">
        <v>951.19</v>
      </c>
      <c r="C154" s="11">
        <f t="shared" ref="C154:C217" si="12">LN(B154/B153)</f>
        <v>-9.5527299668573609E-3</v>
      </c>
      <c r="D154" s="44">
        <f t="shared" si="11"/>
        <v>7.6491828319287546E-5</v>
      </c>
      <c r="E154" s="11">
        <f t="shared" si="10"/>
        <v>8.745960685898807E-3</v>
      </c>
      <c r="F154" s="6"/>
      <c r="G154" s="20">
        <f t="shared" ref="G154:G217" si="13">C154/E154</f>
        <v>-1.0922447870431564</v>
      </c>
    </row>
    <row r="155" spans="1:7">
      <c r="A155" s="34">
        <v>35650</v>
      </c>
      <c r="B155" s="31">
        <v>933.54</v>
      </c>
      <c r="C155" s="11">
        <f t="shared" si="12"/>
        <v>-1.8730020730218636E-2</v>
      </c>
      <c r="D155" s="44">
        <f t="shared" si="11"/>
        <v>7.7377597609311959E-5</v>
      </c>
      <c r="E155" s="11">
        <f t="shared" si="10"/>
        <v>8.796453695058706E-3</v>
      </c>
      <c r="F155" s="6"/>
      <c r="G155" s="20">
        <f t="shared" si="13"/>
        <v>-2.1292695192313675</v>
      </c>
    </row>
    <row r="156" spans="1:7">
      <c r="A156" s="34">
        <v>35653</v>
      </c>
      <c r="B156" s="31">
        <v>937</v>
      </c>
      <c r="C156" s="11">
        <f t="shared" si="12"/>
        <v>3.6994706834958765E-3</v>
      </c>
      <c r="D156" s="44">
        <f t="shared" si="11"/>
        <v>9.3783762346018432E-5</v>
      </c>
      <c r="E156" s="11">
        <f t="shared" si="10"/>
        <v>9.6842016886276392E-3</v>
      </c>
      <c r="F156" s="6"/>
      <c r="G156" s="20">
        <f t="shared" si="13"/>
        <v>0.38201090832714091</v>
      </c>
    </row>
    <row r="157" spans="1:7">
      <c r="A157" s="34">
        <v>35654</v>
      </c>
      <c r="B157" s="31">
        <v>926.53</v>
      </c>
      <c r="C157" s="11">
        <f t="shared" si="12"/>
        <v>-1.1236857112779365E-2</v>
      </c>
      <c r="D157" s="44">
        <f t="shared" si="11"/>
        <v>8.8977901605540049E-5</v>
      </c>
      <c r="E157" s="11">
        <f t="shared" si="10"/>
        <v>9.432809846781607E-3</v>
      </c>
      <c r="F157" s="6"/>
      <c r="G157" s="20">
        <f t="shared" si="13"/>
        <v>-1.1912523728667428</v>
      </c>
    </row>
    <row r="158" spans="1:7">
      <c r="A158" s="34">
        <v>35655</v>
      </c>
      <c r="B158" s="31">
        <v>922.02</v>
      </c>
      <c r="C158" s="11">
        <f t="shared" si="12"/>
        <v>-4.8795098303468379E-3</v>
      </c>
      <c r="D158" s="44">
        <f t="shared" si="11"/>
        <v>9.121524497558886E-5</v>
      </c>
      <c r="E158" s="11">
        <f t="shared" si="10"/>
        <v>9.5506672528985568E-3</v>
      </c>
      <c r="F158" s="6"/>
      <c r="G158" s="20">
        <f t="shared" si="13"/>
        <v>-0.51090774090846303</v>
      </c>
    </row>
    <row r="159" spans="1:7">
      <c r="A159" s="34">
        <v>35656</v>
      </c>
      <c r="B159" s="31">
        <v>924.77</v>
      </c>
      <c r="C159" s="11">
        <f t="shared" si="12"/>
        <v>2.9781426502799558E-3</v>
      </c>
      <c r="D159" s="44">
        <f t="shared" si="11"/>
        <v>8.7170907248120618E-5</v>
      </c>
      <c r="E159" s="11">
        <f t="shared" si="10"/>
        <v>9.3365361482790083E-3</v>
      </c>
      <c r="F159" s="6"/>
      <c r="G159" s="20">
        <f t="shared" si="13"/>
        <v>0.31897725269653809</v>
      </c>
    </row>
    <row r="160" spans="1:7">
      <c r="A160" s="34">
        <v>35657</v>
      </c>
      <c r="B160" s="31">
        <v>900.81</v>
      </c>
      <c r="C160" s="11">
        <f t="shared" si="12"/>
        <v>-2.625069937842921E-2</v>
      </c>
      <c r="D160" s="44">
        <f t="shared" si="11"/>
        <v>8.2472812831958377E-5</v>
      </c>
      <c r="E160" s="11">
        <f t="shared" si="10"/>
        <v>9.0814543346293599E-3</v>
      </c>
      <c r="F160" s="6"/>
      <c r="G160" s="20">
        <f t="shared" si="13"/>
        <v>-2.8905832051954681</v>
      </c>
    </row>
    <row r="161" spans="1:7">
      <c r="A161" s="34">
        <v>35660</v>
      </c>
      <c r="B161" s="31">
        <v>912.49</v>
      </c>
      <c r="C161" s="11">
        <f t="shared" si="12"/>
        <v>1.2882767925341048E-2</v>
      </c>
      <c r="D161" s="44">
        <f t="shared" si="11"/>
        <v>1.1887039713344069E-4</v>
      </c>
      <c r="E161" s="11">
        <f t="shared" si="10"/>
        <v>1.0902770158700068E-2</v>
      </c>
      <c r="F161" s="6"/>
      <c r="G161" s="20">
        <f t="shared" si="13"/>
        <v>1.181605017607475</v>
      </c>
    </row>
    <row r="162" spans="1:7">
      <c r="A162" s="34">
        <v>35661</v>
      </c>
      <c r="B162" s="31">
        <v>926.01</v>
      </c>
      <c r="C162" s="11">
        <f t="shared" si="12"/>
        <v>1.4707907231450384E-2</v>
      </c>
      <c r="D162" s="44">
        <f t="shared" si="11"/>
        <v>1.2169611587052601E-4</v>
      </c>
      <c r="E162" s="11">
        <f t="shared" si="10"/>
        <v>1.1031596252153449E-2</v>
      </c>
      <c r="F162" s="6"/>
      <c r="G162" s="20">
        <f t="shared" si="13"/>
        <v>1.333252857996801</v>
      </c>
    </row>
    <row r="163" spans="1:7">
      <c r="A163" s="34">
        <v>35662</v>
      </c>
      <c r="B163" s="31">
        <v>939.35</v>
      </c>
      <c r="C163" s="11">
        <f t="shared" si="12"/>
        <v>1.4303112989369737E-2</v>
      </c>
      <c r="D163" s="44">
        <f t="shared" si="11"/>
        <v>1.2737370102603146E-4</v>
      </c>
      <c r="E163" s="11">
        <f t="shared" si="10"/>
        <v>1.128599579239827E-2</v>
      </c>
      <c r="F163" s="6"/>
      <c r="G163" s="20">
        <f t="shared" si="13"/>
        <v>1.2673328302145619</v>
      </c>
    </row>
    <row r="164" spans="1:7">
      <c r="A164" s="34">
        <v>35663</v>
      </c>
      <c r="B164" s="31">
        <v>925.05</v>
      </c>
      <c r="C164" s="11">
        <f t="shared" si="12"/>
        <v>-1.5340356607696502E-2</v>
      </c>
      <c r="D164" s="44">
        <f t="shared" si="11"/>
        <v>1.3200602143567021E-4</v>
      </c>
      <c r="E164" s="11">
        <f t="shared" si="10"/>
        <v>1.1489387339439393E-2</v>
      </c>
      <c r="F164" s="6"/>
      <c r="G164" s="20">
        <f t="shared" si="13"/>
        <v>-1.3351762069190549</v>
      </c>
    </row>
    <row r="165" spans="1:7">
      <c r="A165" s="34">
        <v>35664</v>
      </c>
      <c r="B165" s="31">
        <v>923.54</v>
      </c>
      <c r="C165" s="11">
        <f t="shared" si="12"/>
        <v>-1.6336779229975404E-3</v>
      </c>
      <c r="D165" s="44">
        <f t="shared" si="11"/>
        <v>1.3820525260060785E-4</v>
      </c>
      <c r="E165" s="11">
        <f t="shared" si="10"/>
        <v>1.1756073009326195E-2</v>
      </c>
      <c r="F165" s="6"/>
      <c r="G165" s="20">
        <f t="shared" si="13"/>
        <v>-0.13896459486952228</v>
      </c>
    </row>
    <row r="166" spans="1:7">
      <c r="A166" s="34">
        <v>35667</v>
      </c>
      <c r="B166" s="31">
        <v>920.16</v>
      </c>
      <c r="C166" s="11">
        <f t="shared" si="12"/>
        <v>-3.6665442171699269E-3</v>
      </c>
      <c r="D166" s="44">
        <f t="shared" si="11"/>
        <v>1.3007307165793675E-4</v>
      </c>
      <c r="E166" s="11">
        <f t="shared" si="10"/>
        <v>1.1404958205006135E-2</v>
      </c>
      <c r="F166" s="6"/>
      <c r="G166" s="20">
        <f t="shared" si="13"/>
        <v>-0.32148686135127791</v>
      </c>
    </row>
    <row r="167" spans="1:7">
      <c r="A167" s="34">
        <v>35668</v>
      </c>
      <c r="B167" s="31">
        <v>913.02</v>
      </c>
      <c r="C167" s="11">
        <f t="shared" si="12"/>
        <v>-7.7897818053658512E-3</v>
      </c>
      <c r="D167" s="44">
        <f t="shared" si="11"/>
        <v>1.2307530014824827E-4</v>
      </c>
      <c r="E167" s="11">
        <f t="shared" si="10"/>
        <v>1.1093930779856537E-2</v>
      </c>
      <c r="F167" s="6"/>
      <c r="G167" s="20">
        <f t="shared" si="13"/>
        <v>-0.70216607259799269</v>
      </c>
    </row>
    <row r="168" spans="1:7">
      <c r="A168" s="34">
        <v>35669</v>
      </c>
      <c r="B168" s="31">
        <v>913.7</v>
      </c>
      <c r="C168" s="11">
        <f t="shared" si="12"/>
        <v>7.4450384449680081E-4</v>
      </c>
      <c r="D168" s="44">
        <f t="shared" si="11"/>
        <v>1.193316241738659E-4</v>
      </c>
      <c r="E168" s="11">
        <f t="shared" si="10"/>
        <v>1.0923901508795559E-2</v>
      </c>
      <c r="F168" s="6"/>
      <c r="G168" s="20">
        <f t="shared" si="13"/>
        <v>6.8153657729095346E-2</v>
      </c>
    </row>
    <row r="169" spans="1:7">
      <c r="A169" s="34">
        <v>35670</v>
      </c>
      <c r="B169" s="31">
        <v>903.67</v>
      </c>
      <c r="C169" s="11">
        <f t="shared" si="12"/>
        <v>-1.1038040505056874E-2</v>
      </c>
      <c r="D169" s="44">
        <f t="shared" si="11"/>
        <v>1.1220498388190216E-4</v>
      </c>
      <c r="E169" s="11">
        <f t="shared" si="10"/>
        <v>1.0592685395210327E-2</v>
      </c>
      <c r="F169" s="6"/>
      <c r="G169" s="20">
        <f t="shared" si="13"/>
        <v>-1.0420436455186257</v>
      </c>
    </row>
    <row r="170" spans="1:7">
      <c r="A170" s="34">
        <v>35671</v>
      </c>
      <c r="B170" s="31">
        <v>899.47</v>
      </c>
      <c r="C170" s="11">
        <f t="shared" si="12"/>
        <v>-4.6585485272615957E-3</v>
      </c>
      <c r="D170" s="44">
        <f t="shared" si="11"/>
        <v>1.127829851404646E-4</v>
      </c>
      <c r="E170" s="11">
        <f t="shared" si="10"/>
        <v>1.061993338681861E-2</v>
      </c>
      <c r="F170" s="6"/>
      <c r="G170" s="20">
        <f t="shared" si="13"/>
        <v>-0.43866080488261394</v>
      </c>
    </row>
    <row r="171" spans="1:7">
      <c r="A171" s="34">
        <v>35675</v>
      </c>
      <c r="B171" s="31">
        <v>927.58</v>
      </c>
      <c r="C171" s="11">
        <f t="shared" si="12"/>
        <v>3.0773343158998087E-2</v>
      </c>
      <c r="D171" s="44">
        <f t="shared" si="11"/>
        <v>1.0731813049488778E-4</v>
      </c>
      <c r="E171" s="11">
        <f t="shared" si="10"/>
        <v>1.0359446437666821E-2</v>
      </c>
      <c r="F171" s="6"/>
      <c r="G171" s="20">
        <f t="shared" si="13"/>
        <v>2.9705586436652238</v>
      </c>
    </row>
    <row r="172" spans="1:7">
      <c r="A172" s="34">
        <v>35676</v>
      </c>
      <c r="B172" s="31">
        <v>927.86</v>
      </c>
      <c r="C172" s="11">
        <f t="shared" si="12"/>
        <v>3.0181520515395923E-4</v>
      </c>
      <c r="D172" s="44">
        <f t="shared" si="11"/>
        <v>1.5769896161608177E-4</v>
      </c>
      <c r="E172" s="11">
        <f t="shared" si="10"/>
        <v>1.255782471672868E-2</v>
      </c>
      <c r="F172" s="6"/>
      <c r="G172" s="20">
        <f t="shared" si="13"/>
        <v>2.4034035508705701E-2</v>
      </c>
    </row>
    <row r="173" spans="1:7">
      <c r="A173" s="34">
        <v>35677</v>
      </c>
      <c r="B173" s="31">
        <v>930.87</v>
      </c>
      <c r="C173" s="11">
        <f t="shared" si="12"/>
        <v>3.2387733895232313E-3</v>
      </c>
      <c r="D173" s="44">
        <f t="shared" si="11"/>
        <v>1.482424894642006E-4</v>
      </c>
      <c r="E173" s="11">
        <f t="shared" si="10"/>
        <v>1.2175487237240266E-2</v>
      </c>
      <c r="F173" s="6"/>
      <c r="G173" s="20">
        <f t="shared" si="13"/>
        <v>0.2660077027239644</v>
      </c>
    </row>
    <row r="174" spans="1:7">
      <c r="A174" s="34">
        <v>35678</v>
      </c>
      <c r="B174" s="31">
        <v>929.05</v>
      </c>
      <c r="C174" s="11">
        <f t="shared" si="12"/>
        <v>-1.957074047168098E-3</v>
      </c>
      <c r="D174" s="44">
        <f t="shared" si="11"/>
        <v>1.3997731928046958E-4</v>
      </c>
      <c r="E174" s="11">
        <f t="shared" si="10"/>
        <v>1.1831201092047654E-2</v>
      </c>
      <c r="F174" s="6"/>
      <c r="G174" s="20">
        <f t="shared" si="13"/>
        <v>-0.16541634547007625</v>
      </c>
    </row>
    <row r="175" spans="1:7">
      <c r="A175" s="34">
        <v>35681</v>
      </c>
      <c r="B175" s="31">
        <v>931.2</v>
      </c>
      <c r="C175" s="11">
        <f t="shared" si="12"/>
        <v>2.3115182984098847E-3</v>
      </c>
      <c r="D175" s="44">
        <f t="shared" si="11"/>
        <v>1.3180848845320732E-4</v>
      </c>
      <c r="E175" s="11">
        <f t="shared" si="10"/>
        <v>1.1480787797586336E-2</v>
      </c>
      <c r="F175" s="6"/>
      <c r="G175" s="20">
        <f t="shared" si="13"/>
        <v>0.20133795164264309</v>
      </c>
    </row>
    <row r="176" spans="1:7">
      <c r="A176" s="34">
        <v>35682</v>
      </c>
      <c r="B176" s="31">
        <v>933.62</v>
      </c>
      <c r="C176" s="11">
        <f t="shared" si="12"/>
        <v>2.5954262164436747E-3</v>
      </c>
      <c r="D176" s="44">
        <f t="shared" si="11"/>
        <v>1.242205661566479E-4</v>
      </c>
      <c r="E176" s="11">
        <f t="shared" si="10"/>
        <v>1.1145428038287624E-2</v>
      </c>
      <c r="F176" s="6"/>
      <c r="G176" s="20">
        <f t="shared" si="13"/>
        <v>0.23286913768835696</v>
      </c>
    </row>
    <row r="177" spans="1:7">
      <c r="A177" s="34">
        <v>35683</v>
      </c>
      <c r="B177" s="31">
        <v>919.03</v>
      </c>
      <c r="C177" s="11">
        <f t="shared" si="12"/>
        <v>-1.5750737192284873E-2</v>
      </c>
      <c r="D177" s="44">
        <f t="shared" si="11"/>
        <v>1.1717150642194921E-4</v>
      </c>
      <c r="E177" s="11">
        <f t="shared" si="10"/>
        <v>1.0824578810371755E-2</v>
      </c>
      <c r="F177" s="6"/>
      <c r="G177" s="20">
        <f t="shared" si="13"/>
        <v>-1.4550900749314175</v>
      </c>
    </row>
    <row r="178" spans="1:7">
      <c r="A178" s="34">
        <v>35684</v>
      </c>
      <c r="B178" s="31">
        <v>912.59</v>
      </c>
      <c r="C178" s="11">
        <f t="shared" si="12"/>
        <v>-7.0320552713315498E-3</v>
      </c>
      <c r="D178" s="44">
        <f t="shared" si="11"/>
        <v>1.250263593626578E-4</v>
      </c>
      <c r="E178" s="11">
        <f t="shared" si="10"/>
        <v>1.1181518651894196E-2</v>
      </c>
      <c r="F178" s="6"/>
      <c r="G178" s="20">
        <f t="shared" si="13"/>
        <v>-0.62889983822906648</v>
      </c>
    </row>
    <row r="179" spans="1:7">
      <c r="A179" s="34">
        <v>35685</v>
      </c>
      <c r="B179" s="31">
        <v>923.91</v>
      </c>
      <c r="C179" s="11">
        <f t="shared" si="12"/>
        <v>1.2327953570339761E-2</v>
      </c>
      <c r="D179" s="44">
        <f t="shared" si="11"/>
        <v>1.2049176588124203E-4</v>
      </c>
      <c r="E179" s="11">
        <f t="shared" si="10"/>
        <v>1.097687413981057E-2</v>
      </c>
      <c r="F179" s="6"/>
      <c r="G179" s="20">
        <f t="shared" si="13"/>
        <v>1.1230841688918651</v>
      </c>
    </row>
    <row r="180" spans="1:7">
      <c r="A180" s="34">
        <v>35688</v>
      </c>
      <c r="B180" s="31">
        <v>919.77</v>
      </c>
      <c r="C180" s="11">
        <f t="shared" si="12"/>
        <v>-4.4910255124638266E-3</v>
      </c>
      <c r="D180" s="44">
        <f t="shared" si="11"/>
        <v>1.2238096628231466E-4</v>
      </c>
      <c r="E180" s="11">
        <f t="shared" si="10"/>
        <v>1.1062593108413355E-2</v>
      </c>
      <c r="F180" s="6"/>
      <c r="G180" s="20">
        <f t="shared" si="13"/>
        <v>-0.40596499106961631</v>
      </c>
    </row>
    <row r="181" spans="1:7">
      <c r="A181" s="34">
        <v>35689</v>
      </c>
      <c r="B181" s="31">
        <v>945.64</v>
      </c>
      <c r="C181" s="11">
        <f t="shared" si="12"/>
        <v>2.7738308153720415E-2</v>
      </c>
      <c r="D181" s="44">
        <f t="shared" si="11"/>
        <v>1.1624826691459184E-4</v>
      </c>
      <c r="E181" s="11">
        <f t="shared" si="10"/>
        <v>1.0781848956213022E-2</v>
      </c>
      <c r="F181" s="6"/>
      <c r="G181" s="20">
        <f t="shared" si="13"/>
        <v>2.5726856558991456</v>
      </c>
    </row>
    <row r="182" spans="1:7">
      <c r="A182" s="34">
        <v>35690</v>
      </c>
      <c r="B182" s="31">
        <v>943</v>
      </c>
      <c r="C182" s="11">
        <f t="shared" si="12"/>
        <v>-2.7956643081395471E-3</v>
      </c>
      <c r="D182" s="44">
        <f t="shared" si="11"/>
        <v>1.5543819525356146E-4</v>
      </c>
      <c r="E182" s="11">
        <f t="shared" si="10"/>
        <v>1.2467485522492555E-2</v>
      </c>
      <c r="F182" s="6"/>
      <c r="G182" s="20">
        <f t="shared" si="13"/>
        <v>-0.22423641905145164</v>
      </c>
    </row>
    <row r="183" spans="1:7">
      <c r="A183" s="34">
        <v>35691</v>
      </c>
      <c r="B183" s="31">
        <v>947.29</v>
      </c>
      <c r="C183" s="11">
        <f t="shared" si="12"/>
        <v>4.5389938743566303E-3</v>
      </c>
      <c r="D183" s="44">
        <f t="shared" si="11"/>
        <v>1.4658084787377609E-4</v>
      </c>
      <c r="E183" s="11">
        <f t="shared" si="10"/>
        <v>1.2107057771142257E-2</v>
      </c>
      <c r="F183" s="6"/>
      <c r="G183" s="20">
        <f t="shared" si="13"/>
        <v>0.3749047836523533</v>
      </c>
    </row>
    <row r="184" spans="1:7">
      <c r="A184" s="34">
        <v>35692</v>
      </c>
      <c r="B184" s="31">
        <v>950.51</v>
      </c>
      <c r="C184" s="11">
        <f t="shared" si="12"/>
        <v>3.3934061438642403E-3</v>
      </c>
      <c r="D184" s="44">
        <f t="shared" si="11"/>
        <v>1.3902214492483636E-4</v>
      </c>
      <c r="E184" s="11">
        <f t="shared" si="10"/>
        <v>1.1790765239153749E-2</v>
      </c>
      <c r="F184" s="6"/>
      <c r="G184" s="20">
        <f t="shared" si="13"/>
        <v>0.28780202769161345</v>
      </c>
    </row>
    <row r="185" spans="1:7">
      <c r="A185" s="34">
        <v>35695</v>
      </c>
      <c r="B185" s="31">
        <v>955.43</v>
      </c>
      <c r="C185" s="11">
        <f t="shared" si="12"/>
        <v>5.1628182717390015E-3</v>
      </c>
      <c r="D185" s="44">
        <f t="shared" si="11"/>
        <v>1.3137172854477911E-4</v>
      </c>
      <c r="E185" s="11">
        <f t="shared" si="10"/>
        <v>1.1461750675388953E-2</v>
      </c>
      <c r="F185" s="6"/>
      <c r="G185" s="20">
        <f t="shared" si="13"/>
        <v>0.45043889175017343</v>
      </c>
    </row>
    <row r="186" spans="1:7">
      <c r="A186" s="34">
        <v>35696</v>
      </c>
      <c r="B186" s="31">
        <v>951.93</v>
      </c>
      <c r="C186" s="11">
        <f t="shared" si="12"/>
        <v>-3.669998247236518E-3</v>
      </c>
      <c r="D186" s="44">
        <f t="shared" si="11"/>
        <v>1.2508870638251249E-4</v>
      </c>
      <c r="E186" s="11">
        <f t="shared" si="10"/>
        <v>1.1184306253966426E-2</v>
      </c>
      <c r="F186" s="6"/>
      <c r="G186" s="20">
        <f t="shared" si="13"/>
        <v>-0.32813821115949698</v>
      </c>
    </row>
    <row r="187" spans="1:7">
      <c r="A187" s="34">
        <v>35697</v>
      </c>
      <c r="B187" s="31">
        <v>944.48</v>
      </c>
      <c r="C187" s="11">
        <f t="shared" si="12"/>
        <v>-7.8569911838015909E-3</v>
      </c>
      <c r="D187" s="44">
        <f t="shared" si="11"/>
        <v>1.1839151722764488E-4</v>
      </c>
      <c r="E187" s="11">
        <f t="shared" si="10"/>
        <v>1.0880786608864493E-2</v>
      </c>
      <c r="F187" s="6"/>
      <c r="G187" s="20">
        <f t="shared" si="13"/>
        <v>-0.72209771832126179</v>
      </c>
    </row>
    <row r="188" spans="1:7">
      <c r="A188" s="34">
        <v>35698</v>
      </c>
      <c r="B188" s="31">
        <v>937.91</v>
      </c>
      <c r="C188" s="11">
        <f t="shared" si="12"/>
        <v>-6.9805159168299293E-3</v>
      </c>
      <c r="D188" s="44">
        <f t="shared" si="11"/>
        <v>1.1499196482172633E-4</v>
      </c>
      <c r="E188" s="11">
        <f t="shared" si="10"/>
        <v>1.0723430646100452E-2</v>
      </c>
      <c r="F188" s="6"/>
      <c r="G188" s="20">
        <f t="shared" si="13"/>
        <v>-0.65095920766442184</v>
      </c>
    </row>
    <row r="189" spans="1:7">
      <c r="A189" s="34">
        <v>35699</v>
      </c>
      <c r="B189" s="31">
        <v>945.22</v>
      </c>
      <c r="C189" s="11">
        <f t="shared" si="12"/>
        <v>7.7637090562974517E-3</v>
      </c>
      <c r="D189" s="44">
        <f t="shared" si="11"/>
        <v>1.1101610308032971E-4</v>
      </c>
      <c r="E189" s="11">
        <f t="shared" si="10"/>
        <v>1.0536417943510484E-2</v>
      </c>
      <c r="F189" s="6"/>
      <c r="G189" s="20">
        <f t="shared" si="13"/>
        <v>0.73684520658932484</v>
      </c>
    </row>
    <row r="190" spans="1:7">
      <c r="A190" s="34">
        <v>35702</v>
      </c>
      <c r="B190" s="31">
        <v>953.34</v>
      </c>
      <c r="C190" s="11">
        <f t="shared" si="12"/>
        <v>8.5539034964838678E-3</v>
      </c>
      <c r="D190" s="44">
        <f t="shared" si="11"/>
        <v>1.0797164759416002E-4</v>
      </c>
      <c r="E190" s="11">
        <f t="shared" si="10"/>
        <v>1.0390940650112482E-2</v>
      </c>
      <c r="F190" s="6"/>
      <c r="G190" s="20">
        <f t="shared" si="13"/>
        <v>0.82320781000623566</v>
      </c>
    </row>
    <row r="191" spans="1:7">
      <c r="A191" s="34">
        <v>35703</v>
      </c>
      <c r="B191" s="31">
        <v>947.28</v>
      </c>
      <c r="C191" s="11">
        <f t="shared" si="12"/>
        <v>-6.3768881056293133E-3</v>
      </c>
      <c r="D191" s="44">
        <f t="shared" si="11"/>
        <v>1.0588350464013995E-4</v>
      </c>
      <c r="E191" s="11">
        <f t="shared" si="10"/>
        <v>1.0289971070908798E-2</v>
      </c>
      <c r="F191" s="6"/>
      <c r="G191" s="20">
        <f t="shared" si="13"/>
        <v>-0.61971875933234422</v>
      </c>
    </row>
    <row r="192" spans="1:7">
      <c r="A192" s="34">
        <v>35704</v>
      </c>
      <c r="B192" s="31">
        <v>955.41</v>
      </c>
      <c r="C192" s="11">
        <f t="shared" si="12"/>
        <v>8.5458476985633119E-3</v>
      </c>
      <c r="D192" s="44">
        <f t="shared" si="11"/>
        <v>1.0197037647643456E-4</v>
      </c>
      <c r="E192" s="11">
        <f t="shared" si="10"/>
        <v>1.0098038248909268E-2</v>
      </c>
      <c r="F192" s="6"/>
      <c r="G192" s="20">
        <f t="shared" si="13"/>
        <v>0.8462879113659908</v>
      </c>
    </row>
    <row r="193" spans="1:7">
      <c r="A193" s="34">
        <v>35705</v>
      </c>
      <c r="B193" s="31">
        <v>960.46</v>
      </c>
      <c r="C193" s="11">
        <f t="shared" si="12"/>
        <v>5.2717686435959001E-3</v>
      </c>
      <c r="D193" s="44">
        <f t="shared" si="11"/>
        <v>1.0023404466107086E-4</v>
      </c>
      <c r="E193" s="11">
        <f t="shared" si="10"/>
        <v>1.0011695393941571E-2</v>
      </c>
      <c r="F193" s="6"/>
      <c r="G193" s="20">
        <f t="shared" si="13"/>
        <v>0.52656103049100278</v>
      </c>
    </row>
    <row r="194" spans="1:7">
      <c r="A194" s="34">
        <v>35706</v>
      </c>
      <c r="B194" s="31">
        <v>965.03</v>
      </c>
      <c r="C194" s="11">
        <f t="shared" si="12"/>
        <v>4.7468525738024649E-3</v>
      </c>
      <c r="D194" s="44">
        <f t="shared" si="11"/>
        <v>9.5887494659302667E-5</v>
      </c>
      <c r="E194" s="11">
        <f t="shared" si="10"/>
        <v>9.7922160239295505E-3</v>
      </c>
      <c r="F194" s="6"/>
      <c r="G194" s="20">
        <f t="shared" si="13"/>
        <v>0.48475774658181864</v>
      </c>
    </row>
    <row r="195" spans="1:7">
      <c r="A195" s="34">
        <v>35709</v>
      </c>
      <c r="B195" s="31">
        <v>972.69</v>
      </c>
      <c r="C195" s="11">
        <f t="shared" si="12"/>
        <v>7.9062402218107886E-3</v>
      </c>
      <c r="D195" s="44">
        <f t="shared" si="11"/>
        <v>9.1486201541189402E-5</v>
      </c>
      <c r="E195" s="11">
        <f t="shared" si="10"/>
        <v>9.564841950664392E-3</v>
      </c>
      <c r="F195" s="6"/>
      <c r="G195" s="20">
        <f t="shared" si="13"/>
        <v>0.82659392205237703</v>
      </c>
    </row>
    <row r="196" spans="1:7">
      <c r="A196" s="34">
        <v>35710</v>
      </c>
      <c r="B196" s="31">
        <v>983.12</v>
      </c>
      <c r="C196" s="11">
        <f t="shared" si="12"/>
        <v>1.0665758815868015E-2</v>
      </c>
      <c r="D196" s="44">
        <f t="shared" si="11"/>
        <v>8.9747547515416759E-5</v>
      </c>
      <c r="E196" s="11">
        <f t="shared" si="10"/>
        <v>9.4735182226782441E-3</v>
      </c>
      <c r="F196" s="6"/>
      <c r="G196" s="20">
        <f t="shared" si="13"/>
        <v>1.1258498231771716</v>
      </c>
    </row>
    <row r="197" spans="1:7">
      <c r="A197" s="34">
        <v>35711</v>
      </c>
      <c r="B197" s="31">
        <v>973.84</v>
      </c>
      <c r="C197" s="11">
        <f t="shared" si="12"/>
        <v>-9.4841688750008663E-3</v>
      </c>
      <c r="D197" s="44">
        <f t="shared" si="11"/>
        <v>9.1188199331587716E-5</v>
      </c>
      <c r="E197" s="11">
        <f t="shared" ref="E197:E260" si="14">SQRT(D197)</f>
        <v>9.5492512445525136E-3</v>
      </c>
      <c r="F197" s="6"/>
      <c r="G197" s="20">
        <f t="shared" si="13"/>
        <v>-0.99318455783758186</v>
      </c>
    </row>
    <row r="198" spans="1:7">
      <c r="A198" s="34">
        <v>35712</v>
      </c>
      <c r="B198" s="31">
        <v>970.62</v>
      </c>
      <c r="C198" s="11">
        <f t="shared" si="12"/>
        <v>-3.311976531683236E-3</v>
      </c>
      <c r="D198" s="44">
        <f t="shared" ref="D198:D261" si="15">0.94*D197+0.06*(C197^2)</f>
        <v>9.1113874926664558E-5</v>
      </c>
      <c r="E198" s="11">
        <f t="shared" si="14"/>
        <v>9.5453588160249146E-3</v>
      </c>
      <c r="F198" s="6"/>
      <c r="G198" s="20">
        <f t="shared" si="13"/>
        <v>-0.34697244970226077</v>
      </c>
    </row>
    <row r="199" spans="1:7">
      <c r="A199" s="34">
        <v>35713</v>
      </c>
      <c r="B199" s="31">
        <v>966.98</v>
      </c>
      <c r="C199" s="11">
        <f t="shared" si="12"/>
        <v>-3.7572298535175431E-3</v>
      </c>
      <c r="D199" s="44">
        <f t="shared" si="15"/>
        <v>8.630519374384991E-5</v>
      </c>
      <c r="E199" s="11">
        <f t="shared" si="14"/>
        <v>9.2900588665438457E-3</v>
      </c>
      <c r="F199" s="6"/>
      <c r="G199" s="20">
        <f t="shared" si="13"/>
        <v>-0.40443552699632512</v>
      </c>
    </row>
    <row r="200" spans="1:7">
      <c r="A200" s="34">
        <v>35716</v>
      </c>
      <c r="B200" s="31">
        <v>968.1</v>
      </c>
      <c r="C200" s="11">
        <f t="shared" si="12"/>
        <v>1.1575750098857583E-3</v>
      </c>
      <c r="D200" s="44">
        <f t="shared" si="15"/>
        <v>8.1973888689548718E-5</v>
      </c>
      <c r="E200" s="11">
        <f t="shared" si="14"/>
        <v>9.0539432674138567E-3</v>
      </c>
      <c r="F200" s="6"/>
      <c r="G200" s="20">
        <f t="shared" si="13"/>
        <v>0.12785313268440712</v>
      </c>
    </row>
    <row r="201" spans="1:7">
      <c r="A201" s="34">
        <v>35717</v>
      </c>
      <c r="B201" s="31">
        <v>970.28</v>
      </c>
      <c r="C201" s="11">
        <f t="shared" si="12"/>
        <v>2.2493019109945177E-3</v>
      </c>
      <c r="D201" s="44">
        <f t="shared" si="15"/>
        <v>7.7135854162386504E-5</v>
      </c>
      <c r="E201" s="11">
        <f t="shared" si="14"/>
        <v>8.7827019852882698E-3</v>
      </c>
      <c r="F201" s="6"/>
      <c r="G201" s="20">
        <f t="shared" si="13"/>
        <v>0.25610591305070796</v>
      </c>
    </row>
    <row r="202" spans="1:7">
      <c r="A202" s="34">
        <v>35718</v>
      </c>
      <c r="B202" s="31">
        <v>965.72</v>
      </c>
      <c r="C202" s="11">
        <f t="shared" si="12"/>
        <v>-4.7107525130668524E-3</v>
      </c>
      <c r="D202" s="44">
        <f t="shared" si="15"/>
        <v>7.2811264457851524E-5</v>
      </c>
      <c r="E202" s="11">
        <f t="shared" si="14"/>
        <v>8.5329516849594039E-3</v>
      </c>
      <c r="F202" s="6"/>
      <c r="G202" s="20">
        <f t="shared" si="13"/>
        <v>-0.55206600095606473</v>
      </c>
    </row>
    <row r="203" spans="1:7">
      <c r="A203" s="34">
        <v>35719</v>
      </c>
      <c r="B203" s="31">
        <v>955.25</v>
      </c>
      <c r="C203" s="11">
        <f t="shared" si="12"/>
        <v>-1.0900850796944155E-2</v>
      </c>
      <c r="D203" s="44">
        <f t="shared" si="15"/>
        <v>6.977405994474238E-5</v>
      </c>
      <c r="E203" s="11">
        <f t="shared" si="14"/>
        <v>8.3530868512629742E-3</v>
      </c>
      <c r="F203" s="6"/>
      <c r="G203" s="20">
        <f t="shared" si="13"/>
        <v>-1.3050086741640861</v>
      </c>
    </row>
    <row r="204" spans="1:7">
      <c r="A204" s="34">
        <v>35720</v>
      </c>
      <c r="B204" s="31">
        <v>944.16</v>
      </c>
      <c r="C204" s="11">
        <f t="shared" si="12"/>
        <v>-1.1677443018150692E-2</v>
      </c>
      <c r="D204" s="44">
        <f t="shared" si="15"/>
        <v>7.2717329233892118E-5</v>
      </c>
      <c r="E204" s="11">
        <f t="shared" si="14"/>
        <v>8.5274456453202988E-3</v>
      </c>
      <c r="F204" s="6"/>
      <c r="G204" s="20">
        <f t="shared" si="13"/>
        <v>-1.3693951863016627</v>
      </c>
    </row>
    <row r="205" spans="1:7">
      <c r="A205" s="34">
        <v>35723</v>
      </c>
      <c r="B205" s="31">
        <v>955.61</v>
      </c>
      <c r="C205" s="11">
        <f t="shared" si="12"/>
        <v>1.2054236717594089E-2</v>
      </c>
      <c r="D205" s="44">
        <f t="shared" si="15"/>
        <v>7.653605000638796E-5</v>
      </c>
      <c r="E205" s="11">
        <f t="shared" si="14"/>
        <v>8.7484884412330315E-3</v>
      </c>
      <c r="F205" s="6"/>
      <c r="G205" s="20">
        <f t="shared" si="13"/>
        <v>1.3778650790438878</v>
      </c>
    </row>
    <row r="206" spans="1:7">
      <c r="A206" s="34">
        <v>35724</v>
      </c>
      <c r="B206" s="31">
        <v>972.28</v>
      </c>
      <c r="C206" s="11">
        <f t="shared" si="12"/>
        <v>1.7293948794609038E-2</v>
      </c>
      <c r="D206" s="44">
        <f t="shared" si="15"/>
        <v>8.0662164376632295E-5</v>
      </c>
      <c r="E206" s="11">
        <f t="shared" si="14"/>
        <v>8.9812117432244241E-3</v>
      </c>
      <c r="F206" s="6"/>
      <c r="G206" s="20">
        <f t="shared" si="13"/>
        <v>1.9255696546355097</v>
      </c>
    </row>
    <row r="207" spans="1:7">
      <c r="A207" s="34">
        <v>35725</v>
      </c>
      <c r="B207" s="31">
        <v>968.49</v>
      </c>
      <c r="C207" s="11">
        <f t="shared" si="12"/>
        <v>-3.9056712725413934E-3</v>
      </c>
      <c r="D207" s="44">
        <f t="shared" si="15"/>
        <v>9.376727440866792E-5</v>
      </c>
      <c r="E207" s="11">
        <f t="shared" si="14"/>
        <v>9.6833503710579381E-3</v>
      </c>
      <c r="F207" s="6"/>
      <c r="G207" s="20">
        <f t="shared" si="13"/>
        <v>-0.40333883654719871</v>
      </c>
    </row>
    <row r="208" spans="1:7">
      <c r="A208" s="34">
        <v>35726</v>
      </c>
      <c r="B208" s="31">
        <v>950.69</v>
      </c>
      <c r="C208" s="11">
        <f t="shared" si="12"/>
        <v>-1.8550120804123622E-2</v>
      </c>
      <c r="D208" s="44">
        <f t="shared" si="15"/>
        <v>8.9056494029497144E-5</v>
      </c>
      <c r="E208" s="11">
        <f t="shared" si="14"/>
        <v>9.4369748346330318E-3</v>
      </c>
      <c r="F208" s="6"/>
      <c r="G208" s="20">
        <f t="shared" si="13"/>
        <v>-1.9656850981573022</v>
      </c>
    </row>
    <row r="209" spans="1:7">
      <c r="A209" s="34">
        <v>35727</v>
      </c>
      <c r="B209" s="31">
        <v>941.64</v>
      </c>
      <c r="C209" s="11">
        <f t="shared" si="12"/>
        <v>-9.565000817014481E-3</v>
      </c>
      <c r="D209" s="44">
        <f t="shared" si="15"/>
        <v>1.0435952329858211E-4</v>
      </c>
      <c r="E209" s="11">
        <f t="shared" si="14"/>
        <v>1.0215650899408325E-2</v>
      </c>
      <c r="F209" s="6"/>
      <c r="G209" s="20">
        <f t="shared" si="13"/>
        <v>-0.93630850458764903</v>
      </c>
    </row>
    <row r="210" spans="1:7">
      <c r="A210" s="34">
        <v>35730</v>
      </c>
      <c r="B210" s="31">
        <v>876.99</v>
      </c>
      <c r="C210" s="11">
        <f t="shared" si="12"/>
        <v>-7.1127446128760069E-2</v>
      </c>
      <c r="D210" s="44">
        <f t="shared" si="15"/>
        <v>1.0358730633843644E-4</v>
      </c>
      <c r="E210" s="11">
        <f t="shared" si="14"/>
        <v>1.0177784942630516E-2</v>
      </c>
      <c r="F210" s="6"/>
      <c r="G210" s="20">
        <f t="shared" si="13"/>
        <v>-6.9884996126059535</v>
      </c>
    </row>
    <row r="211" spans="1:7">
      <c r="A211" s="34">
        <v>35731</v>
      </c>
      <c r="B211" s="31">
        <v>921.85</v>
      </c>
      <c r="C211" s="11">
        <f t="shared" si="12"/>
        <v>4.9886930717777729E-2</v>
      </c>
      <c r="D211" s="44">
        <f t="shared" si="15"/>
        <v>4.0091888352611018E-4</v>
      </c>
      <c r="E211" s="11">
        <f t="shared" si="14"/>
        <v>2.0022958910363629E-2</v>
      </c>
      <c r="F211" s="6"/>
      <c r="G211" s="20">
        <f t="shared" si="13"/>
        <v>2.4914864451905201</v>
      </c>
    </row>
    <row r="212" spans="1:7">
      <c r="A212" s="34">
        <v>35732</v>
      </c>
      <c r="B212" s="31">
        <v>919.16</v>
      </c>
      <c r="C212" s="11">
        <f t="shared" si="12"/>
        <v>-2.9223110296642384E-3</v>
      </c>
      <c r="D212" s="44">
        <f t="shared" si="15"/>
        <v>5.2618610190096487E-4</v>
      </c>
      <c r="E212" s="11">
        <f t="shared" si="14"/>
        <v>2.2938746737800757E-2</v>
      </c>
      <c r="F212" s="6"/>
      <c r="G212" s="20">
        <f t="shared" si="13"/>
        <v>-0.12739628119475954</v>
      </c>
    </row>
    <row r="213" spans="1:7">
      <c r="A213" s="34">
        <v>35733</v>
      </c>
      <c r="B213" s="31">
        <v>903.68</v>
      </c>
      <c r="C213" s="11">
        <f t="shared" si="12"/>
        <v>-1.6984894061967782E-2</v>
      </c>
      <c r="D213" s="44">
        <f t="shared" si="15"/>
        <v>4.9512732989215281E-4</v>
      </c>
      <c r="E213" s="11">
        <f t="shared" si="14"/>
        <v>2.2251456803817425E-2</v>
      </c>
      <c r="F213" s="6"/>
      <c r="G213" s="20">
        <f t="shared" si="13"/>
        <v>-0.763316047651041</v>
      </c>
    </row>
    <row r="214" spans="1:7">
      <c r="A214" s="34">
        <v>35734</v>
      </c>
      <c r="B214" s="31">
        <v>914.62</v>
      </c>
      <c r="C214" s="11">
        <f t="shared" si="12"/>
        <v>1.2033363043149737E-2</v>
      </c>
      <c r="D214" s="44">
        <f t="shared" si="15"/>
        <v>4.827288876763997E-4</v>
      </c>
      <c r="E214" s="11">
        <f t="shared" si="14"/>
        <v>2.1971092091118267E-2</v>
      </c>
      <c r="F214" s="6"/>
      <c r="G214" s="20">
        <f t="shared" si="13"/>
        <v>0.54769071074141917</v>
      </c>
    </row>
    <row r="215" spans="1:7">
      <c r="A215" s="34">
        <v>35737</v>
      </c>
      <c r="B215" s="31">
        <v>938.99</v>
      </c>
      <c r="C215" s="11">
        <f t="shared" si="12"/>
        <v>2.6296151056374693E-2</v>
      </c>
      <c r="D215" s="44">
        <f t="shared" si="15"/>
        <v>4.6245326398351022E-4</v>
      </c>
      <c r="E215" s="11">
        <f t="shared" si="14"/>
        <v>2.1504726549842715E-2</v>
      </c>
      <c r="F215" s="6"/>
      <c r="G215" s="20">
        <f t="shared" si="13"/>
        <v>1.2228079717929277</v>
      </c>
    </row>
    <row r="216" spans="1:7">
      <c r="A216" s="34">
        <v>35738</v>
      </c>
      <c r="B216" s="31">
        <v>940.76</v>
      </c>
      <c r="C216" s="11">
        <f t="shared" si="12"/>
        <v>1.8832297093939925E-3</v>
      </c>
      <c r="D216" s="44">
        <f t="shared" si="15"/>
        <v>4.7619532176728014E-4</v>
      </c>
      <c r="E216" s="11">
        <f t="shared" si="14"/>
        <v>2.1821900049429247E-2</v>
      </c>
      <c r="F216" s="6"/>
      <c r="G216" s="20">
        <f t="shared" si="13"/>
        <v>8.629998786211325E-2</v>
      </c>
    </row>
    <row r="217" spans="1:7">
      <c r="A217" s="34">
        <v>35739</v>
      </c>
      <c r="B217" s="31">
        <v>942.76</v>
      </c>
      <c r="C217" s="11">
        <f t="shared" si="12"/>
        <v>2.1236841145009511E-3</v>
      </c>
      <c r="D217" s="44">
        <f t="shared" si="15"/>
        <v>4.4783639570954392E-4</v>
      </c>
      <c r="E217" s="11">
        <f t="shared" si="14"/>
        <v>2.1162145347519565E-2</v>
      </c>
      <c r="F217" s="6"/>
      <c r="G217" s="20">
        <f t="shared" si="13"/>
        <v>0.10035296892759836</v>
      </c>
    </row>
    <row r="218" spans="1:7">
      <c r="A218" s="34">
        <v>35740</v>
      </c>
      <c r="B218" s="31">
        <v>938.03</v>
      </c>
      <c r="C218" s="11">
        <f t="shared" ref="C218:C281" si="16">LN(B218/B217)</f>
        <v>-5.0298119109750414E-3</v>
      </c>
      <c r="D218" s="44">
        <f t="shared" si="15"/>
        <v>4.2123681402006226E-4</v>
      </c>
      <c r="E218" s="11">
        <f t="shared" si="14"/>
        <v>2.0524054521952096E-2</v>
      </c>
      <c r="F218" s="6"/>
      <c r="G218" s="20">
        <f t="shared" ref="G218:G281" si="17">C218/E218</f>
        <v>-0.24506911661120664</v>
      </c>
    </row>
    <row r="219" spans="1:7">
      <c r="A219" s="34">
        <v>35741</v>
      </c>
      <c r="B219" s="31">
        <v>927.51</v>
      </c>
      <c r="C219" s="11">
        <f t="shared" si="16"/>
        <v>-1.1278355342584544E-2</v>
      </c>
      <c r="D219" s="44">
        <f t="shared" si="15"/>
        <v>3.9748054565044569E-4</v>
      </c>
      <c r="E219" s="11">
        <f t="shared" si="14"/>
        <v>1.9936914145635622E-2</v>
      </c>
      <c r="F219" s="6"/>
      <c r="G219" s="20">
        <f t="shared" si="17"/>
        <v>-0.56570215732475748</v>
      </c>
    </row>
    <row r="220" spans="1:7">
      <c r="A220" s="34">
        <v>35744</v>
      </c>
      <c r="B220" s="31">
        <v>921.13</v>
      </c>
      <c r="C220" s="11">
        <f t="shared" si="16"/>
        <v>-6.9023988772648672E-3</v>
      </c>
      <c r="D220" s="44">
        <f t="shared" si="15"/>
        <v>3.8126379086543527E-4</v>
      </c>
      <c r="E220" s="11">
        <f t="shared" si="14"/>
        <v>1.9525977334449492E-2</v>
      </c>
      <c r="F220" s="6"/>
      <c r="G220" s="20">
        <f t="shared" si="17"/>
        <v>-0.35349825307269162</v>
      </c>
    </row>
    <row r="221" spans="1:7">
      <c r="A221" s="34">
        <v>35745</v>
      </c>
      <c r="B221" s="31">
        <v>923.78</v>
      </c>
      <c r="C221" s="11">
        <f t="shared" si="16"/>
        <v>2.8727708370552994E-3</v>
      </c>
      <c r="D221" s="44">
        <f t="shared" si="15"/>
        <v>3.6124655002916118E-4</v>
      </c>
      <c r="E221" s="11">
        <f t="shared" si="14"/>
        <v>1.9006487051245455E-2</v>
      </c>
      <c r="F221" s="6"/>
      <c r="G221" s="20">
        <f t="shared" si="17"/>
        <v>0.15114685998047456</v>
      </c>
    </row>
    <row r="222" spans="1:7">
      <c r="A222" s="34">
        <v>35746</v>
      </c>
      <c r="B222" s="31">
        <v>905.96</v>
      </c>
      <c r="C222" s="11">
        <f t="shared" si="16"/>
        <v>-1.9478793096458485E-2</v>
      </c>
      <c r="D222" s="44">
        <f t="shared" si="15"/>
        <v>3.4006692576434564E-4</v>
      </c>
      <c r="E222" s="11">
        <f t="shared" si="14"/>
        <v>1.8440903604876459E-2</v>
      </c>
      <c r="F222" s="6"/>
      <c r="G222" s="20">
        <f t="shared" si="17"/>
        <v>-1.0562819216357473</v>
      </c>
    </row>
    <row r="223" spans="1:7">
      <c r="A223" s="34">
        <v>35747</v>
      </c>
      <c r="B223" s="31">
        <v>916.66</v>
      </c>
      <c r="C223" s="11">
        <f t="shared" si="16"/>
        <v>1.1741474280828865E-2</v>
      </c>
      <c r="D223" s="44">
        <f t="shared" si="15"/>
        <v>3.4242831304816322E-4</v>
      </c>
      <c r="E223" s="11">
        <f t="shared" si="14"/>
        <v>1.8504818644022515E-2</v>
      </c>
      <c r="F223" s="6"/>
      <c r="G223" s="20">
        <f t="shared" si="17"/>
        <v>0.63450901663506076</v>
      </c>
    </row>
    <row r="224" spans="1:7">
      <c r="A224" s="34">
        <v>35748</v>
      </c>
      <c r="B224" s="31">
        <v>928.35</v>
      </c>
      <c r="C224" s="11">
        <f t="shared" si="16"/>
        <v>1.2672187614692191E-2</v>
      </c>
      <c r="D224" s="44">
        <f t="shared" si="15"/>
        <v>3.3015434736251536E-4</v>
      </c>
      <c r="E224" s="11">
        <f t="shared" si="14"/>
        <v>1.8170149899285788E-2</v>
      </c>
      <c r="F224" s="6"/>
      <c r="G224" s="20">
        <f t="shared" si="17"/>
        <v>0.69741789060255877</v>
      </c>
    </row>
    <row r="225" spans="1:7">
      <c r="A225" s="34">
        <v>35751</v>
      </c>
      <c r="B225" s="31">
        <v>946.2</v>
      </c>
      <c r="C225" s="11">
        <f t="shared" si="16"/>
        <v>1.9045146343567524E-2</v>
      </c>
      <c r="D225" s="44">
        <f t="shared" si="15"/>
        <v>3.1998014685728191E-4</v>
      </c>
      <c r="E225" s="11">
        <f t="shared" si="14"/>
        <v>1.7887988899182656E-2</v>
      </c>
      <c r="F225" s="6"/>
      <c r="G225" s="20">
        <f t="shared" si="17"/>
        <v>1.0646890743787156</v>
      </c>
    </row>
    <row r="226" spans="1:7">
      <c r="A226" s="34">
        <v>35752</v>
      </c>
      <c r="B226" s="31">
        <v>938.23</v>
      </c>
      <c r="C226" s="11">
        <f t="shared" si="16"/>
        <v>-8.4588416894217904E-3</v>
      </c>
      <c r="D226" s="44">
        <f t="shared" si="15"/>
        <v>3.2254439400071917E-4</v>
      </c>
      <c r="E226" s="11">
        <f t="shared" si="14"/>
        <v>1.7959520984723372E-2</v>
      </c>
      <c r="F226" s="6"/>
      <c r="G226" s="20">
        <f t="shared" si="17"/>
        <v>-0.4709948387051639</v>
      </c>
    </row>
    <row r="227" spans="1:7">
      <c r="A227" s="34">
        <v>35753</v>
      </c>
      <c r="B227" s="31">
        <v>944.59</v>
      </c>
      <c r="C227" s="11">
        <f t="shared" si="16"/>
        <v>6.7558494067167033E-3</v>
      </c>
      <c r="D227" s="44">
        <f t="shared" si="15"/>
        <v>3.0748485052427797E-4</v>
      </c>
      <c r="E227" s="11">
        <f t="shared" si="14"/>
        <v>1.7535245949922628E-2</v>
      </c>
      <c r="F227" s="6"/>
      <c r="G227" s="20">
        <f t="shared" si="17"/>
        <v>0.38527257764220368</v>
      </c>
    </row>
    <row r="228" spans="1:7">
      <c r="A228" s="34">
        <v>35754</v>
      </c>
      <c r="B228" s="31">
        <v>958.98</v>
      </c>
      <c r="C228" s="11">
        <f t="shared" si="16"/>
        <v>1.5119248694274367E-2</v>
      </c>
      <c r="D228" s="44">
        <f t="shared" si="15"/>
        <v>2.9177424956519535E-4</v>
      </c>
      <c r="E228" s="11">
        <f t="shared" si="14"/>
        <v>1.7081400690961947E-2</v>
      </c>
      <c r="F228" s="6"/>
      <c r="G228" s="20">
        <f t="shared" si="17"/>
        <v>0.88512932679310152</v>
      </c>
    </row>
    <row r="229" spans="1:7">
      <c r="A229" s="34">
        <v>35755</v>
      </c>
      <c r="B229" s="31">
        <v>963.09</v>
      </c>
      <c r="C229" s="11">
        <f t="shared" si="16"/>
        <v>4.2766457665121297E-3</v>
      </c>
      <c r="D229" s="44">
        <f t="shared" si="15"/>
        <v>2.8798329545604267E-4</v>
      </c>
      <c r="E229" s="11">
        <f t="shared" si="14"/>
        <v>1.6970070578994145E-2</v>
      </c>
      <c r="F229" s="6"/>
      <c r="G229" s="20">
        <f t="shared" si="17"/>
        <v>0.25201107718466642</v>
      </c>
    </row>
    <row r="230" spans="1:7">
      <c r="A230" s="34">
        <v>35758</v>
      </c>
      <c r="B230" s="31">
        <v>946.67</v>
      </c>
      <c r="C230" s="11">
        <f t="shared" si="16"/>
        <v>-1.7196301767425887E-2</v>
      </c>
      <c r="D230" s="44">
        <f t="shared" si="15"/>
        <v>2.718016796694137E-4</v>
      </c>
      <c r="E230" s="11">
        <f t="shared" si="14"/>
        <v>1.6486408937952914E-2</v>
      </c>
      <c r="F230" s="6"/>
      <c r="G230" s="20">
        <f t="shared" si="17"/>
        <v>-1.0430592758037651</v>
      </c>
    </row>
    <row r="231" spans="1:7">
      <c r="A231" s="34">
        <v>35759</v>
      </c>
      <c r="B231" s="31">
        <v>950.82</v>
      </c>
      <c r="C231" s="11">
        <f t="shared" si="16"/>
        <v>4.3742065750685026E-3</v>
      </c>
      <c r="D231" s="44">
        <f t="shared" si="15"/>
        <v>2.7323634655783131E-4</v>
      </c>
      <c r="E231" s="11">
        <f t="shared" si="14"/>
        <v>1.6529862266753202E-2</v>
      </c>
      <c r="F231" s="6"/>
      <c r="G231" s="20">
        <f t="shared" si="17"/>
        <v>0.26462450227830514</v>
      </c>
    </row>
    <row r="232" spans="1:7">
      <c r="A232" s="34">
        <v>35760</v>
      </c>
      <c r="B232" s="31">
        <v>951.64</v>
      </c>
      <c r="C232" s="11">
        <f t="shared" si="16"/>
        <v>8.6204183087106533E-4</v>
      </c>
      <c r="D232" s="44">
        <f t="shared" si="15"/>
        <v>2.5799018675404375E-4</v>
      </c>
      <c r="E232" s="11">
        <f t="shared" si="14"/>
        <v>1.6062072928300499E-2</v>
      </c>
      <c r="F232" s="6"/>
      <c r="G232" s="20">
        <f t="shared" si="17"/>
        <v>5.3669400874914126E-2</v>
      </c>
    </row>
    <row r="233" spans="1:7">
      <c r="A233" s="34">
        <v>35762</v>
      </c>
      <c r="B233" s="31">
        <v>955.4</v>
      </c>
      <c r="C233" s="11">
        <f t="shared" si="16"/>
        <v>3.9432889422182952E-3</v>
      </c>
      <c r="D233" s="44">
        <f t="shared" si="15"/>
        <v>2.4255536251589139E-4</v>
      </c>
      <c r="E233" s="11">
        <f t="shared" si="14"/>
        <v>1.5574188984210105E-2</v>
      </c>
      <c r="F233" s="6"/>
      <c r="G233" s="20">
        <f t="shared" si="17"/>
        <v>0.25319385466660249</v>
      </c>
    </row>
    <row r="234" spans="1:7">
      <c r="A234" s="34">
        <v>35765</v>
      </c>
      <c r="B234" s="31">
        <v>974.77</v>
      </c>
      <c r="C234" s="11">
        <f t="shared" si="16"/>
        <v>2.0071444777911587E-2</v>
      </c>
      <c r="D234" s="44">
        <f t="shared" si="15"/>
        <v>2.2893501242584718E-4</v>
      </c>
      <c r="E234" s="11">
        <f t="shared" si="14"/>
        <v>1.513059854816878E-2</v>
      </c>
      <c r="F234" s="6"/>
      <c r="G234" s="20">
        <f t="shared" si="17"/>
        <v>1.3265466474451393</v>
      </c>
    </row>
    <row r="235" spans="1:7">
      <c r="A235" s="34">
        <v>35766</v>
      </c>
      <c r="B235" s="31">
        <v>971.68</v>
      </c>
      <c r="C235" s="11">
        <f t="shared" si="16"/>
        <v>-3.1750135845079884E-3</v>
      </c>
      <c r="D235" s="44">
        <f t="shared" si="15"/>
        <v>2.3937068540866158E-4</v>
      </c>
      <c r="E235" s="11">
        <f t="shared" si="14"/>
        <v>1.5471609011627122E-2</v>
      </c>
      <c r="F235" s="6"/>
      <c r="G235" s="20">
        <f t="shared" si="17"/>
        <v>-0.20521547449408287</v>
      </c>
    </row>
    <row r="236" spans="1:7">
      <c r="A236" s="34">
        <v>35767</v>
      </c>
      <c r="B236" s="31">
        <v>976.77</v>
      </c>
      <c r="C236" s="11">
        <f t="shared" si="16"/>
        <v>5.2246776448777359E-3</v>
      </c>
      <c r="D236" s="44">
        <f t="shared" si="15"/>
        <v>2.2561328695985049E-4</v>
      </c>
      <c r="E236" s="11">
        <f t="shared" si="14"/>
        <v>1.5020428987211067E-2</v>
      </c>
      <c r="F236" s="6"/>
      <c r="G236" s="20">
        <f t="shared" si="17"/>
        <v>0.3478381109704799</v>
      </c>
    </row>
    <row r="237" spans="1:7">
      <c r="A237" s="34">
        <v>35768</v>
      </c>
      <c r="B237" s="31">
        <v>973.1</v>
      </c>
      <c r="C237" s="11">
        <f t="shared" si="16"/>
        <v>-3.764357966199559E-3</v>
      </c>
      <c r="D237" s="44">
        <f t="shared" si="15"/>
        <v>2.1371432513183256E-4</v>
      </c>
      <c r="E237" s="11">
        <f t="shared" si="14"/>
        <v>1.461897141155398E-2</v>
      </c>
      <c r="F237" s="6"/>
      <c r="G237" s="20">
        <f t="shared" si="17"/>
        <v>-0.25749814130044957</v>
      </c>
    </row>
    <row r="238" spans="1:7">
      <c r="A238" s="34">
        <v>35769</v>
      </c>
      <c r="B238" s="31">
        <v>983.79</v>
      </c>
      <c r="C238" s="11">
        <f t="shared" si="16"/>
        <v>1.0925607814020006E-2</v>
      </c>
      <c r="D238" s="44">
        <f t="shared" si="15"/>
        <v>2.0174168907778397E-4</v>
      </c>
      <c r="E238" s="11">
        <f t="shared" si="14"/>
        <v>1.420358015001091E-2</v>
      </c>
      <c r="F238" s="6"/>
      <c r="G238" s="20">
        <f t="shared" si="17"/>
        <v>0.76921506399297601</v>
      </c>
    </row>
    <row r="239" spans="1:7">
      <c r="A239" s="34">
        <v>35772</v>
      </c>
      <c r="B239" s="31">
        <v>982.37</v>
      </c>
      <c r="C239" s="11">
        <f t="shared" si="16"/>
        <v>-1.4444401746465101E-3</v>
      </c>
      <c r="D239" s="44">
        <f t="shared" si="15"/>
        <v>1.9679932209946345E-4</v>
      </c>
      <c r="E239" s="11">
        <f t="shared" si="14"/>
        <v>1.4028518171904808E-2</v>
      </c>
      <c r="F239" s="6"/>
      <c r="G239" s="20">
        <f t="shared" si="17"/>
        <v>-0.10296455811985325</v>
      </c>
    </row>
    <row r="240" spans="1:7">
      <c r="A240" s="34">
        <v>35773</v>
      </c>
      <c r="B240" s="31">
        <v>975.78</v>
      </c>
      <c r="C240" s="11">
        <f t="shared" si="16"/>
        <v>-6.730868298905417E-3</v>
      </c>
      <c r="D240" s="44">
        <f t="shared" si="15"/>
        <v>1.8511654721858358E-4</v>
      </c>
      <c r="E240" s="11">
        <f t="shared" si="14"/>
        <v>1.3605754195140509E-2</v>
      </c>
      <c r="F240" s="6"/>
      <c r="G240" s="20">
        <f t="shared" si="17"/>
        <v>-0.49470747467343218</v>
      </c>
    </row>
    <row r="241" spans="1:7">
      <c r="A241" s="34">
        <v>35774</v>
      </c>
      <c r="B241" s="31">
        <v>969.79</v>
      </c>
      <c r="C241" s="11">
        <f t="shared" si="16"/>
        <v>-6.1575979547357808E-3</v>
      </c>
      <c r="D241" s="44">
        <f t="shared" si="15"/>
        <v>1.7672782966890116E-4</v>
      </c>
      <c r="E241" s="11">
        <f t="shared" si="14"/>
        <v>1.3293901973043925E-2</v>
      </c>
      <c r="F241" s="6"/>
      <c r="G241" s="20">
        <f t="shared" si="17"/>
        <v>-0.46318966148701529</v>
      </c>
    </row>
    <row r="242" spans="1:7">
      <c r="A242" s="34">
        <v>35775</v>
      </c>
      <c r="B242" s="31">
        <v>954.94</v>
      </c>
      <c r="C242" s="11">
        <f t="shared" si="16"/>
        <v>-1.5431041931789083E-2</v>
      </c>
      <c r="D242" s="44">
        <f t="shared" si="15"/>
        <v>1.6839912064309706E-4</v>
      </c>
      <c r="E242" s="11">
        <f t="shared" si="14"/>
        <v>1.2976868676344731E-2</v>
      </c>
      <c r="F242" s="6"/>
      <c r="G242" s="20">
        <f t="shared" si="17"/>
        <v>-1.189119063824543</v>
      </c>
    </row>
    <row r="243" spans="1:7">
      <c r="A243" s="34">
        <v>35776</v>
      </c>
      <c r="B243" s="31">
        <v>953.39</v>
      </c>
      <c r="C243" s="11">
        <f t="shared" si="16"/>
        <v>-1.6244573431775688E-3</v>
      </c>
      <c r="D243" s="44">
        <f t="shared" si="15"/>
        <v>1.7258219671054923E-4</v>
      </c>
      <c r="E243" s="11">
        <f t="shared" si="14"/>
        <v>1.3137054339179282E-2</v>
      </c>
      <c r="F243" s="6"/>
      <c r="G243" s="20">
        <f t="shared" si="17"/>
        <v>-0.12365461093761863</v>
      </c>
    </row>
    <row r="244" spans="1:7">
      <c r="A244" s="34">
        <v>35779</v>
      </c>
      <c r="B244" s="31">
        <v>963.39</v>
      </c>
      <c r="C244" s="11">
        <f t="shared" si="16"/>
        <v>1.0434260299034926E-2</v>
      </c>
      <c r="D244" s="44">
        <f t="shared" si="15"/>
        <v>1.6238559660750447E-4</v>
      </c>
      <c r="E244" s="11">
        <f t="shared" si="14"/>
        <v>1.2743060723684262E-2</v>
      </c>
      <c r="F244" s="6"/>
      <c r="G244" s="20">
        <f t="shared" si="17"/>
        <v>0.81881900473422387</v>
      </c>
    </row>
    <row r="245" spans="1:7">
      <c r="A245" s="34">
        <v>35780</v>
      </c>
      <c r="B245" s="31">
        <v>968.04</v>
      </c>
      <c r="C245" s="11">
        <f t="shared" si="16"/>
        <v>4.8150944991393165E-3</v>
      </c>
      <c r="D245" s="44">
        <f t="shared" si="15"/>
        <v>1.5917488809033518E-4</v>
      </c>
      <c r="E245" s="11">
        <f t="shared" si="14"/>
        <v>1.2616453070904483E-2</v>
      </c>
      <c r="F245" s="6"/>
      <c r="G245" s="20">
        <f t="shared" si="17"/>
        <v>0.38165199617344742</v>
      </c>
    </row>
    <row r="246" spans="1:7">
      <c r="A246" s="34">
        <v>35781</v>
      </c>
      <c r="B246" s="31">
        <v>965.54</v>
      </c>
      <c r="C246" s="11">
        <f t="shared" si="16"/>
        <v>-2.5858784152466632E-3</v>
      </c>
      <c r="D246" s="44">
        <f t="shared" si="15"/>
        <v>1.5101550290705357E-4</v>
      </c>
      <c r="E246" s="11">
        <f t="shared" si="14"/>
        <v>1.2288836515596323E-2</v>
      </c>
      <c r="F246" s="6"/>
      <c r="G246" s="20">
        <f t="shared" si="17"/>
        <v>-0.21042499930443431</v>
      </c>
    </row>
    <row r="247" spans="1:7">
      <c r="A247" s="34">
        <v>35782</v>
      </c>
      <c r="B247" s="31">
        <v>955.3</v>
      </c>
      <c r="C247" s="11">
        <f t="shared" si="16"/>
        <v>-1.0662103045673908E-2</v>
      </c>
      <c r="D247" s="44">
        <f t="shared" si="15"/>
        <v>1.4235577876333668E-4</v>
      </c>
      <c r="E247" s="11">
        <f t="shared" si="14"/>
        <v>1.1931294094243788E-2</v>
      </c>
      <c r="F247" s="6"/>
      <c r="G247" s="20">
        <f t="shared" si="17"/>
        <v>-0.89362503023186757</v>
      </c>
    </row>
    <row r="248" spans="1:7">
      <c r="A248" s="34">
        <v>35783</v>
      </c>
      <c r="B248" s="31">
        <v>946.78</v>
      </c>
      <c r="C248" s="11">
        <f t="shared" si="16"/>
        <v>-8.9586736446264376E-3</v>
      </c>
      <c r="D248" s="44">
        <f t="shared" si="15"/>
        <v>1.4063525851893061E-4</v>
      </c>
      <c r="E248" s="11">
        <f t="shared" si="14"/>
        <v>1.1858973754879914E-2</v>
      </c>
      <c r="F248" s="6"/>
      <c r="G248" s="20">
        <f t="shared" si="17"/>
        <v>-0.75543414040696266</v>
      </c>
    </row>
    <row r="249" spans="1:7">
      <c r="A249" s="34">
        <v>35786</v>
      </c>
      <c r="B249" s="31">
        <v>953.7</v>
      </c>
      <c r="C249" s="11">
        <f t="shared" si="16"/>
        <v>7.28240295353055E-3</v>
      </c>
      <c r="D249" s="44">
        <f t="shared" si="15"/>
        <v>1.3701261301605022E-4</v>
      </c>
      <c r="E249" s="11">
        <f t="shared" si="14"/>
        <v>1.170523869966137E-2</v>
      </c>
      <c r="F249" s="6"/>
      <c r="G249" s="20">
        <f t="shared" si="17"/>
        <v>0.62214903432436863</v>
      </c>
    </row>
    <row r="250" spans="1:7">
      <c r="A250" s="34">
        <v>35787</v>
      </c>
      <c r="B250" s="31">
        <v>939.13</v>
      </c>
      <c r="C250" s="11">
        <f t="shared" si="16"/>
        <v>-1.5395241804830193E-2</v>
      </c>
      <c r="D250" s="44">
        <f t="shared" si="15"/>
        <v>1.3197385980174263E-4</v>
      </c>
      <c r="E250" s="11">
        <f t="shared" si="14"/>
        <v>1.1487987630640217E-2</v>
      </c>
      <c r="F250" s="6"/>
      <c r="G250" s="20">
        <f t="shared" si="17"/>
        <v>-1.340116502542946</v>
      </c>
    </row>
    <row r="251" spans="1:7">
      <c r="A251" s="34">
        <v>35788</v>
      </c>
      <c r="B251" s="31">
        <v>932.7</v>
      </c>
      <c r="C251" s="11">
        <f t="shared" si="16"/>
        <v>-6.8703090472186238E-3</v>
      </c>
      <c r="D251" s="44">
        <f t="shared" si="15"/>
        <v>1.3827623642738952E-4</v>
      </c>
      <c r="E251" s="11">
        <f t="shared" si="14"/>
        <v>1.17590916497572E-2</v>
      </c>
      <c r="F251" s="6"/>
      <c r="G251" s="20">
        <f t="shared" si="17"/>
        <v>-0.58425508124689896</v>
      </c>
    </row>
    <row r="252" spans="1:7">
      <c r="A252" s="34">
        <v>35790</v>
      </c>
      <c r="B252" s="31">
        <v>936.46</v>
      </c>
      <c r="C252" s="11">
        <f t="shared" si="16"/>
        <v>4.0232030127574665E-3</v>
      </c>
      <c r="D252" s="44">
        <f t="shared" si="15"/>
        <v>1.328117310260038E-4</v>
      </c>
      <c r="E252" s="11">
        <f t="shared" si="14"/>
        <v>1.1524397208791608E-2</v>
      </c>
      <c r="F252" s="6"/>
      <c r="G252" s="20">
        <f t="shared" si="17"/>
        <v>0.34910311922330212</v>
      </c>
    </row>
    <row r="253" spans="1:7">
      <c r="A253" s="34">
        <v>35793</v>
      </c>
      <c r="B253" s="31">
        <v>953.35</v>
      </c>
      <c r="C253" s="11">
        <f t="shared" si="16"/>
        <v>1.7875288764878351E-2</v>
      </c>
      <c r="D253" s="44">
        <f t="shared" si="15"/>
        <v>1.2581419691335522E-4</v>
      </c>
      <c r="E253" s="11">
        <f t="shared" si="14"/>
        <v>1.1216692779663497E-2</v>
      </c>
      <c r="F253" s="6"/>
      <c r="G253" s="20">
        <f t="shared" si="17"/>
        <v>1.5936327325722308</v>
      </c>
    </row>
    <row r="254" spans="1:7">
      <c r="A254" s="34">
        <v>35794</v>
      </c>
      <c r="B254" s="31">
        <v>970.84</v>
      </c>
      <c r="C254" s="11">
        <f t="shared" si="16"/>
        <v>1.8179578624604887E-2</v>
      </c>
      <c r="D254" s="44">
        <f t="shared" si="15"/>
        <v>1.3743690200422107E-4</v>
      </c>
      <c r="E254" s="11">
        <f t="shared" si="14"/>
        <v>1.1723348583242805E-2</v>
      </c>
      <c r="F254" s="6"/>
      <c r="G254" s="20">
        <f t="shared" si="17"/>
        <v>1.5507155225760778</v>
      </c>
    </row>
    <row r="255" spans="1:7">
      <c r="A255" s="34">
        <v>35795</v>
      </c>
      <c r="B255" s="31">
        <v>970.43</v>
      </c>
      <c r="C255" s="11">
        <f t="shared" si="16"/>
        <v>-4.2240389651750131E-4</v>
      </c>
      <c r="D255" s="44">
        <f t="shared" si="15"/>
        <v>1.4902051262205926E-4</v>
      </c>
      <c r="E255" s="11">
        <f t="shared" si="14"/>
        <v>1.2207395816555604E-2</v>
      </c>
      <c r="F255" s="6"/>
      <c r="G255" s="20">
        <f t="shared" si="17"/>
        <v>-3.4602293795097515E-2</v>
      </c>
    </row>
    <row r="256" spans="1:7">
      <c r="A256" s="34">
        <v>35797</v>
      </c>
      <c r="B256" s="31">
        <v>975.04</v>
      </c>
      <c r="C256" s="11">
        <f t="shared" si="16"/>
        <v>4.7392235588031573E-3</v>
      </c>
      <c r="D256" s="44">
        <f t="shared" si="15"/>
        <v>1.4008998736784328E-4</v>
      </c>
      <c r="E256" s="11">
        <f t="shared" si="14"/>
        <v>1.1835961615679702E-2</v>
      </c>
      <c r="F256" s="6"/>
      <c r="G256" s="20">
        <f t="shared" si="17"/>
        <v>0.40040883138087113</v>
      </c>
    </row>
    <row r="257" spans="1:7">
      <c r="A257" s="34">
        <v>35800</v>
      </c>
      <c r="B257" s="31">
        <v>977.07</v>
      </c>
      <c r="C257" s="11">
        <f t="shared" si="16"/>
        <v>2.0798015805903493E-3</v>
      </c>
      <c r="D257" s="44">
        <f t="shared" si="15"/>
        <v>1.3303220252219159E-4</v>
      </c>
      <c r="E257" s="11">
        <f t="shared" si="14"/>
        <v>1.153395866657201E-2</v>
      </c>
      <c r="F257" s="6"/>
      <c r="G257" s="20">
        <f t="shared" si="17"/>
        <v>0.18031983993648937</v>
      </c>
    </row>
    <row r="258" spans="1:7">
      <c r="A258" s="34">
        <v>35801</v>
      </c>
      <c r="B258" s="31">
        <v>966.58</v>
      </c>
      <c r="C258" s="11">
        <f t="shared" si="16"/>
        <v>-1.0794229263157798E-2</v>
      </c>
      <c r="D258" s="44">
        <f t="shared" si="15"/>
        <v>1.2530980484773765E-4</v>
      </c>
      <c r="E258" s="11">
        <f t="shared" si="14"/>
        <v>1.1194186207480097E-2</v>
      </c>
      <c r="F258" s="6"/>
      <c r="G258" s="20">
        <f t="shared" si="17"/>
        <v>-0.96427101203167032</v>
      </c>
    </row>
    <row r="259" spans="1:7">
      <c r="A259" s="34">
        <v>35802</v>
      </c>
      <c r="B259" s="31">
        <v>964</v>
      </c>
      <c r="C259" s="11">
        <f t="shared" si="16"/>
        <v>-2.6727735042311263E-3</v>
      </c>
      <c r="D259" s="44">
        <f t="shared" si="15"/>
        <v>1.2478213968001011E-4</v>
      </c>
      <c r="E259" s="11">
        <f t="shared" si="14"/>
        <v>1.1170592628863076E-2</v>
      </c>
      <c r="F259" s="6"/>
      <c r="G259" s="20">
        <f t="shared" si="17"/>
        <v>-0.23926872933537069</v>
      </c>
    </row>
    <row r="260" spans="1:7">
      <c r="A260" s="34">
        <v>35803</v>
      </c>
      <c r="B260" s="31">
        <v>956.05</v>
      </c>
      <c r="C260" s="11">
        <f t="shared" si="16"/>
        <v>-8.2810816715772478E-3</v>
      </c>
      <c r="D260" s="44">
        <f t="shared" si="15"/>
        <v>1.177238343915047E-4</v>
      </c>
      <c r="E260" s="11">
        <f t="shared" si="14"/>
        <v>1.0850061492521814E-2</v>
      </c>
      <c r="F260" s="6"/>
      <c r="G260" s="20">
        <f t="shared" si="17"/>
        <v>-0.76322900817519013</v>
      </c>
    </row>
    <row r="261" spans="1:7">
      <c r="A261" s="34">
        <v>35804</v>
      </c>
      <c r="B261" s="31">
        <v>927.69</v>
      </c>
      <c r="C261" s="11">
        <f t="shared" si="16"/>
        <v>-3.0112587684611704E-2</v>
      </c>
      <c r="D261" s="44">
        <f t="shared" si="15"/>
        <v>1.1477498314709437E-4</v>
      </c>
      <c r="E261" s="11">
        <f t="shared" ref="E261:E324" si="18">SQRT(D261)</f>
        <v>1.0713308692793948E-2</v>
      </c>
      <c r="F261" s="6"/>
      <c r="G261" s="20">
        <f t="shared" si="17"/>
        <v>-2.8107644937801726</v>
      </c>
    </row>
    <row r="262" spans="1:7">
      <c r="A262" s="34">
        <v>35807</v>
      </c>
      <c r="B262" s="31">
        <v>939.21</v>
      </c>
      <c r="C262" s="11">
        <f t="shared" si="16"/>
        <v>1.234147112224737E-2</v>
      </c>
      <c r="D262" s="44">
        <f t="shared" ref="D262:D325" si="19">0.94*D261+0.06*(C261^2)</f>
        <v>1.622945603820744E-4</v>
      </c>
      <c r="E262" s="11">
        <f t="shared" si="18"/>
        <v>1.2739488230775772E-2</v>
      </c>
      <c r="F262" s="6"/>
      <c r="G262" s="20">
        <f t="shared" si="17"/>
        <v>0.96875721368721224</v>
      </c>
    </row>
    <row r="263" spans="1:7">
      <c r="A263" s="34">
        <v>35808</v>
      </c>
      <c r="B263" s="31">
        <v>952.12</v>
      </c>
      <c r="C263" s="11">
        <f t="shared" si="16"/>
        <v>1.3651980891242489E-2</v>
      </c>
      <c r="D263" s="44">
        <f t="shared" si="19"/>
        <v>1.6169560132682587E-4</v>
      </c>
      <c r="E263" s="11">
        <f t="shared" si="18"/>
        <v>1.2715958529612539E-2</v>
      </c>
      <c r="F263" s="6"/>
      <c r="G263" s="20">
        <f t="shared" si="17"/>
        <v>1.0736100514522888</v>
      </c>
    </row>
    <row r="264" spans="1:7">
      <c r="A264" s="34">
        <v>35809</v>
      </c>
      <c r="B264" s="31">
        <v>957.94</v>
      </c>
      <c r="C264" s="11">
        <f t="shared" si="16"/>
        <v>6.0940682614764596E-3</v>
      </c>
      <c r="D264" s="44">
        <f t="shared" si="19"/>
        <v>1.6317646018250729E-4</v>
      </c>
      <c r="E264" s="11">
        <f t="shared" si="18"/>
        <v>1.2774054179566771E-2</v>
      </c>
      <c r="F264" s="6"/>
      <c r="G264" s="20">
        <f t="shared" si="17"/>
        <v>0.47706610413665385</v>
      </c>
    </row>
    <row r="265" spans="1:7">
      <c r="A265" s="34">
        <v>35810</v>
      </c>
      <c r="B265" s="31">
        <v>950.73</v>
      </c>
      <c r="C265" s="11">
        <f t="shared" si="16"/>
        <v>-7.55503496640577E-3</v>
      </c>
      <c r="D265" s="44">
        <f t="shared" si="19"/>
        <v>1.5561413265008893E-4</v>
      </c>
      <c r="E265" s="11">
        <f t="shared" si="18"/>
        <v>1.2474539376269127E-2</v>
      </c>
      <c r="F265" s="6"/>
      <c r="G265" s="20">
        <f t="shared" si="17"/>
        <v>-0.60563638772731365</v>
      </c>
    </row>
    <row r="266" spans="1:7">
      <c r="A266" s="34">
        <v>35811</v>
      </c>
      <c r="B266" s="31">
        <v>961.51</v>
      </c>
      <c r="C266" s="11">
        <f t="shared" si="16"/>
        <v>1.1274854827849679E-2</v>
      </c>
      <c r="D266" s="44">
        <f t="shared" si="19"/>
        <v>1.4970199789170042E-4</v>
      </c>
      <c r="E266" s="11">
        <f t="shared" si="18"/>
        <v>1.223527678034708E-2</v>
      </c>
      <c r="F266" s="6"/>
      <c r="G266" s="20">
        <f t="shared" si="17"/>
        <v>0.92150386380796223</v>
      </c>
    </row>
    <row r="267" spans="1:7">
      <c r="A267" s="34">
        <v>35815</v>
      </c>
      <c r="B267" s="31">
        <v>978.6</v>
      </c>
      <c r="C267" s="11">
        <f t="shared" si="16"/>
        <v>1.7618013464256187E-2</v>
      </c>
      <c r="D267" s="44">
        <f t="shared" si="19"/>
        <v>1.483472191015435E-4</v>
      </c>
      <c r="E267" s="11">
        <f t="shared" si="18"/>
        <v>1.2179787317582499E-2</v>
      </c>
      <c r="F267" s="6"/>
      <c r="G267" s="20">
        <f t="shared" si="17"/>
        <v>1.4464959859211313</v>
      </c>
    </row>
    <row r="268" spans="1:7">
      <c r="A268" s="34">
        <v>35816</v>
      </c>
      <c r="B268" s="31">
        <v>970.81</v>
      </c>
      <c r="C268" s="11">
        <f t="shared" si="16"/>
        <v>-7.9922042727701339E-3</v>
      </c>
      <c r="D268" s="44">
        <f t="shared" si="19"/>
        <v>1.5807004986105364E-4</v>
      </c>
      <c r="E268" s="11">
        <f t="shared" si="18"/>
        <v>1.2572591215061978E-2</v>
      </c>
      <c r="F268" s="6"/>
      <c r="G268" s="20">
        <f t="shared" si="17"/>
        <v>-0.63568473165622885</v>
      </c>
    </row>
    <row r="269" spans="1:7">
      <c r="A269" s="34">
        <v>35817</v>
      </c>
      <c r="B269" s="31">
        <v>963.04</v>
      </c>
      <c r="C269" s="11">
        <f t="shared" si="16"/>
        <v>-8.0358267827924275E-3</v>
      </c>
      <c r="D269" s="44">
        <f t="shared" si="19"/>
        <v>1.5241836661765152E-4</v>
      </c>
      <c r="E269" s="11">
        <f t="shared" si="18"/>
        <v>1.2345783353746798E-2</v>
      </c>
      <c r="F269" s="6"/>
      <c r="G269" s="20">
        <f t="shared" si="17"/>
        <v>-0.65089646825477865</v>
      </c>
    </row>
    <row r="270" spans="1:7">
      <c r="A270" s="34">
        <v>35818</v>
      </c>
      <c r="B270" s="31">
        <v>957.59</v>
      </c>
      <c r="C270" s="11">
        <f t="shared" si="16"/>
        <v>-5.6752363838239945E-3</v>
      </c>
      <c r="D270" s="44">
        <f t="shared" si="19"/>
        <v>1.4714773534557507E-4</v>
      </c>
      <c r="E270" s="11">
        <f t="shared" si="18"/>
        <v>1.2130446625972808E-2</v>
      </c>
      <c r="F270" s="6"/>
      <c r="G270" s="20">
        <f t="shared" si="17"/>
        <v>-0.46785057127843926</v>
      </c>
    </row>
    <row r="271" spans="1:7">
      <c r="A271" s="34">
        <v>35821</v>
      </c>
      <c r="B271" s="31">
        <v>956.95</v>
      </c>
      <c r="C271" s="11">
        <f t="shared" si="16"/>
        <v>-6.6856793155434951E-4</v>
      </c>
      <c r="D271" s="44">
        <f t="shared" si="19"/>
        <v>1.4025136970557733E-4</v>
      </c>
      <c r="E271" s="11">
        <f t="shared" si="18"/>
        <v>1.1842777111200622E-2</v>
      </c>
      <c r="F271" s="6"/>
      <c r="G271" s="20">
        <f t="shared" si="17"/>
        <v>-5.6453644721729465E-2</v>
      </c>
    </row>
    <row r="272" spans="1:7">
      <c r="A272" s="34">
        <v>35822</v>
      </c>
      <c r="B272" s="31">
        <v>969.02</v>
      </c>
      <c r="C272" s="11">
        <f t="shared" si="16"/>
        <v>1.253410802856683E-2</v>
      </c>
      <c r="D272" s="44">
        <f t="shared" si="19"/>
        <v>1.3186310650798886E-4</v>
      </c>
      <c r="E272" s="11">
        <f t="shared" si="18"/>
        <v>1.1483166223128047E-2</v>
      </c>
      <c r="F272" s="6"/>
      <c r="G272" s="20">
        <f t="shared" si="17"/>
        <v>1.0915202118490717</v>
      </c>
    </row>
    <row r="273" spans="1:7">
      <c r="A273" s="34">
        <v>35823</v>
      </c>
      <c r="B273" s="31">
        <v>977.46</v>
      </c>
      <c r="C273" s="11">
        <f t="shared" si="16"/>
        <v>8.6721187934839881E-3</v>
      </c>
      <c r="D273" s="44">
        <f t="shared" si="19"/>
        <v>1.3337755196181654E-4</v>
      </c>
      <c r="E273" s="11">
        <f t="shared" si="18"/>
        <v>1.1548919947848653E-2</v>
      </c>
      <c r="F273" s="6"/>
      <c r="G273" s="20">
        <f t="shared" si="17"/>
        <v>0.75090301367093992</v>
      </c>
    </row>
    <row r="274" spans="1:7">
      <c r="A274" s="34">
        <v>35824</v>
      </c>
      <c r="B274" s="31">
        <v>985.49</v>
      </c>
      <c r="C274" s="11">
        <f t="shared" si="16"/>
        <v>8.1816091017246056E-3</v>
      </c>
      <c r="D274" s="44">
        <f t="shared" si="19"/>
        <v>1.2988723750620543E-4</v>
      </c>
      <c r="E274" s="11">
        <f t="shared" si="18"/>
        <v>1.1396808215733273E-2</v>
      </c>
      <c r="F274" s="6"/>
      <c r="G274" s="20">
        <f t="shared" si="17"/>
        <v>0.71788600341891418</v>
      </c>
    </row>
    <row r="275" spans="1:7">
      <c r="A275" s="34">
        <v>35825</v>
      </c>
      <c r="B275" s="31">
        <v>980.28</v>
      </c>
      <c r="C275" s="11">
        <f t="shared" si="16"/>
        <v>-5.300734266079435E-3</v>
      </c>
      <c r="D275" s="44">
        <f t="shared" si="19"/>
        <v>1.2611032690543848E-4</v>
      </c>
      <c r="E275" s="11">
        <f t="shared" si="18"/>
        <v>1.1229885435989028E-2</v>
      </c>
      <c r="F275" s="6"/>
      <c r="G275" s="20">
        <f t="shared" si="17"/>
        <v>-0.47202033326999776</v>
      </c>
    </row>
    <row r="276" spans="1:7">
      <c r="A276" s="34">
        <v>35828</v>
      </c>
      <c r="B276" s="31">
        <v>1001.27</v>
      </c>
      <c r="C276" s="11">
        <f t="shared" si="16"/>
        <v>2.1186228072503428E-2</v>
      </c>
      <c r="D276" s="44">
        <f t="shared" si="19"/>
        <v>1.2022957431668749E-4</v>
      </c>
      <c r="E276" s="11">
        <f t="shared" si="18"/>
        <v>1.096492472918476E-2</v>
      </c>
      <c r="F276" s="6"/>
      <c r="G276" s="20">
        <f t="shared" si="17"/>
        <v>1.9321818066031193</v>
      </c>
    </row>
    <row r="277" spans="1:7">
      <c r="A277" s="34">
        <v>35829</v>
      </c>
      <c r="B277" s="31">
        <v>1006</v>
      </c>
      <c r="C277" s="11">
        <f t="shared" si="16"/>
        <v>4.7128774454029149E-3</v>
      </c>
      <c r="D277" s="44">
        <f t="shared" si="19"/>
        <v>1.3994717545409417E-4</v>
      </c>
      <c r="E277" s="11">
        <f t="shared" si="18"/>
        <v>1.1829927111106567E-2</v>
      </c>
      <c r="F277" s="6"/>
      <c r="G277" s="20">
        <f t="shared" si="17"/>
        <v>0.39838600873357993</v>
      </c>
    </row>
    <row r="278" spans="1:7">
      <c r="A278" s="34">
        <v>35830</v>
      </c>
      <c r="B278" s="31">
        <v>1006.9</v>
      </c>
      <c r="C278" s="11">
        <f t="shared" si="16"/>
        <v>8.9423226188458825E-4</v>
      </c>
      <c r="D278" s="44">
        <f t="shared" si="19"/>
        <v>1.3288301775577174E-4</v>
      </c>
      <c r="E278" s="11">
        <f t="shared" si="18"/>
        <v>1.1527489655418119E-2</v>
      </c>
      <c r="F278" s="6"/>
      <c r="G278" s="20">
        <f t="shared" si="17"/>
        <v>7.757389411009219E-2</v>
      </c>
    </row>
    <row r="279" spans="1:7">
      <c r="A279" s="34">
        <v>35831</v>
      </c>
      <c r="B279" s="31">
        <v>1003.54</v>
      </c>
      <c r="C279" s="11">
        <f t="shared" si="16"/>
        <v>-3.3425549912935266E-3</v>
      </c>
      <c r="D279" s="44">
        <f t="shared" si="19"/>
        <v>1.2495801577071714E-4</v>
      </c>
      <c r="E279" s="11">
        <f t="shared" si="18"/>
        <v>1.1178462138000788E-2</v>
      </c>
      <c r="F279" s="6"/>
      <c r="G279" s="20">
        <f t="shared" si="17"/>
        <v>-0.29901742744474918</v>
      </c>
    </row>
    <row r="280" spans="1:7">
      <c r="A280" s="34">
        <v>35832</v>
      </c>
      <c r="B280" s="31">
        <v>1012.46</v>
      </c>
      <c r="C280" s="11">
        <f t="shared" si="16"/>
        <v>8.8492640971896061E-3</v>
      </c>
      <c r="D280" s="44">
        <f t="shared" si="19"/>
        <v>1.1813089525666338E-4</v>
      </c>
      <c r="E280" s="11">
        <f t="shared" si="18"/>
        <v>1.0868803763830837E-2</v>
      </c>
      <c r="F280" s="6"/>
      <c r="G280" s="20">
        <f t="shared" si="17"/>
        <v>0.81418933393922821</v>
      </c>
    </row>
    <row r="281" spans="1:7">
      <c r="A281" s="34">
        <v>35835</v>
      </c>
      <c r="B281" s="31">
        <v>1010.74</v>
      </c>
      <c r="C281" s="11">
        <f t="shared" si="16"/>
        <v>-1.7002771988616093E-3</v>
      </c>
      <c r="D281" s="44">
        <f t="shared" si="19"/>
        <v>1.157416100449721E-4</v>
      </c>
      <c r="E281" s="11">
        <f t="shared" si="18"/>
        <v>1.0758327474332249E-2</v>
      </c>
      <c r="F281" s="6"/>
      <c r="G281" s="20">
        <f t="shared" si="17"/>
        <v>-0.15804289309079084</v>
      </c>
    </row>
    <row r="282" spans="1:7">
      <c r="A282" s="34">
        <v>35836</v>
      </c>
      <c r="B282" s="31">
        <v>1019.01</v>
      </c>
      <c r="C282" s="11">
        <f t="shared" ref="C282:C345" si="20">LN(B282/B281)</f>
        <v>8.1488318886576289E-3</v>
      </c>
      <c r="D282" s="44">
        <f t="shared" si="19"/>
        <v>1.0897056999545189E-4</v>
      </c>
      <c r="E282" s="11">
        <f t="shared" si="18"/>
        <v>1.0438896972163865E-2</v>
      </c>
      <c r="F282" s="6"/>
      <c r="G282" s="20">
        <f t="shared" ref="G282:G345" si="21">C282/E282</f>
        <v>0.78062192877150971</v>
      </c>
    </row>
    <row r="283" spans="1:7">
      <c r="A283" s="34">
        <v>35837</v>
      </c>
      <c r="B283" s="31">
        <v>1020.01</v>
      </c>
      <c r="C283" s="11">
        <f t="shared" si="20"/>
        <v>9.8086343456594638E-4</v>
      </c>
      <c r="D283" s="44">
        <f t="shared" si="19"/>
        <v>1.0641654346470098E-4</v>
      </c>
      <c r="E283" s="11">
        <f t="shared" si="18"/>
        <v>1.031583944546933E-2</v>
      </c>
      <c r="F283" s="6"/>
      <c r="G283" s="20">
        <f t="shared" si="21"/>
        <v>9.5083239686978377E-2</v>
      </c>
    </row>
    <row r="284" spans="1:7">
      <c r="A284" s="34">
        <v>35838</v>
      </c>
      <c r="B284" s="31">
        <v>1024.1400000000001</v>
      </c>
      <c r="C284" s="11">
        <f t="shared" si="20"/>
        <v>4.0408048524694876E-3</v>
      </c>
      <c r="D284" s="44">
        <f t="shared" si="19"/>
        <v>1.0008927644145502E-4</v>
      </c>
      <c r="E284" s="11">
        <f t="shared" si="18"/>
        <v>1.0004462826231852E-2</v>
      </c>
      <c r="F284" s="6"/>
      <c r="G284" s="20">
        <f t="shared" si="21"/>
        <v>0.40390023159208871</v>
      </c>
    </row>
    <row r="285" spans="1:7">
      <c r="A285" s="34">
        <v>35839</v>
      </c>
      <c r="B285" s="31">
        <v>1020.09</v>
      </c>
      <c r="C285" s="11">
        <f t="shared" si="20"/>
        <v>-3.9623773243668038E-3</v>
      </c>
      <c r="D285" s="44">
        <f t="shared" si="19"/>
        <v>9.5063606086312182E-5</v>
      </c>
      <c r="E285" s="11">
        <f t="shared" si="18"/>
        <v>9.750056722209988E-3</v>
      </c>
      <c r="F285" s="6"/>
      <c r="G285" s="20">
        <f t="shared" si="21"/>
        <v>-0.4063953100232503</v>
      </c>
    </row>
    <row r="286" spans="1:7">
      <c r="A286" s="34">
        <v>35843</v>
      </c>
      <c r="B286" s="31">
        <v>1022.76</v>
      </c>
      <c r="C286" s="11">
        <f t="shared" si="20"/>
        <v>2.6139966422767092E-3</v>
      </c>
      <c r="D286" s="44">
        <f t="shared" si="19"/>
        <v>9.0301815764772818E-5</v>
      </c>
      <c r="E286" s="11">
        <f t="shared" si="18"/>
        <v>9.5027267541886538E-3</v>
      </c>
      <c r="F286" s="6"/>
      <c r="G286" s="20">
        <f t="shared" si="21"/>
        <v>0.27507858637779942</v>
      </c>
    </row>
    <row r="287" spans="1:7">
      <c r="A287" s="34">
        <v>35844</v>
      </c>
      <c r="B287" s="31">
        <v>1032.08</v>
      </c>
      <c r="C287" s="11">
        <f t="shared" si="20"/>
        <v>9.0713280946745703E-3</v>
      </c>
      <c r="D287" s="44">
        <f t="shared" si="19"/>
        <v>8.5293685525636472E-5</v>
      </c>
      <c r="E287" s="11">
        <f t="shared" si="18"/>
        <v>9.2354580571640549E-3</v>
      </c>
      <c r="F287" s="6"/>
      <c r="G287" s="20">
        <f t="shared" si="21"/>
        <v>0.98222828131819984</v>
      </c>
    </row>
    <row r="288" spans="1:7">
      <c r="A288" s="34">
        <v>35845</v>
      </c>
      <c r="B288" s="31">
        <v>1028.28</v>
      </c>
      <c r="C288" s="11">
        <f t="shared" si="20"/>
        <v>-3.6886799478533842E-3</v>
      </c>
      <c r="D288" s="44">
        <f t="shared" si="19"/>
        <v>8.5113403998172206E-5</v>
      </c>
      <c r="E288" s="11">
        <f t="shared" si="18"/>
        <v>9.2256926026273063E-3</v>
      </c>
      <c r="F288" s="6"/>
      <c r="G288" s="20">
        <f t="shared" si="21"/>
        <v>-0.39982688636329772</v>
      </c>
    </row>
    <row r="289" spans="1:7">
      <c r="A289" s="34">
        <v>35846</v>
      </c>
      <c r="B289" s="31">
        <v>1034.21</v>
      </c>
      <c r="C289" s="11">
        <f t="shared" si="20"/>
        <v>5.7503467559571649E-3</v>
      </c>
      <c r="D289" s="44">
        <f t="shared" si="19"/>
        <v>8.0822981343743605E-5</v>
      </c>
      <c r="E289" s="11">
        <f t="shared" si="18"/>
        <v>8.9901602512827104E-3</v>
      </c>
      <c r="F289" s="6"/>
      <c r="G289" s="20">
        <f t="shared" si="21"/>
        <v>0.6396267246889964</v>
      </c>
    </row>
    <row r="290" spans="1:7">
      <c r="A290" s="34">
        <v>35849</v>
      </c>
      <c r="B290" s="31">
        <v>1038.1400000000001</v>
      </c>
      <c r="C290" s="11">
        <f t="shared" si="20"/>
        <v>3.7928001652187825E-3</v>
      </c>
      <c r="D290" s="44">
        <f t="shared" si="19"/>
        <v>7.7957591731943812E-5</v>
      </c>
      <c r="E290" s="11">
        <f t="shared" si="18"/>
        <v>8.8293596445010551E-3</v>
      </c>
      <c r="F290" s="6"/>
      <c r="G290" s="20">
        <f t="shared" si="21"/>
        <v>0.42956684492753072</v>
      </c>
    </row>
    <row r="291" spans="1:7">
      <c r="A291" s="34">
        <v>35850</v>
      </c>
      <c r="B291" s="31">
        <v>1030.56</v>
      </c>
      <c r="C291" s="11">
        <f t="shared" si="20"/>
        <v>-7.3283065916231842E-3</v>
      </c>
      <c r="D291" s="44">
        <f t="shared" si="19"/>
        <v>7.4143256213624195E-5</v>
      </c>
      <c r="E291" s="11">
        <f t="shared" si="18"/>
        <v>8.6106478393686604E-3</v>
      </c>
      <c r="F291" s="6"/>
      <c r="G291" s="20">
        <f t="shared" si="21"/>
        <v>-0.8510749398108588</v>
      </c>
    </row>
    <row r="292" spans="1:7">
      <c r="A292" s="34">
        <v>35851</v>
      </c>
      <c r="B292" s="31">
        <v>1042.9000000000001</v>
      </c>
      <c r="C292" s="11">
        <f t="shared" si="20"/>
        <v>1.1902950328586726E-2</v>
      </c>
      <c r="D292" s="44">
        <f t="shared" si="19"/>
        <v>7.2916905490856399E-5</v>
      </c>
      <c r="E292" s="11">
        <f t="shared" si="18"/>
        <v>8.5391396224008664E-3</v>
      </c>
      <c r="F292" s="6"/>
      <c r="G292" s="20">
        <f t="shared" si="21"/>
        <v>1.393928528509069</v>
      </c>
    </row>
    <row r="293" spans="1:7">
      <c r="A293" s="34">
        <v>35852</v>
      </c>
      <c r="B293" s="31">
        <v>1048.67</v>
      </c>
      <c r="C293" s="11">
        <f t="shared" si="20"/>
        <v>5.5174004574367599E-3</v>
      </c>
      <c r="D293" s="44">
        <f t="shared" si="19"/>
        <v>7.7042704752893181E-5</v>
      </c>
      <c r="E293" s="11">
        <f t="shared" si="18"/>
        <v>8.7773973792288334E-3</v>
      </c>
      <c r="F293" s="6"/>
      <c r="G293" s="20">
        <f t="shared" si="21"/>
        <v>0.62859185007316021</v>
      </c>
    </row>
    <row r="294" spans="1:7">
      <c r="A294" s="34">
        <v>35853</v>
      </c>
      <c r="B294" s="31">
        <v>1049.3399999999999</v>
      </c>
      <c r="C294" s="11">
        <f t="shared" si="20"/>
        <v>6.3870050455094559E-4</v>
      </c>
      <c r="D294" s="44">
        <f t="shared" si="19"/>
        <v>7.4246644936182998E-5</v>
      </c>
      <c r="E294" s="11">
        <f t="shared" si="18"/>
        <v>8.6166492870595E-3</v>
      </c>
      <c r="F294" s="6"/>
      <c r="G294" s="20">
        <f t="shared" si="21"/>
        <v>7.4123999164054086E-2</v>
      </c>
    </row>
    <row r="295" spans="1:7">
      <c r="A295" s="34">
        <v>35856</v>
      </c>
      <c r="B295" s="31">
        <v>1047.7</v>
      </c>
      <c r="C295" s="11">
        <f t="shared" si="20"/>
        <v>-1.5641097302355384E-3</v>
      </c>
      <c r="D295" s="44">
        <f t="shared" si="19"/>
        <v>6.9816322540082828E-5</v>
      </c>
      <c r="E295" s="11">
        <f t="shared" si="18"/>
        <v>8.3556162274294778E-3</v>
      </c>
      <c r="F295" s="6"/>
      <c r="G295" s="20">
        <f t="shared" si="21"/>
        <v>-0.18719262441720846</v>
      </c>
    </row>
    <row r="296" spans="1:7">
      <c r="A296" s="34">
        <v>35857</v>
      </c>
      <c r="B296" s="31">
        <v>1052.02</v>
      </c>
      <c r="C296" s="11">
        <f t="shared" si="20"/>
        <v>4.1148401648654735E-3</v>
      </c>
      <c r="D296" s="44">
        <f t="shared" si="19"/>
        <v>6.5774129542570909E-5</v>
      </c>
      <c r="E296" s="11">
        <f t="shared" si="18"/>
        <v>8.1101251249639118E-3</v>
      </c>
      <c r="F296" s="6"/>
      <c r="G296" s="20">
        <f t="shared" si="21"/>
        <v>0.50737073737611216</v>
      </c>
    </row>
    <row r="297" spans="1:7">
      <c r="A297" s="34">
        <v>35858</v>
      </c>
      <c r="B297" s="31">
        <v>1047.33</v>
      </c>
      <c r="C297" s="11">
        <f t="shared" si="20"/>
        <v>-4.4680570675799842E-3</v>
      </c>
      <c r="D297" s="44">
        <f t="shared" si="19"/>
        <v>6.2843596344960061E-5</v>
      </c>
      <c r="E297" s="11">
        <f t="shared" si="18"/>
        <v>7.9273953064647948E-3</v>
      </c>
      <c r="F297" s="6"/>
      <c r="G297" s="20">
        <f t="shared" si="21"/>
        <v>-0.5636223368268618</v>
      </c>
    </row>
    <row r="298" spans="1:7">
      <c r="A298" s="34">
        <v>35859</v>
      </c>
      <c r="B298" s="31">
        <v>1035.05</v>
      </c>
      <c r="C298" s="11">
        <f t="shared" si="20"/>
        <v>-1.1794333744842284E-2</v>
      </c>
      <c r="D298" s="44">
        <f t="shared" si="19"/>
        <v>6.0270792601811546E-5</v>
      </c>
      <c r="E298" s="11">
        <f t="shared" si="18"/>
        <v>7.7634266018177531E-3</v>
      </c>
      <c r="F298" s="6"/>
      <c r="G298" s="20">
        <f t="shared" si="21"/>
        <v>-1.5192175246534465</v>
      </c>
    </row>
    <row r="299" spans="1:7">
      <c r="A299" s="34">
        <v>35860</v>
      </c>
      <c r="B299" s="31">
        <v>1055.69</v>
      </c>
      <c r="C299" s="11">
        <f t="shared" si="20"/>
        <v>1.9744846851434381E-2</v>
      </c>
      <c r="D299" s="44">
        <f t="shared" si="19"/>
        <v>6.5000923554786366E-5</v>
      </c>
      <c r="E299" s="11">
        <f t="shared" si="18"/>
        <v>8.0623150245315005E-3</v>
      </c>
      <c r="F299" s="6"/>
      <c r="G299" s="20">
        <f t="shared" si="21"/>
        <v>2.4490294402235602</v>
      </c>
    </row>
    <row r="300" spans="1:7">
      <c r="A300" s="34">
        <v>35863</v>
      </c>
      <c r="B300" s="31">
        <v>1052.31</v>
      </c>
      <c r="C300" s="11">
        <f t="shared" si="20"/>
        <v>-3.206833867740619E-3</v>
      </c>
      <c r="D300" s="44">
        <f t="shared" si="19"/>
        <v>8.4492406772695067E-5</v>
      </c>
      <c r="E300" s="11">
        <f t="shared" si="18"/>
        <v>9.1919751290293998E-3</v>
      </c>
      <c r="F300" s="6"/>
      <c r="G300" s="20">
        <f t="shared" si="21"/>
        <v>-0.34887320980809</v>
      </c>
    </row>
    <row r="301" spans="1:7">
      <c r="A301" s="34">
        <v>35864</v>
      </c>
      <c r="B301" s="31">
        <v>1064.25</v>
      </c>
      <c r="C301" s="11">
        <f t="shared" si="20"/>
        <v>1.1282578013205456E-2</v>
      </c>
      <c r="D301" s="44">
        <f t="shared" si="19"/>
        <v>8.003988937365065E-5</v>
      </c>
      <c r="E301" s="11">
        <f t="shared" si="18"/>
        <v>8.946501515880419E-3</v>
      </c>
      <c r="F301" s="6"/>
      <c r="G301" s="20">
        <f t="shared" si="21"/>
        <v>1.2611162020347733</v>
      </c>
    </row>
    <row r="302" spans="1:7">
      <c r="A302" s="34">
        <v>35865</v>
      </c>
      <c r="B302" s="31">
        <v>1068.47</v>
      </c>
      <c r="C302" s="11">
        <f t="shared" si="20"/>
        <v>3.95739291368371E-3</v>
      </c>
      <c r="D302" s="44">
        <f t="shared" si="19"/>
        <v>8.2875290008675639E-5</v>
      </c>
      <c r="E302" s="11">
        <f t="shared" si="18"/>
        <v>9.1035866562951782E-3</v>
      </c>
      <c r="F302" s="6"/>
      <c r="G302" s="20">
        <f t="shared" si="21"/>
        <v>0.43470700758883335</v>
      </c>
    </row>
    <row r="303" spans="1:7">
      <c r="A303" s="34">
        <v>35866</v>
      </c>
      <c r="B303" s="31">
        <v>1069.92</v>
      </c>
      <c r="C303" s="11">
        <f t="shared" si="20"/>
        <v>1.3561606837230419E-3</v>
      </c>
      <c r="D303" s="44">
        <f t="shared" si="19"/>
        <v>7.8842430128551539E-5</v>
      </c>
      <c r="E303" s="11">
        <f t="shared" si="18"/>
        <v>8.8793259951728057E-3</v>
      </c>
      <c r="F303" s="6"/>
      <c r="G303" s="20">
        <f t="shared" si="21"/>
        <v>0.15273239032560701</v>
      </c>
    </row>
    <row r="304" spans="1:7">
      <c r="A304" s="34">
        <v>35867</v>
      </c>
      <c r="B304" s="31">
        <v>1068.6099999999999</v>
      </c>
      <c r="C304" s="11">
        <f t="shared" si="20"/>
        <v>-1.2251407872286293E-3</v>
      </c>
      <c r="D304" s="44">
        <f t="shared" si="19"/>
        <v>7.4222234628843002E-5</v>
      </c>
      <c r="E304" s="11">
        <f t="shared" si="18"/>
        <v>8.6152327089198816E-3</v>
      </c>
      <c r="F304" s="6"/>
      <c r="G304" s="20">
        <f t="shared" si="21"/>
        <v>-0.14220634875714563</v>
      </c>
    </row>
    <row r="305" spans="1:7">
      <c r="A305" s="34">
        <v>35870</v>
      </c>
      <c r="B305" s="31">
        <v>1079.27</v>
      </c>
      <c r="C305" s="11">
        <f t="shared" si="20"/>
        <v>9.926148132980624E-3</v>
      </c>
      <c r="D305" s="44">
        <f t="shared" si="19"/>
        <v>6.9858958748024284E-5</v>
      </c>
      <c r="E305" s="11">
        <f t="shared" si="18"/>
        <v>8.3581671883268937E-3</v>
      </c>
      <c r="F305" s="6"/>
      <c r="G305" s="20">
        <f t="shared" si="21"/>
        <v>1.1875986576152233</v>
      </c>
    </row>
    <row r="306" spans="1:7">
      <c r="A306" s="34">
        <v>35871</v>
      </c>
      <c r="B306" s="31">
        <v>1080.45</v>
      </c>
      <c r="C306" s="11">
        <f t="shared" si="20"/>
        <v>1.0927343520612477E-3</v>
      </c>
      <c r="D306" s="44">
        <f t="shared" si="19"/>
        <v>7.1579126228615316E-5</v>
      </c>
      <c r="E306" s="11">
        <f t="shared" si="18"/>
        <v>8.460444800872784E-3</v>
      </c>
      <c r="F306" s="6"/>
      <c r="G306" s="20">
        <f t="shared" si="21"/>
        <v>0.12915802629532205</v>
      </c>
    </row>
    <row r="307" spans="1:7">
      <c r="A307" s="34">
        <v>35872</v>
      </c>
      <c r="B307" s="31">
        <v>1085.52</v>
      </c>
      <c r="C307" s="11">
        <f t="shared" si="20"/>
        <v>4.6815138342157772E-3</v>
      </c>
      <c r="D307" s="44">
        <f t="shared" si="19"/>
        <v>6.7356022756748888E-5</v>
      </c>
      <c r="E307" s="11">
        <f t="shared" si="18"/>
        <v>8.2070715091772471E-3</v>
      </c>
      <c r="F307" s="6"/>
      <c r="G307" s="20">
        <f t="shared" si="21"/>
        <v>0.57042439912712484</v>
      </c>
    </row>
    <row r="308" spans="1:7">
      <c r="A308" s="34">
        <v>35873</v>
      </c>
      <c r="B308" s="31">
        <v>1089.74</v>
      </c>
      <c r="C308" s="11">
        <f t="shared" si="20"/>
        <v>3.8800008220917586E-3</v>
      </c>
      <c r="D308" s="44">
        <f t="shared" si="19"/>
        <v>6.4629655698141176E-5</v>
      </c>
      <c r="E308" s="11">
        <f t="shared" si="18"/>
        <v>8.0392571608414905E-3</v>
      </c>
      <c r="F308" s="6"/>
      <c r="G308" s="20">
        <f t="shared" si="21"/>
        <v>0.4826317586892106</v>
      </c>
    </row>
    <row r="309" spans="1:7">
      <c r="A309" s="34">
        <v>35874</v>
      </c>
      <c r="B309" s="31">
        <v>1099.1600000000001</v>
      </c>
      <c r="C309" s="11">
        <f t="shared" si="20"/>
        <v>8.607116044267794E-3</v>
      </c>
      <c r="D309" s="44">
        <f t="shared" si="19"/>
        <v>6.165514073901867E-5</v>
      </c>
      <c r="E309" s="11">
        <f t="shared" si="18"/>
        <v>7.852078752726482E-3</v>
      </c>
      <c r="F309" s="6"/>
      <c r="G309" s="20">
        <f t="shared" si="21"/>
        <v>1.0961576310323098</v>
      </c>
    </row>
    <row r="310" spans="1:7">
      <c r="A310" s="34">
        <v>35877</v>
      </c>
      <c r="B310" s="31">
        <v>1095.55</v>
      </c>
      <c r="C310" s="11">
        <f t="shared" si="20"/>
        <v>-3.2897314503675694E-3</v>
      </c>
      <c r="D310" s="44">
        <f t="shared" si="19"/>
        <v>6.240077909064707E-5</v>
      </c>
      <c r="E310" s="11">
        <f t="shared" si="18"/>
        <v>7.8994163765842267E-3</v>
      </c>
      <c r="F310" s="6"/>
      <c r="G310" s="20">
        <f t="shared" si="21"/>
        <v>-0.41645246857972013</v>
      </c>
    </row>
    <row r="311" spans="1:7">
      <c r="A311" s="34">
        <v>35878</v>
      </c>
      <c r="B311" s="31">
        <v>1105.6500000000001</v>
      </c>
      <c r="C311" s="11">
        <f t="shared" si="20"/>
        <v>9.1768770497183492E-3</v>
      </c>
      <c r="D311" s="44">
        <f t="shared" si="19"/>
        <v>5.930607232614049E-5</v>
      </c>
      <c r="E311" s="11">
        <f t="shared" si="18"/>
        <v>7.7010435868225344E-3</v>
      </c>
      <c r="F311" s="6"/>
      <c r="G311" s="20">
        <f t="shared" si="21"/>
        <v>1.1916407102825848</v>
      </c>
    </row>
    <row r="312" spans="1:7">
      <c r="A312" s="34">
        <v>35879</v>
      </c>
      <c r="B312" s="31">
        <v>1101.93</v>
      </c>
      <c r="C312" s="11">
        <f t="shared" si="20"/>
        <v>-3.3702094792270941E-3</v>
      </c>
      <c r="D312" s="44">
        <f t="shared" si="19"/>
        <v>6.0800612329710897E-5</v>
      </c>
      <c r="E312" s="11">
        <f t="shared" si="18"/>
        <v>7.7974747405625431E-3</v>
      </c>
      <c r="F312" s="6"/>
      <c r="G312" s="20">
        <f t="shared" si="21"/>
        <v>-0.43221806948539765</v>
      </c>
    </row>
    <row r="313" spans="1:7">
      <c r="A313" s="34">
        <v>35880</v>
      </c>
      <c r="B313" s="31">
        <v>1100.8</v>
      </c>
      <c r="C313" s="11">
        <f t="shared" si="20"/>
        <v>-1.0259996451012806E-3</v>
      </c>
      <c r="D313" s="44">
        <f t="shared" si="19"/>
        <v>5.7834074305960564E-5</v>
      </c>
      <c r="E313" s="11">
        <f t="shared" si="18"/>
        <v>7.6048717481598969E-3</v>
      </c>
      <c r="F313" s="6"/>
      <c r="G313" s="20">
        <f t="shared" si="21"/>
        <v>-0.13491347113770003</v>
      </c>
    </row>
    <row r="314" spans="1:7">
      <c r="A314" s="34">
        <v>35881</v>
      </c>
      <c r="B314" s="31">
        <v>1095.44</v>
      </c>
      <c r="C314" s="11">
        <f t="shared" si="20"/>
        <v>-4.8810791551009061E-3</v>
      </c>
      <c r="D314" s="44">
        <f t="shared" si="19"/>
        <v>5.4427190363907803E-5</v>
      </c>
      <c r="E314" s="11">
        <f t="shared" si="18"/>
        <v>7.3774785912198897E-3</v>
      </c>
      <c r="F314" s="6"/>
      <c r="G314" s="20">
        <f t="shared" si="21"/>
        <v>-0.66161888438551253</v>
      </c>
    </row>
    <row r="315" spans="1:7">
      <c r="A315" s="34">
        <v>35884</v>
      </c>
      <c r="B315" s="31">
        <v>1093.5999999999999</v>
      </c>
      <c r="C315" s="11">
        <f t="shared" si="20"/>
        <v>-1.6811026142385186E-3</v>
      </c>
      <c r="D315" s="44">
        <f t="shared" si="19"/>
        <v>5.2591054965174968E-5</v>
      </c>
      <c r="E315" s="11">
        <f t="shared" si="18"/>
        <v>7.2519690405554657E-3</v>
      </c>
      <c r="F315" s="6"/>
      <c r="G315" s="20">
        <f t="shared" si="21"/>
        <v>-0.23181326407176089</v>
      </c>
    </row>
    <row r="316" spans="1:7">
      <c r="A316" s="34">
        <v>35885</v>
      </c>
      <c r="B316" s="31">
        <v>1101.75</v>
      </c>
      <c r="C316" s="11">
        <f t="shared" si="20"/>
        <v>7.4248183123566775E-3</v>
      </c>
      <c r="D316" s="44">
        <f t="shared" si="19"/>
        <v>4.9605158027240447E-5</v>
      </c>
      <c r="E316" s="11">
        <f t="shared" si="18"/>
        <v>7.0430929304702806E-3</v>
      </c>
      <c r="F316" s="6"/>
      <c r="G316" s="20">
        <f t="shared" si="21"/>
        <v>1.0541985439713499</v>
      </c>
    </row>
    <row r="317" spans="1:7">
      <c r="A317" s="34">
        <v>35886</v>
      </c>
      <c r="B317" s="31">
        <v>1108.1500000000001</v>
      </c>
      <c r="C317" s="11">
        <f t="shared" si="20"/>
        <v>5.7921334835865585E-3</v>
      </c>
      <c r="D317" s="44">
        <f t="shared" si="19"/>
        <v>4.9936524163896441E-5</v>
      </c>
      <c r="E317" s="11">
        <f t="shared" si="18"/>
        <v>7.0665779670146169E-3</v>
      </c>
      <c r="F317" s="6"/>
      <c r="G317" s="20">
        <f t="shared" si="21"/>
        <v>0.81965181883269211</v>
      </c>
    </row>
    <row r="318" spans="1:7">
      <c r="A318" s="34">
        <v>35887</v>
      </c>
      <c r="B318" s="31">
        <v>1120.01</v>
      </c>
      <c r="C318" s="11">
        <f t="shared" si="20"/>
        <v>1.0645655615026402E-2</v>
      </c>
      <c r="D318" s="44">
        <f t="shared" si="19"/>
        <v>4.8953261331563726E-5</v>
      </c>
      <c r="E318" s="11">
        <f t="shared" si="18"/>
        <v>6.9966607272014935E-3</v>
      </c>
      <c r="F318" s="6"/>
      <c r="G318" s="20">
        <f t="shared" si="21"/>
        <v>1.5215337759109013</v>
      </c>
    </row>
    <row r="319" spans="1:7">
      <c r="A319" s="34">
        <v>35888</v>
      </c>
      <c r="B319" s="31">
        <v>1122.7</v>
      </c>
      <c r="C319" s="11">
        <f t="shared" si="20"/>
        <v>2.3988846440244293E-3</v>
      </c>
      <c r="D319" s="44">
        <f t="shared" si="19"/>
        <v>5.2815864660094489E-5</v>
      </c>
      <c r="E319" s="11">
        <f t="shared" si="18"/>
        <v>7.2674524188393892E-3</v>
      </c>
      <c r="F319" s="6"/>
      <c r="G319" s="20">
        <f t="shared" si="21"/>
        <v>0.33008604745808995</v>
      </c>
    </row>
    <row r="320" spans="1:7">
      <c r="A320" s="34">
        <v>35891</v>
      </c>
      <c r="B320" s="31">
        <v>1121.3800000000001</v>
      </c>
      <c r="C320" s="11">
        <f t="shared" si="20"/>
        <v>-1.1764287834998863E-3</v>
      </c>
      <c r="D320" s="44">
        <f t="shared" si="19"/>
        <v>4.999219163260899E-5</v>
      </c>
      <c r="E320" s="11">
        <f t="shared" si="18"/>
        <v>7.0705156553542113E-3</v>
      </c>
      <c r="F320" s="6"/>
      <c r="G320" s="20">
        <f t="shared" si="21"/>
        <v>-0.16638514654995848</v>
      </c>
    </row>
    <row r="321" spans="1:7">
      <c r="A321" s="34">
        <v>35892</v>
      </c>
      <c r="B321" s="31">
        <v>1109.55</v>
      </c>
      <c r="C321" s="11">
        <f t="shared" si="20"/>
        <v>-1.0605541979247604E-2</v>
      </c>
      <c r="D321" s="44">
        <f t="shared" si="19"/>
        <v>4.7075699215611266E-5</v>
      </c>
      <c r="E321" s="11">
        <f t="shared" si="18"/>
        <v>6.8611733118768593E-3</v>
      </c>
      <c r="F321" s="6"/>
      <c r="G321" s="20">
        <f t="shared" si="21"/>
        <v>-1.5457329959715711</v>
      </c>
    </row>
    <row r="322" spans="1:7">
      <c r="A322" s="34">
        <v>35893</v>
      </c>
      <c r="B322" s="31">
        <v>1101.6500000000001</v>
      </c>
      <c r="C322" s="11">
        <f t="shared" si="20"/>
        <v>-7.1454717917884738E-3</v>
      </c>
      <c r="D322" s="44">
        <f t="shared" si="19"/>
        <v>5.0999808503089582E-5</v>
      </c>
      <c r="E322" s="11">
        <f t="shared" si="18"/>
        <v>7.141415021064774E-3</v>
      </c>
      <c r="F322" s="6"/>
      <c r="G322" s="20">
        <f t="shared" si="21"/>
        <v>-1.0005680625914799</v>
      </c>
    </row>
    <row r="323" spans="1:7">
      <c r="A323" s="34">
        <v>35894</v>
      </c>
      <c r="B323" s="31">
        <v>1110.67</v>
      </c>
      <c r="C323" s="11">
        <f t="shared" si="20"/>
        <v>8.1543809044023925E-3</v>
      </c>
      <c r="D323" s="44">
        <f t="shared" si="19"/>
        <v>5.1003286020538897E-5</v>
      </c>
      <c r="E323" s="11">
        <f t="shared" si="18"/>
        <v>7.1416584922928718E-3</v>
      </c>
      <c r="F323" s="6"/>
      <c r="G323" s="20">
        <f t="shared" si="21"/>
        <v>1.1418049341343373</v>
      </c>
    </row>
    <row r="324" spans="1:7">
      <c r="A324" s="34">
        <v>35898</v>
      </c>
      <c r="B324" s="31">
        <v>1109.69</v>
      </c>
      <c r="C324" s="11">
        <f t="shared" si="20"/>
        <v>-8.827397932201224E-4</v>
      </c>
      <c r="D324" s="44">
        <f t="shared" si="19"/>
        <v>5.1932724535351505E-5</v>
      </c>
      <c r="E324" s="11">
        <f t="shared" si="18"/>
        <v>7.2064363270170854E-3</v>
      </c>
      <c r="F324" s="6"/>
      <c r="G324" s="20">
        <f t="shared" si="21"/>
        <v>-0.12249324814134718</v>
      </c>
    </row>
    <row r="325" spans="1:7">
      <c r="A325" s="34">
        <v>35899</v>
      </c>
      <c r="B325" s="31">
        <v>1115.75</v>
      </c>
      <c r="C325" s="11">
        <f t="shared" si="20"/>
        <v>5.4461274879992073E-3</v>
      </c>
      <c r="D325" s="44">
        <f t="shared" si="19"/>
        <v>4.8863514835782468E-5</v>
      </c>
      <c r="E325" s="11">
        <f t="shared" ref="E325:E388" si="22">SQRT(D325)</f>
        <v>6.990244261524948E-3</v>
      </c>
      <c r="F325" s="6"/>
      <c r="G325" s="20">
        <f t="shared" si="21"/>
        <v>0.77910403188273059</v>
      </c>
    </row>
    <row r="326" spans="1:7">
      <c r="A326" s="34">
        <v>35900</v>
      </c>
      <c r="B326" s="31">
        <v>1119.32</v>
      </c>
      <c r="C326" s="11">
        <f t="shared" si="20"/>
        <v>3.1945335367573819E-3</v>
      </c>
      <c r="D326" s="44">
        <f t="shared" ref="D326:D389" si="23">0.94*D325+0.06*(C325^2)</f>
        <v>4.7711322222567955E-5</v>
      </c>
      <c r="E326" s="11">
        <f t="shared" si="22"/>
        <v>6.9073382878333065E-3</v>
      </c>
      <c r="F326" s="6"/>
      <c r="G326" s="20">
        <f t="shared" si="21"/>
        <v>0.46248401390507876</v>
      </c>
    </row>
    <row r="327" spans="1:7">
      <c r="A327" s="34">
        <v>35901</v>
      </c>
      <c r="B327" s="31">
        <v>1108.17</v>
      </c>
      <c r="C327" s="11">
        <f t="shared" si="20"/>
        <v>-1.0011351905137092E-2</v>
      </c>
      <c r="D327" s="44">
        <f t="shared" si="23"/>
        <v>4.5460945560261934E-5</v>
      </c>
      <c r="E327" s="11">
        <f t="shared" si="22"/>
        <v>6.7424732524691512E-3</v>
      </c>
      <c r="F327" s="6"/>
      <c r="G327" s="20">
        <f t="shared" si="21"/>
        <v>-1.4848189277533803</v>
      </c>
    </row>
    <row r="328" spans="1:7">
      <c r="A328" s="34">
        <v>35902</v>
      </c>
      <c r="B328" s="31">
        <v>1122.72</v>
      </c>
      <c r="C328" s="11">
        <f t="shared" si="20"/>
        <v>1.3044306362979039E-2</v>
      </c>
      <c r="D328" s="44">
        <f t="shared" si="23"/>
        <v>4.8746918844755738E-5</v>
      </c>
      <c r="E328" s="11">
        <f t="shared" si="22"/>
        <v>6.9818993722880118E-3</v>
      </c>
      <c r="F328" s="6"/>
      <c r="G328" s="20">
        <f t="shared" si="21"/>
        <v>1.8683034039065991</v>
      </c>
    </row>
    <row r="329" spans="1:7">
      <c r="A329" s="34">
        <v>35905</v>
      </c>
      <c r="B329" s="31">
        <v>1123.6500000000001</v>
      </c>
      <c r="C329" s="11">
        <f t="shared" si="20"/>
        <v>8.2800255802302426E-4</v>
      </c>
      <c r="D329" s="44">
        <f t="shared" si="23"/>
        <v>5.6031339423545713E-5</v>
      </c>
      <c r="E329" s="11">
        <f t="shared" si="22"/>
        <v>7.4854084339831262E-3</v>
      </c>
      <c r="F329" s="6"/>
      <c r="G329" s="20">
        <f t="shared" si="21"/>
        <v>0.11061554827976548</v>
      </c>
    </row>
    <row r="330" spans="1:7">
      <c r="A330" s="34">
        <v>35906</v>
      </c>
      <c r="B330" s="31">
        <v>1126.67</v>
      </c>
      <c r="C330" s="11">
        <f t="shared" si="20"/>
        <v>2.6840643224581916E-3</v>
      </c>
      <c r="D330" s="44">
        <f t="shared" si="23"/>
        <v>5.2710594352298526E-5</v>
      </c>
      <c r="E330" s="11">
        <f t="shared" si="22"/>
        <v>7.2602062196812653E-3</v>
      </c>
      <c r="F330" s="6"/>
      <c r="G330" s="20">
        <f t="shared" si="21"/>
        <v>0.36969532837540064</v>
      </c>
    </row>
    <row r="331" spans="1:7">
      <c r="A331" s="34">
        <v>35907</v>
      </c>
      <c r="B331" s="31">
        <v>1130.54</v>
      </c>
      <c r="C331" s="11">
        <f t="shared" si="20"/>
        <v>3.4290152816983215E-3</v>
      </c>
      <c r="D331" s="44">
        <f t="shared" si="23"/>
        <v>4.9980210768386189E-5</v>
      </c>
      <c r="E331" s="11">
        <f t="shared" si="22"/>
        <v>7.0696683633948623E-3</v>
      </c>
      <c r="F331" s="6"/>
      <c r="G331" s="20">
        <f t="shared" si="21"/>
        <v>0.4850319852983464</v>
      </c>
    </row>
    <row r="332" spans="1:7">
      <c r="A332" s="34">
        <v>35908</v>
      </c>
      <c r="B332" s="31">
        <v>1119.58</v>
      </c>
      <c r="C332" s="11">
        <f t="shared" si="20"/>
        <v>-9.7417797071011232E-3</v>
      </c>
      <c r="D332" s="44">
        <f t="shared" si="23"/>
        <v>4.7686886870410251E-5</v>
      </c>
      <c r="E332" s="11">
        <f t="shared" si="22"/>
        <v>6.9055692647608897E-3</v>
      </c>
      <c r="F332" s="6"/>
      <c r="G332" s="20">
        <f t="shared" si="21"/>
        <v>-1.4107134884322154</v>
      </c>
    </row>
    <row r="333" spans="1:7">
      <c r="A333" s="34">
        <v>35909</v>
      </c>
      <c r="B333" s="31">
        <v>1107.9000000000001</v>
      </c>
      <c r="C333" s="11">
        <f t="shared" si="20"/>
        <v>-1.0487283432429786E-2</v>
      </c>
      <c r="D333" s="44">
        <f t="shared" si="23"/>
        <v>5.0519809969886872E-5</v>
      </c>
      <c r="E333" s="11">
        <f t="shared" si="22"/>
        <v>7.1077288897289032E-3</v>
      </c>
      <c r="F333" s="6"/>
      <c r="G333" s="20">
        <f t="shared" si="21"/>
        <v>-1.4754760057863974</v>
      </c>
    </row>
    <row r="334" spans="1:7">
      <c r="A334" s="34">
        <v>35912</v>
      </c>
      <c r="B334" s="31">
        <v>1086.54</v>
      </c>
      <c r="C334" s="11">
        <f t="shared" si="20"/>
        <v>-1.9467996045321279E-2</v>
      </c>
      <c r="D334" s="44">
        <f t="shared" si="23"/>
        <v>5.4087608199220634E-5</v>
      </c>
      <c r="E334" s="11">
        <f t="shared" si="22"/>
        <v>7.3544277954998398E-3</v>
      </c>
      <c r="F334" s="6"/>
      <c r="G334" s="20">
        <f t="shared" si="21"/>
        <v>-2.6471122685076476</v>
      </c>
    </row>
    <row r="335" spans="1:7">
      <c r="A335" s="34">
        <v>35913</v>
      </c>
      <c r="B335" s="31">
        <v>1085.1099999999999</v>
      </c>
      <c r="C335" s="11">
        <f t="shared" si="20"/>
        <v>-1.3169711571241248E-3</v>
      </c>
      <c r="D335" s="44">
        <f t="shared" si="23"/>
        <v>7.3582523908506084E-5</v>
      </c>
      <c r="E335" s="11">
        <f t="shared" si="22"/>
        <v>8.5780256416325834E-3</v>
      </c>
      <c r="F335" s="6"/>
      <c r="G335" s="20">
        <f t="shared" si="21"/>
        <v>-0.15352847055298341</v>
      </c>
    </row>
    <row r="336" spans="1:7">
      <c r="A336" s="34">
        <v>35914</v>
      </c>
      <c r="B336" s="31">
        <v>1094.6199999999999</v>
      </c>
      <c r="C336" s="11">
        <f t="shared" si="20"/>
        <v>8.725906733422311E-3</v>
      </c>
      <c r="D336" s="44">
        <f t="shared" si="23"/>
        <v>6.9271637255717523E-5</v>
      </c>
      <c r="E336" s="11">
        <f t="shared" si="22"/>
        <v>8.3229584437096351E-3</v>
      </c>
      <c r="F336" s="6"/>
      <c r="G336" s="20">
        <f t="shared" si="21"/>
        <v>1.0484140696409723</v>
      </c>
    </row>
    <row r="337" spans="1:7">
      <c r="A337" s="34">
        <v>35915</v>
      </c>
      <c r="B337" s="31">
        <v>1111.75</v>
      </c>
      <c r="C337" s="11">
        <f t="shared" si="20"/>
        <v>1.552807933320177E-2</v>
      </c>
      <c r="D337" s="44">
        <f t="shared" si="23"/>
        <v>6.9683825919597555E-5</v>
      </c>
      <c r="E337" s="11">
        <f t="shared" si="22"/>
        <v>8.3476838655759805E-3</v>
      </c>
      <c r="F337" s="6"/>
      <c r="G337" s="20">
        <f t="shared" si="21"/>
        <v>1.8601661949892674</v>
      </c>
    </row>
    <row r="338" spans="1:7">
      <c r="A338" s="34">
        <v>35916</v>
      </c>
      <c r="B338" s="31">
        <v>1121</v>
      </c>
      <c r="C338" s="11">
        <f t="shared" si="20"/>
        <v>8.285793681353992E-3</v>
      </c>
      <c r="D338" s="44">
        <f t="shared" si="23"/>
        <v>7.9970071231114169E-5</v>
      </c>
      <c r="E338" s="11">
        <f t="shared" si="22"/>
        <v>8.9425986844492902E-3</v>
      </c>
      <c r="F338" s="6"/>
      <c r="G338" s="20">
        <f t="shared" si="21"/>
        <v>0.92655322839909526</v>
      </c>
    </row>
    <row r="339" spans="1:7">
      <c r="A339" s="34">
        <v>35919</v>
      </c>
      <c r="B339" s="31">
        <v>1122.07</v>
      </c>
      <c r="C339" s="11">
        <f t="shared" si="20"/>
        <v>9.5404965619471987E-4</v>
      </c>
      <c r="D339" s="44">
        <f t="shared" si="23"/>
        <v>7.9291129573045256E-5</v>
      </c>
      <c r="E339" s="11">
        <f t="shared" si="22"/>
        <v>8.9045566747056673E-3</v>
      </c>
      <c r="F339" s="6"/>
      <c r="G339" s="20">
        <f t="shared" si="21"/>
        <v>0.10714173552343134</v>
      </c>
    </row>
    <row r="340" spans="1:7">
      <c r="A340" s="34">
        <v>35920</v>
      </c>
      <c r="B340" s="31">
        <v>1115.5</v>
      </c>
      <c r="C340" s="11">
        <f t="shared" si="20"/>
        <v>-5.8724588557675008E-3</v>
      </c>
      <c r="D340" s="44">
        <f t="shared" si="23"/>
        <v>7.4588274443451659E-5</v>
      </c>
      <c r="E340" s="11">
        <f t="shared" si="22"/>
        <v>8.6364503381569716E-3</v>
      </c>
      <c r="F340" s="6"/>
      <c r="G340" s="20">
        <f t="shared" si="21"/>
        <v>-0.67996209389663331</v>
      </c>
    </row>
    <row r="341" spans="1:7">
      <c r="A341" s="34">
        <v>35921</v>
      </c>
      <c r="B341" s="31">
        <v>1104.92</v>
      </c>
      <c r="C341" s="11">
        <f t="shared" si="20"/>
        <v>-9.5298007316546203E-3</v>
      </c>
      <c r="D341" s="44">
        <f t="shared" si="23"/>
        <v>7.2182124357605479E-5</v>
      </c>
      <c r="E341" s="11">
        <f t="shared" si="22"/>
        <v>8.4960063769753298E-3</v>
      </c>
      <c r="F341" s="6"/>
      <c r="G341" s="20">
        <f t="shared" si="21"/>
        <v>-1.1216800351611003</v>
      </c>
    </row>
    <row r="342" spans="1:7">
      <c r="A342" s="34">
        <v>35922</v>
      </c>
      <c r="B342" s="31">
        <v>1095.1400000000001</v>
      </c>
      <c r="C342" s="11">
        <f t="shared" si="20"/>
        <v>-8.890725181663655E-3</v>
      </c>
      <c r="D342" s="44">
        <f t="shared" si="23"/>
        <v>7.3300223015251848E-5</v>
      </c>
      <c r="E342" s="11">
        <f t="shared" si="22"/>
        <v>8.5615549414374409E-3</v>
      </c>
      <c r="F342" s="6"/>
      <c r="G342" s="20">
        <f t="shared" si="21"/>
        <v>-1.038447483252493</v>
      </c>
    </row>
    <row r="343" spans="1:7">
      <c r="A343" s="34">
        <v>35923</v>
      </c>
      <c r="B343" s="31">
        <v>1108.1400000000001</v>
      </c>
      <c r="C343" s="11">
        <f t="shared" si="20"/>
        <v>1.1800725156606098E-2</v>
      </c>
      <c r="D343" s="44">
        <f t="shared" si="23"/>
        <v>7.364490928968882E-5</v>
      </c>
      <c r="E343" s="11">
        <f t="shared" si="22"/>
        <v>8.5816612196991798E-3</v>
      </c>
      <c r="F343" s="6"/>
      <c r="G343" s="20">
        <f t="shared" si="21"/>
        <v>1.375109650042764</v>
      </c>
    </row>
    <row r="344" spans="1:7">
      <c r="A344" s="34">
        <v>35926</v>
      </c>
      <c r="B344" s="31">
        <v>1106.6400000000001</v>
      </c>
      <c r="C344" s="11">
        <f t="shared" si="20"/>
        <v>-1.3545365493151786E-3</v>
      </c>
      <c r="D344" s="44">
        <f t="shared" si="23"/>
        <v>7.7581641585612845E-5</v>
      </c>
      <c r="E344" s="11">
        <f t="shared" si="22"/>
        <v>8.8080441407620592E-3</v>
      </c>
      <c r="F344" s="6"/>
      <c r="G344" s="20">
        <f t="shared" si="21"/>
        <v>-0.15378403283046968</v>
      </c>
    </row>
    <row r="345" spans="1:7">
      <c r="A345" s="34">
        <v>35927</v>
      </c>
      <c r="B345" s="31">
        <v>1115.79</v>
      </c>
      <c r="C345" s="11">
        <f t="shared" si="20"/>
        <v>8.234276625105421E-3</v>
      </c>
      <c r="D345" s="44">
        <f t="shared" si="23"/>
        <v>7.3036829246281908E-5</v>
      </c>
      <c r="E345" s="11">
        <f t="shared" si="22"/>
        <v>8.5461587421649214E-3</v>
      </c>
      <c r="F345" s="6"/>
      <c r="G345" s="20">
        <f t="shared" si="21"/>
        <v>0.96350616382530541</v>
      </c>
    </row>
    <row r="346" spans="1:7">
      <c r="A346" s="34">
        <v>35928</v>
      </c>
      <c r="B346" s="31">
        <v>1118.8599999999999</v>
      </c>
      <c r="C346" s="11">
        <f t="shared" ref="C346:C409" si="24">LN(B346/B345)</f>
        <v>2.7476355862561834E-3</v>
      </c>
      <c r="D346" s="44">
        <f t="shared" si="23"/>
        <v>7.2722818183830446E-5</v>
      </c>
      <c r="E346" s="11">
        <f t="shared" si="22"/>
        <v>8.5277674794655631E-3</v>
      </c>
      <c r="F346" s="6"/>
      <c r="G346" s="20">
        <f t="shared" ref="G346:G409" si="25">C346/E346</f>
        <v>0.3221986988824862</v>
      </c>
    </row>
    <row r="347" spans="1:7">
      <c r="A347" s="34">
        <v>35929</v>
      </c>
      <c r="B347" s="31">
        <v>1117.3699999999999</v>
      </c>
      <c r="C347" s="11">
        <f t="shared" si="24"/>
        <v>-1.3326001533813978E-3</v>
      </c>
      <c r="D347" s="44">
        <f t="shared" si="23"/>
        <v>6.8812419171692302E-5</v>
      </c>
      <c r="E347" s="11">
        <f t="shared" si="22"/>
        <v>8.2953251396007555E-3</v>
      </c>
      <c r="F347" s="6"/>
      <c r="G347" s="20">
        <f t="shared" si="25"/>
        <v>-0.16064471626551993</v>
      </c>
    </row>
    <row r="348" spans="1:7">
      <c r="A348" s="34">
        <v>35930</v>
      </c>
      <c r="B348" s="31">
        <v>1108.73</v>
      </c>
      <c r="C348" s="11">
        <f t="shared" si="24"/>
        <v>-7.7624934948978342E-3</v>
      </c>
      <c r="D348" s="44">
        <f t="shared" si="23"/>
        <v>6.4790223411518284E-5</v>
      </c>
      <c r="E348" s="11">
        <f t="shared" si="22"/>
        <v>8.049237442858688E-3</v>
      </c>
      <c r="F348" s="6"/>
      <c r="G348" s="20">
        <f t="shared" si="25"/>
        <v>-0.96437625924238901</v>
      </c>
    </row>
    <row r="349" spans="1:7">
      <c r="A349" s="34">
        <v>35933</v>
      </c>
      <c r="B349" s="31">
        <v>1105.82</v>
      </c>
      <c r="C349" s="11">
        <f t="shared" si="24"/>
        <v>-2.6280749361211075E-3</v>
      </c>
      <c r="D349" s="44">
        <f t="shared" si="23"/>
        <v>6.451818832232706E-5</v>
      </c>
      <c r="E349" s="11">
        <f t="shared" si="22"/>
        <v>8.032321477775094E-3</v>
      </c>
      <c r="F349" s="6"/>
      <c r="G349" s="20">
        <f t="shared" si="25"/>
        <v>-0.32718746920088027</v>
      </c>
    </row>
    <row r="350" spans="1:7">
      <c r="A350" s="34">
        <v>35934</v>
      </c>
      <c r="B350" s="31">
        <v>1109.52</v>
      </c>
      <c r="C350" s="11">
        <f t="shared" si="24"/>
        <v>3.340348154558566E-3</v>
      </c>
      <c r="D350" s="44">
        <f t="shared" si="23"/>
        <v>6.1061503695179509E-5</v>
      </c>
      <c r="E350" s="11">
        <f t="shared" si="22"/>
        <v>7.8141860545535707E-3</v>
      </c>
      <c r="F350" s="6"/>
      <c r="G350" s="20">
        <f t="shared" si="25"/>
        <v>0.42747230885448917</v>
      </c>
    </row>
    <row r="351" spans="1:7">
      <c r="A351" s="34">
        <v>35935</v>
      </c>
      <c r="B351" s="31">
        <v>1119.06</v>
      </c>
      <c r="C351" s="11">
        <f t="shared" si="24"/>
        <v>8.561557829331044E-3</v>
      </c>
      <c r="D351" s="44">
        <f t="shared" si="23"/>
        <v>5.80672890210885E-5</v>
      </c>
      <c r="E351" s="11">
        <f t="shared" si="22"/>
        <v>7.6201895659549377E-3</v>
      </c>
      <c r="F351" s="6"/>
      <c r="G351" s="20">
        <f t="shared" si="25"/>
        <v>1.1235360689164346</v>
      </c>
    </row>
    <row r="352" spans="1:7">
      <c r="A352" s="34">
        <v>35936</v>
      </c>
      <c r="B352" s="31">
        <v>1114.6400000000001</v>
      </c>
      <c r="C352" s="11">
        <f t="shared" si="24"/>
        <v>-3.9575643720743637E-3</v>
      </c>
      <c r="D352" s="44">
        <f t="shared" si="23"/>
        <v>5.8981268027721968E-5</v>
      </c>
      <c r="E352" s="11">
        <f t="shared" si="22"/>
        <v>7.679926303534557E-3</v>
      </c>
      <c r="F352" s="6"/>
      <c r="G352" s="20">
        <f t="shared" si="25"/>
        <v>-0.51531280583421235</v>
      </c>
    </row>
    <row r="353" spans="1:7">
      <c r="A353" s="34">
        <v>35937</v>
      </c>
      <c r="B353" s="31">
        <v>1110.47</v>
      </c>
      <c r="C353" s="11">
        <f t="shared" si="24"/>
        <v>-3.7481336939340251E-3</v>
      </c>
      <c r="D353" s="44">
        <f t="shared" si="23"/>
        <v>5.6382130891605385E-5</v>
      </c>
      <c r="E353" s="11">
        <f t="shared" si="22"/>
        <v>7.5088035592633124E-3</v>
      </c>
      <c r="F353" s="6"/>
      <c r="G353" s="20">
        <f t="shared" si="25"/>
        <v>-0.49916523509395871</v>
      </c>
    </row>
    <row r="354" spans="1:7">
      <c r="A354" s="34">
        <v>35941</v>
      </c>
      <c r="B354" s="31">
        <v>1094.02</v>
      </c>
      <c r="C354" s="11">
        <f t="shared" si="24"/>
        <v>-1.492436376093207E-2</v>
      </c>
      <c r="D354" s="44">
        <f t="shared" si="23"/>
        <v>5.384211340936527E-5</v>
      </c>
      <c r="E354" s="11">
        <f t="shared" si="22"/>
        <v>7.3377185425284111E-3</v>
      </c>
      <c r="F354" s="6"/>
      <c r="G354" s="20">
        <f t="shared" si="25"/>
        <v>-2.0339242605767041</v>
      </c>
    </row>
    <row r="355" spans="1:7">
      <c r="A355" s="34">
        <v>35942</v>
      </c>
      <c r="B355" s="31">
        <v>1092.23</v>
      </c>
      <c r="C355" s="11">
        <f t="shared" si="24"/>
        <v>-1.6375075128461955E-3</v>
      </c>
      <c r="D355" s="44">
        <f t="shared" si="23"/>
        <v>6.3975784624920696E-5</v>
      </c>
      <c r="E355" s="11">
        <f t="shared" si="22"/>
        <v>7.998486395870202E-3</v>
      </c>
      <c r="F355" s="6"/>
      <c r="G355" s="20">
        <f t="shared" si="25"/>
        <v>-0.2047271735927034</v>
      </c>
    </row>
    <row r="356" spans="1:7">
      <c r="A356" s="34">
        <v>35943</v>
      </c>
      <c r="B356" s="31">
        <v>1097.5999999999999</v>
      </c>
      <c r="C356" s="11">
        <f t="shared" si="24"/>
        <v>4.9045001339967703E-3</v>
      </c>
      <c r="D356" s="44">
        <f t="shared" si="23"/>
        <v>6.0298123398703119E-5</v>
      </c>
      <c r="E356" s="11">
        <f t="shared" si="22"/>
        <v>7.7651866299982206E-3</v>
      </c>
      <c r="F356" s="6"/>
      <c r="G356" s="20">
        <f t="shared" si="25"/>
        <v>0.63160106352754775</v>
      </c>
    </row>
    <row r="357" spans="1:7">
      <c r="A357" s="34">
        <v>35944</v>
      </c>
      <c r="B357" s="31">
        <v>1090.82</v>
      </c>
      <c r="C357" s="11">
        <f t="shared" si="24"/>
        <v>-6.1962710014243699E-3</v>
      </c>
      <c r="D357" s="44">
        <f t="shared" si="23"/>
        <v>5.8123483288643384E-5</v>
      </c>
      <c r="E357" s="11">
        <f t="shared" si="22"/>
        <v>7.6238758704902446E-3</v>
      </c>
      <c r="F357" s="6"/>
      <c r="G357" s="20">
        <f t="shared" si="25"/>
        <v>-0.81274552559391633</v>
      </c>
    </row>
    <row r="358" spans="1:7">
      <c r="A358" s="34">
        <v>35947</v>
      </c>
      <c r="B358" s="31">
        <v>1090.98</v>
      </c>
      <c r="C358" s="11">
        <f t="shared" si="24"/>
        <v>1.4666788916201126E-4</v>
      </c>
      <c r="D358" s="44">
        <f t="shared" si="23"/>
        <v>5.6939700750710332E-5</v>
      </c>
      <c r="E358" s="11">
        <f t="shared" si="22"/>
        <v>7.5458399632320813E-3</v>
      </c>
      <c r="F358" s="6"/>
      <c r="G358" s="20">
        <f t="shared" si="25"/>
        <v>1.9436920193996475E-2</v>
      </c>
    </row>
    <row r="359" spans="1:7">
      <c r="A359" s="34">
        <v>35948</v>
      </c>
      <c r="B359" s="31">
        <v>1093.22</v>
      </c>
      <c r="C359" s="11">
        <f t="shared" si="24"/>
        <v>2.0510949412186328E-3</v>
      </c>
      <c r="D359" s="44">
        <f t="shared" si="23"/>
        <v>5.3524609393850382E-5</v>
      </c>
      <c r="E359" s="11">
        <f t="shared" si="22"/>
        <v>7.3160514892837095E-3</v>
      </c>
      <c r="F359" s="6"/>
      <c r="G359" s="20">
        <f t="shared" si="25"/>
        <v>0.28035545460867839</v>
      </c>
    </row>
    <row r="360" spans="1:7">
      <c r="A360" s="34">
        <v>35949</v>
      </c>
      <c r="B360" s="31">
        <v>1082.73</v>
      </c>
      <c r="C360" s="11">
        <f t="shared" si="24"/>
        <v>-9.6418403610864338E-3</v>
      </c>
      <c r="D360" s="44">
        <f t="shared" si="23"/>
        <v>5.0565552257692913E-5</v>
      </c>
      <c r="E360" s="11">
        <f t="shared" si="22"/>
        <v>7.1109459467565157E-3</v>
      </c>
      <c r="F360" s="6"/>
      <c r="G360" s="20">
        <f t="shared" si="25"/>
        <v>-1.3559152935882355</v>
      </c>
    </row>
    <row r="361" spans="1:7">
      <c r="A361" s="34">
        <v>35950</v>
      </c>
      <c r="B361" s="31">
        <v>1094.83</v>
      </c>
      <c r="C361" s="11">
        <f t="shared" si="24"/>
        <v>1.1113470616852108E-2</v>
      </c>
      <c r="D361" s="44">
        <f t="shared" si="23"/>
        <v>5.3109524255151859E-5</v>
      </c>
      <c r="E361" s="11">
        <f t="shared" si="22"/>
        <v>7.2876281638919981E-3</v>
      </c>
      <c r="F361" s="6"/>
      <c r="G361" s="20">
        <f t="shared" si="25"/>
        <v>1.5249777248400249</v>
      </c>
    </row>
    <row r="362" spans="1:7">
      <c r="A362" s="34">
        <v>35951</v>
      </c>
      <c r="B362" s="31">
        <v>1113.8599999999999</v>
      </c>
      <c r="C362" s="11">
        <f t="shared" si="24"/>
        <v>1.7232360283790913E-2</v>
      </c>
      <c r="D362" s="44">
        <f t="shared" si="23"/>
        <v>5.7333506548940856E-5</v>
      </c>
      <c r="E362" s="11">
        <f t="shared" si="22"/>
        <v>7.5718892324796233E-3</v>
      </c>
      <c r="F362" s="6"/>
      <c r="G362" s="20">
        <f t="shared" si="25"/>
        <v>2.2758336466245033</v>
      </c>
    </row>
    <row r="363" spans="1:7">
      <c r="A363" s="34">
        <v>35954</v>
      </c>
      <c r="B363" s="31">
        <v>1115.72</v>
      </c>
      <c r="C363" s="11">
        <f t="shared" si="24"/>
        <v>1.6684760640936788E-3</v>
      </c>
      <c r="D363" s="44">
        <f t="shared" si="23"/>
        <v>7.1710750613026869E-5</v>
      </c>
      <c r="E363" s="11">
        <f t="shared" si="22"/>
        <v>8.4682200380615334E-3</v>
      </c>
      <c r="F363" s="6"/>
      <c r="G363" s="20">
        <f t="shared" si="25"/>
        <v>0.1970279535244116</v>
      </c>
    </row>
    <row r="364" spans="1:7">
      <c r="A364" s="34">
        <v>35955</v>
      </c>
      <c r="B364" s="31">
        <v>1118.4100000000001</v>
      </c>
      <c r="C364" s="11">
        <f t="shared" si="24"/>
        <v>2.4080973801232967E-3</v>
      </c>
      <c r="D364" s="44">
        <f t="shared" si="23"/>
        <v>6.7575134318832467E-5</v>
      </c>
      <c r="E364" s="11">
        <f t="shared" si="22"/>
        <v>8.2204096198931886E-3</v>
      </c>
      <c r="F364" s="6"/>
      <c r="G364" s="20">
        <f t="shared" si="25"/>
        <v>0.29294128777911022</v>
      </c>
    </row>
    <row r="365" spans="1:7">
      <c r="A365" s="34">
        <v>35956</v>
      </c>
      <c r="B365" s="31">
        <v>1112.28</v>
      </c>
      <c r="C365" s="11">
        <f t="shared" si="24"/>
        <v>-5.4960711086089117E-3</v>
      </c>
      <c r="D365" s="44">
        <f t="shared" si="23"/>
        <v>6.3868562239231916E-5</v>
      </c>
      <c r="E365" s="11">
        <f t="shared" si="22"/>
        <v>7.9917809178700529E-3</v>
      </c>
      <c r="F365" s="6"/>
      <c r="G365" s="20">
        <f t="shared" si="25"/>
        <v>-0.6877154372837474</v>
      </c>
    </row>
    <row r="366" spans="1:7">
      <c r="A366" s="34">
        <v>35957</v>
      </c>
      <c r="B366" s="31">
        <v>1094.58</v>
      </c>
      <c r="C366" s="11">
        <f t="shared" si="24"/>
        <v>-1.604123464755864E-2</v>
      </c>
      <c r="D366" s="44">
        <f t="shared" si="23"/>
        <v>6.1848856362731129E-5</v>
      </c>
      <c r="E366" s="11">
        <f t="shared" si="22"/>
        <v>7.8644043870296446E-3</v>
      </c>
      <c r="F366" s="6"/>
      <c r="G366" s="20">
        <f t="shared" si="25"/>
        <v>-2.0397265778975733</v>
      </c>
    </row>
    <row r="367" spans="1:7">
      <c r="A367" s="34">
        <v>35958</v>
      </c>
      <c r="B367" s="31">
        <v>1098.8399999999999</v>
      </c>
      <c r="C367" s="11">
        <f t="shared" si="24"/>
        <v>3.8843498794580646E-3</v>
      </c>
      <c r="D367" s="44">
        <f t="shared" si="23"/>
        <v>7.3577197522049407E-5</v>
      </c>
      <c r="E367" s="11">
        <f t="shared" si="22"/>
        <v>8.5777151690907411E-3</v>
      </c>
      <c r="F367" s="6"/>
      <c r="G367" s="20">
        <f t="shared" si="25"/>
        <v>0.45284202178396826</v>
      </c>
    </row>
    <row r="368" spans="1:7">
      <c r="A368" s="34">
        <v>35961</v>
      </c>
      <c r="B368" s="31">
        <v>1077.01</v>
      </c>
      <c r="C368" s="11">
        <f t="shared" si="24"/>
        <v>-2.0066394743290444E-2</v>
      </c>
      <c r="D368" s="44">
        <f t="shared" si="23"/>
        <v>7.0067856109889189E-5</v>
      </c>
      <c r="E368" s="11">
        <f t="shared" si="22"/>
        <v>8.370654461264615E-3</v>
      </c>
      <c r="F368" s="6"/>
      <c r="G368" s="20">
        <f t="shared" si="25"/>
        <v>-2.397231284142491</v>
      </c>
    </row>
    <row r="369" spans="1:7">
      <c r="A369" s="34">
        <v>35962</v>
      </c>
      <c r="B369" s="31">
        <v>1087.5899999999999</v>
      </c>
      <c r="C369" s="11">
        <f t="shared" si="24"/>
        <v>9.7755559948724761E-3</v>
      </c>
      <c r="D369" s="44">
        <f t="shared" si="23"/>
        <v>9.0023396622909092E-5</v>
      </c>
      <c r="E369" s="11">
        <f t="shared" si="22"/>
        <v>9.4880660106740986E-3</v>
      </c>
      <c r="F369" s="6"/>
      <c r="G369" s="20">
        <f t="shared" si="25"/>
        <v>1.0303001669544616</v>
      </c>
    </row>
    <row r="370" spans="1:7">
      <c r="A370" s="34">
        <v>35963</v>
      </c>
      <c r="B370" s="31">
        <v>1107.1099999999999</v>
      </c>
      <c r="C370" s="11">
        <f t="shared" si="24"/>
        <v>1.7788777273118124E-2</v>
      </c>
      <c r="D370" s="44">
        <f t="shared" si="23"/>
        <v>9.0355682526067779E-5</v>
      </c>
      <c r="E370" s="11">
        <f t="shared" si="22"/>
        <v>9.5055606108250014E-3</v>
      </c>
      <c r="F370" s="6"/>
      <c r="G370" s="20">
        <f t="shared" si="25"/>
        <v>1.8714074846737745</v>
      </c>
    </row>
    <row r="371" spans="1:7">
      <c r="A371" s="34">
        <v>35964</v>
      </c>
      <c r="B371" s="31">
        <v>1106.3699999999999</v>
      </c>
      <c r="C371" s="11">
        <f t="shared" si="24"/>
        <v>-6.6863041687223457E-4</v>
      </c>
      <c r="D371" s="44">
        <f t="shared" si="23"/>
        <v>1.0392077738685993E-4</v>
      </c>
      <c r="E371" s="11">
        <f t="shared" si="22"/>
        <v>1.0194154079022934E-2</v>
      </c>
      <c r="F371" s="6"/>
      <c r="G371" s="20">
        <f t="shared" si="25"/>
        <v>-6.5589592985269049E-2</v>
      </c>
    </row>
    <row r="372" spans="1:7">
      <c r="A372" s="34">
        <v>35965</v>
      </c>
      <c r="B372" s="31">
        <v>1100.6500000000001</v>
      </c>
      <c r="C372" s="11">
        <f t="shared" si="24"/>
        <v>-5.1834716561285936E-3</v>
      </c>
      <c r="D372" s="44">
        <f t="shared" si="23"/>
        <v>9.7712354741710334E-5</v>
      </c>
      <c r="E372" s="11">
        <f t="shared" si="22"/>
        <v>9.8849559807674577E-3</v>
      </c>
      <c r="F372" s="6"/>
      <c r="G372" s="20">
        <f t="shared" si="25"/>
        <v>-0.52437984207656074</v>
      </c>
    </row>
    <row r="373" spans="1:7">
      <c r="A373" s="34">
        <v>35968</v>
      </c>
      <c r="B373" s="31">
        <v>1103.21</v>
      </c>
      <c r="C373" s="11">
        <f t="shared" si="24"/>
        <v>2.3231976181905174E-3</v>
      </c>
      <c r="D373" s="44">
        <f t="shared" si="23"/>
        <v>9.346171616180101E-5</v>
      </c>
      <c r="E373" s="11">
        <f t="shared" si="22"/>
        <v>9.6675599900802791E-3</v>
      </c>
      <c r="F373" s="6"/>
      <c r="G373" s="20">
        <f t="shared" si="25"/>
        <v>0.24030858050783357</v>
      </c>
    </row>
    <row r="374" spans="1:7">
      <c r="A374" s="34">
        <v>35969</v>
      </c>
      <c r="B374" s="31">
        <v>1119.49</v>
      </c>
      <c r="C374" s="11">
        <f t="shared" si="24"/>
        <v>1.4649112462204995E-2</v>
      </c>
      <c r="D374" s="44">
        <f t="shared" si="23"/>
        <v>8.8177848022482903E-5</v>
      </c>
      <c r="E374" s="11">
        <f t="shared" si="22"/>
        <v>9.3903060664966027E-3</v>
      </c>
      <c r="F374" s="6"/>
      <c r="G374" s="20">
        <f t="shared" si="25"/>
        <v>1.5600250256454509</v>
      </c>
    </row>
    <row r="375" spans="1:7">
      <c r="A375" s="34">
        <v>35970</v>
      </c>
      <c r="B375" s="31">
        <v>1132.8800000000001</v>
      </c>
      <c r="C375" s="11">
        <f t="shared" si="24"/>
        <v>1.1889838475067548E-2</v>
      </c>
      <c r="D375" s="44">
        <f t="shared" si="23"/>
        <v>9.5762966896953706E-5</v>
      </c>
      <c r="E375" s="11">
        <f t="shared" si="22"/>
        <v>9.7858554504424242E-3</v>
      </c>
      <c r="F375" s="6"/>
      <c r="G375" s="20">
        <f t="shared" si="25"/>
        <v>1.21500246302228</v>
      </c>
    </row>
    <row r="376" spans="1:7">
      <c r="A376" s="34">
        <v>35971</v>
      </c>
      <c r="B376" s="31">
        <v>1129.28</v>
      </c>
      <c r="C376" s="11">
        <f t="shared" si="24"/>
        <v>-3.1828014278981903E-3</v>
      </c>
      <c r="D376" s="44">
        <f t="shared" si="23"/>
        <v>9.8499284420928277E-5</v>
      </c>
      <c r="E376" s="11">
        <f t="shared" si="22"/>
        <v>9.9246805702213042E-3</v>
      </c>
      <c r="F376" s="6"/>
      <c r="G376" s="20">
        <f t="shared" si="25"/>
        <v>-0.32069560379082496</v>
      </c>
    </row>
    <row r="377" spans="1:7">
      <c r="A377" s="34">
        <v>35972</v>
      </c>
      <c r="B377" s="31">
        <v>1133.2</v>
      </c>
      <c r="C377" s="11">
        <f t="shared" si="24"/>
        <v>3.4652274694563228E-3</v>
      </c>
      <c r="D377" s="44">
        <f t="shared" si="23"/>
        <v>9.3197140851438418E-5</v>
      </c>
      <c r="E377" s="11">
        <f t="shared" si="22"/>
        <v>9.6538666269758676E-3</v>
      </c>
      <c r="F377" s="6"/>
      <c r="G377" s="20">
        <f t="shared" si="25"/>
        <v>0.35894710413477365</v>
      </c>
    </row>
    <row r="378" spans="1:7">
      <c r="A378" s="34">
        <v>35975</v>
      </c>
      <c r="B378" s="31">
        <v>1138.49</v>
      </c>
      <c r="C378" s="11">
        <f t="shared" si="24"/>
        <v>4.657334021813295E-3</v>
      </c>
      <c r="D378" s="44">
        <f t="shared" si="23"/>
        <v>8.8325780485256589E-5</v>
      </c>
      <c r="E378" s="11">
        <f t="shared" si="22"/>
        <v>9.3981796367837416E-3</v>
      </c>
      <c r="F378" s="6"/>
      <c r="G378" s="20">
        <f t="shared" si="25"/>
        <v>0.49555703357540148</v>
      </c>
    </row>
    <row r="379" spans="1:7">
      <c r="A379" s="34">
        <v>35976</v>
      </c>
      <c r="B379" s="31">
        <v>1133.8399999999999</v>
      </c>
      <c r="C379" s="11">
        <f t="shared" si="24"/>
        <v>-4.092721119525077E-3</v>
      </c>
      <c r="D379" s="44">
        <f t="shared" si="23"/>
        <v>8.432767926758556E-5</v>
      </c>
      <c r="E379" s="11">
        <f t="shared" si="22"/>
        <v>9.183010359766864E-3</v>
      </c>
      <c r="F379" s="6"/>
      <c r="G379" s="20">
        <f t="shared" si="25"/>
        <v>-0.44568403597325157</v>
      </c>
    </row>
    <row r="380" spans="1:7">
      <c r="A380" s="34">
        <v>35977</v>
      </c>
      <c r="B380" s="31">
        <v>1148.56</v>
      </c>
      <c r="C380" s="11">
        <f t="shared" si="24"/>
        <v>1.2898881960788453E-2</v>
      </c>
      <c r="D380" s="44">
        <f t="shared" si="23"/>
        <v>8.0273040481262814E-5</v>
      </c>
      <c r="E380" s="11">
        <f t="shared" si="22"/>
        <v>8.9595223355524271E-3</v>
      </c>
      <c r="F380" s="6"/>
      <c r="G380" s="20">
        <f t="shared" si="25"/>
        <v>1.4396841123554309</v>
      </c>
    </row>
    <row r="381" spans="1:7">
      <c r="A381" s="34">
        <v>35978</v>
      </c>
      <c r="B381" s="31">
        <v>1146.42</v>
      </c>
      <c r="C381" s="11">
        <f t="shared" si="24"/>
        <v>-1.8649405399993029E-3</v>
      </c>
      <c r="D381" s="44">
        <f t="shared" si="23"/>
        <v>8.543952740268826E-5</v>
      </c>
      <c r="E381" s="11">
        <f t="shared" si="22"/>
        <v>9.2433504424904427E-3</v>
      </c>
      <c r="F381" s="6"/>
      <c r="G381" s="20">
        <f t="shared" si="25"/>
        <v>-0.20176023311054195</v>
      </c>
    </row>
    <row r="382" spans="1:7">
      <c r="A382" s="34">
        <v>35982</v>
      </c>
      <c r="B382" s="31">
        <v>1157.33</v>
      </c>
      <c r="C382" s="11">
        <f t="shared" si="24"/>
        <v>9.4715846442122182E-3</v>
      </c>
      <c r="D382" s="44">
        <f t="shared" si="23"/>
        <v>8.0521835951590933E-5</v>
      </c>
      <c r="E382" s="11">
        <f t="shared" si="22"/>
        <v>8.9733960099613874E-3</v>
      </c>
      <c r="F382" s="6"/>
      <c r="G382" s="20">
        <f t="shared" si="25"/>
        <v>1.0555184050383812</v>
      </c>
    </row>
    <row r="383" spans="1:7">
      <c r="A383" s="34">
        <v>35983</v>
      </c>
      <c r="B383" s="31">
        <v>1154.6600000000001</v>
      </c>
      <c r="C383" s="11">
        <f t="shared" si="24"/>
        <v>-2.3096995981584474E-3</v>
      </c>
      <c r="D383" s="44">
        <f t="shared" si="23"/>
        <v>8.1073180734844071E-5</v>
      </c>
      <c r="E383" s="11">
        <f t="shared" si="22"/>
        <v>9.0040646785129255E-3</v>
      </c>
      <c r="F383" s="6"/>
      <c r="G383" s="20">
        <f t="shared" si="25"/>
        <v>-0.25651743747135186</v>
      </c>
    </row>
    <row r="384" spans="1:7">
      <c r="A384" s="34">
        <v>35984</v>
      </c>
      <c r="B384" s="31">
        <v>1166.3800000000001</v>
      </c>
      <c r="C384" s="11">
        <f t="shared" si="24"/>
        <v>1.0099007005487163E-2</v>
      </c>
      <c r="D384" s="44">
        <f t="shared" si="23"/>
        <v>7.6528872624777419E-5</v>
      </c>
      <c r="E384" s="11">
        <f t="shared" si="22"/>
        <v>8.7480782246603973E-3</v>
      </c>
      <c r="F384" s="6"/>
      <c r="G384" s="20">
        <f t="shared" si="25"/>
        <v>1.1544257774260138</v>
      </c>
    </row>
    <row r="385" spans="1:7">
      <c r="A385" s="34">
        <v>35985</v>
      </c>
      <c r="B385" s="31">
        <v>1158.56</v>
      </c>
      <c r="C385" s="11">
        <f t="shared" si="24"/>
        <v>-6.7270806904695417E-3</v>
      </c>
      <c r="D385" s="44">
        <f t="shared" si="23"/>
        <v>7.8056536817103491E-5</v>
      </c>
      <c r="E385" s="11">
        <f t="shared" si="22"/>
        <v>8.8349610535136767E-3</v>
      </c>
      <c r="F385" s="6"/>
      <c r="G385" s="20">
        <f t="shared" si="25"/>
        <v>-0.76141599829624285</v>
      </c>
    </row>
    <row r="386" spans="1:7">
      <c r="A386" s="34">
        <v>35986</v>
      </c>
      <c r="B386" s="31">
        <v>1164.33</v>
      </c>
      <c r="C386" s="11">
        <f t="shared" si="24"/>
        <v>4.9679596255191791E-3</v>
      </c>
      <c r="D386" s="44">
        <f t="shared" si="23"/>
        <v>7.6088361485042563E-5</v>
      </c>
      <c r="E386" s="11">
        <f t="shared" si="22"/>
        <v>8.7228642936275566E-3</v>
      </c>
      <c r="F386" s="6"/>
      <c r="G386" s="20">
        <f t="shared" si="25"/>
        <v>0.56953306371491941</v>
      </c>
    </row>
    <row r="387" spans="1:7">
      <c r="A387" s="34">
        <v>35989</v>
      </c>
      <c r="B387" s="31">
        <v>1165.19</v>
      </c>
      <c r="C387" s="11">
        <f t="shared" si="24"/>
        <v>7.3834956477715616E-4</v>
      </c>
      <c r="D387" s="44">
        <f t="shared" si="23"/>
        <v>7.300389716638733E-5</v>
      </c>
      <c r="E387" s="11">
        <f t="shared" si="22"/>
        <v>8.544231806686153E-3</v>
      </c>
      <c r="F387" s="6"/>
      <c r="G387" s="20">
        <f t="shared" si="25"/>
        <v>8.6414973456053992E-2</v>
      </c>
    </row>
    <row r="388" spans="1:7">
      <c r="A388" s="34">
        <v>35990</v>
      </c>
      <c r="B388" s="31">
        <v>1177.58</v>
      </c>
      <c r="C388" s="11">
        <f t="shared" si="24"/>
        <v>1.0577321303927816E-2</v>
      </c>
      <c r="D388" s="44">
        <f t="shared" si="23"/>
        <v>6.8656372941192483E-5</v>
      </c>
      <c r="E388" s="11">
        <f t="shared" si="22"/>
        <v>8.2859141282777288E-3</v>
      </c>
      <c r="F388" s="6"/>
      <c r="G388" s="20">
        <f t="shared" si="25"/>
        <v>1.2765424719802603</v>
      </c>
    </row>
    <row r="389" spans="1:7">
      <c r="A389" s="34">
        <v>35991</v>
      </c>
      <c r="B389" s="31">
        <v>1174.81</v>
      </c>
      <c r="C389" s="11">
        <f t="shared" si="24"/>
        <v>-2.3550527593338044E-3</v>
      </c>
      <c r="D389" s="44">
        <f t="shared" si="23"/>
        <v>7.1249774122712447E-5</v>
      </c>
      <c r="E389" s="11">
        <f t="shared" ref="E389:E452" si="26">SQRT(D389)</f>
        <v>8.4409581282406821E-3</v>
      </c>
      <c r="F389" s="6"/>
      <c r="G389" s="20">
        <f t="shared" si="25"/>
        <v>-0.27900301406004718</v>
      </c>
    </row>
    <row r="390" spans="1:7">
      <c r="A390" s="34">
        <v>35992</v>
      </c>
      <c r="B390" s="31">
        <v>1183.99</v>
      </c>
      <c r="C390" s="11">
        <f t="shared" si="24"/>
        <v>7.7836580869366729E-3</v>
      </c>
      <c r="D390" s="44">
        <f t="shared" ref="D390:D453" si="27">0.94*D389+0.06*(C389^2)</f>
        <v>6.7307564085304438E-5</v>
      </c>
      <c r="E390" s="11">
        <f t="shared" si="26"/>
        <v>8.2041187269142092E-3</v>
      </c>
      <c r="F390" s="6"/>
      <c r="G390" s="20">
        <f t="shared" si="25"/>
        <v>0.94875005421384451</v>
      </c>
    </row>
    <row r="391" spans="1:7">
      <c r="A391" s="34">
        <v>35993</v>
      </c>
      <c r="B391" s="31">
        <v>1186.75</v>
      </c>
      <c r="C391" s="11">
        <f t="shared" si="24"/>
        <v>2.3283879690896162E-3</v>
      </c>
      <c r="D391" s="44">
        <f t="shared" si="27"/>
        <v>6.6904230233046246E-5</v>
      </c>
      <c r="E391" s="11">
        <f t="shared" si="26"/>
        <v>8.1795006102479296E-3</v>
      </c>
      <c r="F391" s="6"/>
      <c r="G391" s="20">
        <f t="shared" si="25"/>
        <v>0.2846613846048775</v>
      </c>
    </row>
    <row r="392" spans="1:7">
      <c r="A392" s="34">
        <v>35996</v>
      </c>
      <c r="B392" s="31">
        <v>1184.0999999999999</v>
      </c>
      <c r="C392" s="11">
        <f t="shared" si="24"/>
        <v>-2.235486094516351E-3</v>
      </c>
      <c r="D392" s="44">
        <f t="shared" si="27"/>
        <v>6.3215259851139545E-5</v>
      </c>
      <c r="E392" s="11">
        <f t="shared" si="26"/>
        <v>7.9508024658608862E-3</v>
      </c>
      <c r="F392" s="6"/>
      <c r="G392" s="20">
        <f t="shared" si="25"/>
        <v>-0.28116483890966598</v>
      </c>
    </row>
    <row r="393" spans="1:7">
      <c r="A393" s="34">
        <v>35997</v>
      </c>
      <c r="B393" s="31">
        <v>1165.07</v>
      </c>
      <c r="C393" s="11">
        <f t="shared" si="24"/>
        <v>-1.6201821305281829E-2</v>
      </c>
      <c r="D393" s="44">
        <f t="shared" si="27"/>
        <v>5.9722188144797724E-5</v>
      </c>
      <c r="E393" s="11">
        <f t="shared" si="26"/>
        <v>7.7280132081148593E-3</v>
      </c>
      <c r="F393" s="6"/>
      <c r="G393" s="20">
        <f t="shared" si="25"/>
        <v>-2.096505384885857</v>
      </c>
    </row>
    <row r="394" spans="1:7">
      <c r="A394" s="34">
        <v>35998</v>
      </c>
      <c r="B394" s="31">
        <v>1164.08</v>
      </c>
      <c r="C394" s="11">
        <f t="shared" si="24"/>
        <v>-8.5009557960595203E-4</v>
      </c>
      <c r="D394" s="44">
        <f t="shared" si="27"/>
        <v>7.1888797672606909E-5</v>
      </c>
      <c r="E394" s="11">
        <f t="shared" si="26"/>
        <v>8.4787261821931068E-3</v>
      </c>
      <c r="F394" s="6"/>
      <c r="G394" s="20">
        <f t="shared" si="25"/>
        <v>-0.10026218105631363</v>
      </c>
    </row>
    <row r="395" spans="1:7">
      <c r="A395" s="34">
        <v>35999</v>
      </c>
      <c r="B395" s="31">
        <v>1139.75</v>
      </c>
      <c r="C395" s="11">
        <f t="shared" si="24"/>
        <v>-2.1122135358472398E-2</v>
      </c>
      <c r="D395" s="44">
        <f t="shared" si="27"/>
        <v>6.7618829561918428E-5</v>
      </c>
      <c r="E395" s="11">
        <f t="shared" si="26"/>
        <v>8.2230669194600647E-3</v>
      </c>
      <c r="F395" s="6"/>
      <c r="G395" s="20">
        <f t="shared" si="25"/>
        <v>-2.5686444687062453</v>
      </c>
    </row>
    <row r="396" spans="1:7">
      <c r="A396" s="34">
        <v>36000</v>
      </c>
      <c r="B396" s="31">
        <v>1140.8</v>
      </c>
      <c r="C396" s="11">
        <f t="shared" si="24"/>
        <v>9.208305664807348E-4</v>
      </c>
      <c r="D396" s="44">
        <f t="shared" si="27"/>
        <v>9.0330375914301109E-5</v>
      </c>
      <c r="E396" s="11">
        <f t="shared" si="26"/>
        <v>9.5042293698279975E-3</v>
      </c>
      <c r="F396" s="6"/>
      <c r="G396" s="20">
        <f t="shared" si="25"/>
        <v>9.6886399796283482E-2</v>
      </c>
    </row>
    <row r="397" spans="1:7">
      <c r="A397" s="34">
        <v>36003</v>
      </c>
      <c r="B397" s="31">
        <v>1147.27</v>
      </c>
      <c r="C397" s="11">
        <f t="shared" si="24"/>
        <v>5.6554364548958335E-3</v>
      </c>
      <c r="D397" s="44">
        <f t="shared" si="27"/>
        <v>8.4961429095372951E-5</v>
      </c>
      <c r="E397" s="11">
        <f t="shared" si="26"/>
        <v>9.2174524189372921E-3</v>
      </c>
      <c r="F397" s="6"/>
      <c r="G397" s="20">
        <f t="shared" si="25"/>
        <v>0.61355743407763264</v>
      </c>
    </row>
    <row r="398" spans="1:7">
      <c r="A398" s="34">
        <v>36004</v>
      </c>
      <c r="B398" s="31">
        <v>1130.24</v>
      </c>
      <c r="C398" s="11">
        <f t="shared" si="24"/>
        <v>-1.4955207579441507E-2</v>
      </c>
      <c r="D398" s="44">
        <f t="shared" si="27"/>
        <v>8.1782781039372457E-5</v>
      </c>
      <c r="E398" s="11">
        <f t="shared" si="26"/>
        <v>9.0433832739397063E-3</v>
      </c>
      <c r="F398" s="6"/>
      <c r="G398" s="20">
        <f t="shared" si="25"/>
        <v>-1.6537182077130237</v>
      </c>
    </row>
    <row r="399" spans="1:7">
      <c r="A399" s="34">
        <v>36005</v>
      </c>
      <c r="B399" s="31">
        <v>1125.21</v>
      </c>
      <c r="C399" s="11">
        <f t="shared" si="24"/>
        <v>-4.4603146503530222E-3</v>
      </c>
      <c r="D399" s="44">
        <f t="shared" si="27"/>
        <v>9.0295308201661189E-5</v>
      </c>
      <c r="E399" s="11">
        <f t="shared" si="26"/>
        <v>9.5023843429773557E-3</v>
      </c>
      <c r="F399" s="6"/>
      <c r="G399" s="20">
        <f t="shared" si="25"/>
        <v>-0.46938899642060616</v>
      </c>
    </row>
    <row r="400" spans="1:7">
      <c r="A400" s="34">
        <v>36006</v>
      </c>
      <c r="B400" s="31">
        <v>1142.95</v>
      </c>
      <c r="C400" s="11">
        <f t="shared" si="24"/>
        <v>1.5642954420924376E-2</v>
      </c>
      <c r="D400" s="44">
        <f t="shared" si="27"/>
        <v>8.6071254116370751E-5</v>
      </c>
      <c r="E400" s="11">
        <f t="shared" si="26"/>
        <v>9.2774594645501276E-3</v>
      </c>
      <c r="F400" s="6"/>
      <c r="G400" s="20">
        <f t="shared" si="25"/>
        <v>1.6861247931825825</v>
      </c>
    </row>
    <row r="401" spans="1:7">
      <c r="A401" s="34">
        <v>36007</v>
      </c>
      <c r="B401" s="31">
        <v>1120.67</v>
      </c>
      <c r="C401" s="11">
        <f t="shared" si="24"/>
        <v>-1.9685918590041387E-2</v>
      </c>
      <c r="D401" s="44">
        <f t="shared" si="27"/>
        <v>9.5589100250295555E-5</v>
      </c>
      <c r="E401" s="11">
        <f t="shared" si="26"/>
        <v>9.7769678454158546E-3</v>
      </c>
      <c r="F401" s="6"/>
      <c r="G401" s="20">
        <f t="shared" si="25"/>
        <v>-2.013499369262175</v>
      </c>
    </row>
    <row r="402" spans="1:7">
      <c r="A402" s="34">
        <v>36010</v>
      </c>
      <c r="B402" s="31">
        <v>1112.44</v>
      </c>
      <c r="C402" s="11">
        <f t="shared" si="24"/>
        <v>-7.3709197143042816E-3</v>
      </c>
      <c r="D402" s="44">
        <f t="shared" si="27"/>
        <v>1.1310587767930203E-4</v>
      </c>
      <c r="E402" s="11">
        <f t="shared" si="26"/>
        <v>1.0635124713857474E-2</v>
      </c>
      <c r="F402" s="6"/>
      <c r="G402" s="20">
        <f t="shared" si="25"/>
        <v>-0.69307318086265957</v>
      </c>
    </row>
    <row r="403" spans="1:7">
      <c r="A403" s="34">
        <v>36011</v>
      </c>
      <c r="B403" s="31">
        <v>1072.1199999999999</v>
      </c>
      <c r="C403" s="11">
        <f t="shared" si="24"/>
        <v>-3.6917804337304613E-2</v>
      </c>
      <c r="D403" s="44">
        <f t="shared" si="27"/>
        <v>1.0957935246462708E-4</v>
      </c>
      <c r="E403" s="11">
        <f t="shared" si="26"/>
        <v>1.0468015688975017E-2</v>
      </c>
      <c r="F403" s="6"/>
      <c r="G403" s="20">
        <f t="shared" si="25"/>
        <v>-3.5267242077394561</v>
      </c>
    </row>
    <row r="404" spans="1:7">
      <c r="A404" s="34">
        <v>36012</v>
      </c>
      <c r="B404" s="31">
        <v>1081.43</v>
      </c>
      <c r="C404" s="11">
        <f t="shared" si="24"/>
        <v>8.6462427148646277E-3</v>
      </c>
      <c r="D404" s="44">
        <f t="shared" si="27"/>
        <v>1.8478004794199987E-4</v>
      </c>
      <c r="E404" s="11">
        <f t="shared" si="26"/>
        <v>1.3593382505542904E-2</v>
      </c>
      <c r="F404" s="6"/>
      <c r="G404" s="20">
        <f t="shared" si="25"/>
        <v>0.63606263645851158</v>
      </c>
    </row>
    <row r="405" spans="1:7">
      <c r="A405" s="34">
        <v>36013</v>
      </c>
      <c r="B405" s="31">
        <v>1089.6300000000001</v>
      </c>
      <c r="C405" s="11">
        <f t="shared" si="24"/>
        <v>7.5539496765966146E-3</v>
      </c>
      <c r="D405" s="44">
        <f t="shared" si="27"/>
        <v>1.7817869585054084E-4</v>
      </c>
      <c r="E405" s="11">
        <f t="shared" si="26"/>
        <v>1.3348359294330552E-2</v>
      </c>
      <c r="F405" s="6"/>
      <c r="G405" s="20">
        <f t="shared" si="25"/>
        <v>0.56590847684216916</v>
      </c>
    </row>
    <row r="406" spans="1:7">
      <c r="A406" s="34">
        <v>36014</v>
      </c>
      <c r="B406" s="31">
        <v>1089.45</v>
      </c>
      <c r="C406" s="11">
        <f t="shared" si="24"/>
        <v>-1.6520733558148895E-4</v>
      </c>
      <c r="D406" s="44">
        <f t="shared" si="27"/>
        <v>1.7091170344250161E-4</v>
      </c>
      <c r="E406" s="11">
        <f t="shared" si="26"/>
        <v>1.3073320291437122E-2</v>
      </c>
      <c r="F406" s="6"/>
      <c r="G406" s="20">
        <f t="shared" si="25"/>
        <v>-1.2636983711758205E-2</v>
      </c>
    </row>
    <row r="407" spans="1:7">
      <c r="A407" s="34">
        <v>36017</v>
      </c>
      <c r="B407" s="31">
        <v>1083.1400000000001</v>
      </c>
      <c r="C407" s="11">
        <f t="shared" si="24"/>
        <v>-5.8087515292300253E-3</v>
      </c>
      <c r="D407" s="44">
        <f t="shared" si="27"/>
        <v>1.6065863884377529E-4</v>
      </c>
      <c r="E407" s="11">
        <f t="shared" si="26"/>
        <v>1.2675118888743226E-2</v>
      </c>
      <c r="F407" s="6"/>
      <c r="G407" s="20">
        <f t="shared" si="25"/>
        <v>-0.45827984575267205</v>
      </c>
    </row>
    <row r="408" spans="1:7">
      <c r="A408" s="34">
        <v>36018</v>
      </c>
      <c r="B408" s="31">
        <v>1068.98</v>
      </c>
      <c r="C408" s="11">
        <f t="shared" si="24"/>
        <v>-1.3159307414929378E-2</v>
      </c>
      <c r="D408" s="44">
        <f t="shared" si="27"/>
        <v>1.530436161728487E-4</v>
      </c>
      <c r="E408" s="11">
        <f t="shared" si="26"/>
        <v>1.2371079830509894E-2</v>
      </c>
      <c r="F408" s="6"/>
      <c r="G408" s="20">
        <f t="shared" si="25"/>
        <v>-1.0637153421704979</v>
      </c>
    </row>
    <row r="409" spans="1:7">
      <c r="A409" s="34">
        <v>36019</v>
      </c>
      <c r="B409" s="31">
        <v>1084.22</v>
      </c>
      <c r="C409" s="11">
        <f t="shared" si="24"/>
        <v>1.4155911661007306E-2</v>
      </c>
      <c r="D409" s="44">
        <f t="shared" si="27"/>
        <v>1.5425104150091468E-4</v>
      </c>
      <c r="E409" s="11">
        <f t="shared" si="26"/>
        <v>1.2419784277551469E-2</v>
      </c>
      <c r="F409" s="6"/>
      <c r="G409" s="20">
        <f t="shared" si="25"/>
        <v>1.1397872414413714</v>
      </c>
    </row>
    <row r="410" spans="1:7">
      <c r="A410" s="34">
        <v>36020</v>
      </c>
      <c r="B410" s="31">
        <v>1074.9100000000001</v>
      </c>
      <c r="C410" s="11">
        <f t="shared" ref="C410:C473" si="28">LN(B410/B409)</f>
        <v>-8.623897310396823E-3</v>
      </c>
      <c r="D410" s="44">
        <f t="shared" si="27"/>
        <v>1.5701936910811435E-4</v>
      </c>
      <c r="E410" s="11">
        <f t="shared" si="26"/>
        <v>1.2530736973862085E-2</v>
      </c>
      <c r="F410" s="6"/>
      <c r="G410" s="20">
        <f t="shared" ref="G410:G473" si="29">C410/E410</f>
        <v>-0.68821948209314787</v>
      </c>
    </row>
    <row r="411" spans="1:7">
      <c r="A411" s="34">
        <v>36021</v>
      </c>
      <c r="B411" s="31">
        <v>1062.75</v>
      </c>
      <c r="C411" s="11">
        <f t="shared" si="28"/>
        <v>-1.1377048887838505E-2</v>
      </c>
      <c r="D411" s="44">
        <f t="shared" si="27"/>
        <v>1.5206050325084364E-4</v>
      </c>
      <c r="E411" s="11">
        <f t="shared" si="26"/>
        <v>1.2331281492644779E-2</v>
      </c>
      <c r="F411" s="6"/>
      <c r="G411" s="20">
        <f t="shared" si="29"/>
        <v>-0.92261691492685138</v>
      </c>
    </row>
    <row r="412" spans="1:7">
      <c r="A412" s="34">
        <v>36024</v>
      </c>
      <c r="B412" s="31">
        <v>1083.67</v>
      </c>
      <c r="C412" s="11">
        <f t="shared" si="28"/>
        <v>1.9493540368787941E-2</v>
      </c>
      <c r="D412" s="44">
        <f t="shared" si="27"/>
        <v>1.5070310753956907E-4</v>
      </c>
      <c r="E412" s="11">
        <f t="shared" si="26"/>
        <v>1.2276119400672554E-2</v>
      </c>
      <c r="F412" s="6"/>
      <c r="G412" s="20">
        <f t="shared" si="29"/>
        <v>1.5879236534405146</v>
      </c>
    </row>
    <row r="413" spans="1:7">
      <c r="A413" s="34">
        <v>36025</v>
      </c>
      <c r="B413" s="31">
        <v>1101.2</v>
      </c>
      <c r="C413" s="11">
        <f t="shared" si="28"/>
        <v>1.6047065660764786E-2</v>
      </c>
      <c r="D413" s="44">
        <f t="shared" si="27"/>
        <v>1.6446080805376884E-4</v>
      </c>
      <c r="E413" s="11">
        <f t="shared" si="26"/>
        <v>1.2824227386231455E-2</v>
      </c>
      <c r="F413" s="6"/>
      <c r="G413" s="20">
        <f t="shared" si="29"/>
        <v>1.2513085722414345</v>
      </c>
    </row>
    <row r="414" spans="1:7">
      <c r="A414" s="34">
        <v>36026</v>
      </c>
      <c r="B414" s="31">
        <v>1098.06</v>
      </c>
      <c r="C414" s="11">
        <f t="shared" si="28"/>
        <v>-2.8555078832064543E-3</v>
      </c>
      <c r="D414" s="44">
        <f t="shared" si="27"/>
        <v>1.7004365854979647E-4</v>
      </c>
      <c r="E414" s="11">
        <f t="shared" si="26"/>
        <v>1.3040078931885208E-2</v>
      </c>
      <c r="F414" s="6"/>
      <c r="G414" s="20">
        <f t="shared" si="29"/>
        <v>-0.21897934039526804</v>
      </c>
    </row>
    <row r="415" spans="1:7">
      <c r="A415" s="34">
        <v>36027</v>
      </c>
      <c r="B415" s="31">
        <v>1091.5999999999999</v>
      </c>
      <c r="C415" s="11">
        <f t="shared" si="28"/>
        <v>-5.9004765510625758E-3</v>
      </c>
      <c r="D415" s="44">
        <f t="shared" si="27"/>
        <v>1.6033027455307193E-4</v>
      </c>
      <c r="E415" s="11">
        <f t="shared" si="26"/>
        <v>1.2662159158416543E-2</v>
      </c>
      <c r="F415" s="6"/>
      <c r="G415" s="20">
        <f t="shared" si="29"/>
        <v>-0.46599292247408897</v>
      </c>
    </row>
    <row r="416" spans="1:7">
      <c r="A416" s="34">
        <v>36028</v>
      </c>
      <c r="B416" s="31">
        <v>1081.24</v>
      </c>
      <c r="C416" s="11">
        <f t="shared" si="28"/>
        <v>-9.5359791857756518E-3</v>
      </c>
      <c r="D416" s="44">
        <f t="shared" si="27"/>
        <v>1.5279939549166596E-4</v>
      </c>
      <c r="E416" s="11">
        <f t="shared" si="26"/>
        <v>1.2361205260477877E-2</v>
      </c>
      <c r="F416" s="6"/>
      <c r="G416" s="20">
        <f t="shared" si="29"/>
        <v>-0.77144412578154986</v>
      </c>
    </row>
    <row r="417" spans="1:7">
      <c r="A417" s="34">
        <v>36031</v>
      </c>
      <c r="B417" s="31">
        <v>1088.1400000000001</v>
      </c>
      <c r="C417" s="11">
        <f t="shared" si="28"/>
        <v>6.3612859599617389E-3</v>
      </c>
      <c r="D417" s="44">
        <f t="shared" si="27"/>
        <v>1.4908752570405879E-4</v>
      </c>
      <c r="E417" s="11">
        <f t="shared" si="26"/>
        <v>1.2210140281915634E-2</v>
      </c>
      <c r="F417" s="6"/>
      <c r="G417" s="20">
        <f t="shared" si="29"/>
        <v>0.5209838554748959</v>
      </c>
    </row>
    <row r="418" spans="1:7">
      <c r="A418" s="34">
        <v>36032</v>
      </c>
      <c r="B418" s="31">
        <v>1092.8499999999999</v>
      </c>
      <c r="C418" s="11">
        <f t="shared" si="28"/>
        <v>4.3191461878269938E-3</v>
      </c>
      <c r="D418" s="44">
        <f t="shared" si="27"/>
        <v>1.4257023170567964E-4</v>
      </c>
      <c r="E418" s="11">
        <f t="shared" si="26"/>
        <v>1.194027770638856E-2</v>
      </c>
      <c r="F418" s="6"/>
      <c r="G418" s="20">
        <f t="shared" si="29"/>
        <v>0.36172912339518415</v>
      </c>
    </row>
    <row r="419" spans="1:7">
      <c r="A419" s="34">
        <v>36033</v>
      </c>
      <c r="B419" s="31">
        <v>1084.19</v>
      </c>
      <c r="C419" s="11">
        <f t="shared" si="28"/>
        <v>-7.9557984030125418E-3</v>
      </c>
      <c r="D419" s="44">
        <f t="shared" si="27"/>
        <v>1.3513531923084807E-4</v>
      </c>
      <c r="E419" s="11">
        <f t="shared" si="26"/>
        <v>1.1624771792635246E-2</v>
      </c>
      <c r="F419" s="6"/>
      <c r="G419" s="20">
        <f t="shared" si="29"/>
        <v>-0.68438319004703863</v>
      </c>
    </row>
    <row r="420" spans="1:7">
      <c r="A420" s="34">
        <v>36034</v>
      </c>
      <c r="B420" s="31">
        <v>1042.5899999999999</v>
      </c>
      <c r="C420" s="11">
        <f t="shared" si="28"/>
        <v>-3.9125162511276221E-2</v>
      </c>
      <c r="D420" s="44">
        <f t="shared" si="27"/>
        <v>1.3082488377075979E-4</v>
      </c>
      <c r="E420" s="11">
        <f t="shared" si="26"/>
        <v>1.1437870595996432E-2</v>
      </c>
      <c r="F420" s="6"/>
      <c r="G420" s="20">
        <f t="shared" si="29"/>
        <v>-3.4206684000229117</v>
      </c>
    </row>
    <row r="421" spans="1:7">
      <c r="A421" s="34">
        <v>36035</v>
      </c>
      <c r="B421" s="31">
        <v>1027.1400000000001</v>
      </c>
      <c r="C421" s="11">
        <f t="shared" si="28"/>
        <v>-1.4929760867165345E-2</v>
      </c>
      <c r="D421" s="44">
        <f t="shared" si="27"/>
        <v>2.1482209123654063E-4</v>
      </c>
      <c r="E421" s="11">
        <f t="shared" si="26"/>
        <v>1.4656810404605111E-2</v>
      </c>
      <c r="F421" s="6"/>
      <c r="G421" s="20">
        <f t="shared" si="29"/>
        <v>-1.0186227736475648</v>
      </c>
    </row>
    <row r="422" spans="1:7">
      <c r="A422" s="34">
        <v>36038</v>
      </c>
      <c r="B422" s="31">
        <v>957.28</v>
      </c>
      <c r="C422" s="11">
        <f t="shared" si="28"/>
        <v>-7.0437590373020428E-2</v>
      </c>
      <c r="D422" s="44">
        <f t="shared" si="27"/>
        <v>2.153066313353927E-4</v>
      </c>
      <c r="E422" s="11">
        <f t="shared" si="26"/>
        <v>1.467333061494195E-2</v>
      </c>
      <c r="F422" s="6"/>
      <c r="G422" s="20">
        <f t="shared" si="29"/>
        <v>-4.8003818779421055</v>
      </c>
    </row>
    <row r="423" spans="1:7">
      <c r="A423" s="34">
        <v>36039</v>
      </c>
      <c r="B423" s="31">
        <v>994.26</v>
      </c>
      <c r="C423" s="11">
        <f t="shared" si="28"/>
        <v>3.7902812228035793E-2</v>
      </c>
      <c r="D423" s="44">
        <f t="shared" si="27"/>
        <v>5.0007548170871437E-4</v>
      </c>
      <c r="E423" s="11">
        <f t="shared" si="26"/>
        <v>2.2362367533620281E-2</v>
      </c>
      <c r="F423" s="6"/>
      <c r="G423" s="20">
        <f t="shared" si="29"/>
        <v>1.6949373616658219</v>
      </c>
    </row>
    <row r="424" spans="1:7">
      <c r="A424" s="34">
        <v>36040</v>
      </c>
      <c r="B424" s="31">
        <v>990.48</v>
      </c>
      <c r="C424" s="11">
        <f t="shared" si="28"/>
        <v>-3.8090677573212957E-3</v>
      </c>
      <c r="D424" s="44">
        <f t="shared" si="27"/>
        <v>5.5626834329381585E-4</v>
      </c>
      <c r="E424" s="11">
        <f t="shared" si="26"/>
        <v>2.3585341703986733E-2</v>
      </c>
      <c r="F424" s="6"/>
      <c r="G424" s="20">
        <f t="shared" si="29"/>
        <v>-0.16150148703071079</v>
      </c>
    </row>
    <row r="425" spans="1:7">
      <c r="A425" s="34">
        <v>36041</v>
      </c>
      <c r="B425" s="31">
        <v>982.26</v>
      </c>
      <c r="C425" s="11">
        <f t="shared" si="28"/>
        <v>-8.3336350181308187E-3</v>
      </c>
      <c r="D425" s="44">
        <f t="shared" si="27"/>
        <v>5.2376278252697875E-4</v>
      </c>
      <c r="E425" s="11">
        <f t="shared" si="26"/>
        <v>2.288586425125734E-2</v>
      </c>
      <c r="F425" s="6"/>
      <c r="G425" s="20">
        <f t="shared" si="29"/>
        <v>-0.36413896921865085</v>
      </c>
    </row>
    <row r="426" spans="1:7">
      <c r="A426" s="34">
        <v>36042</v>
      </c>
      <c r="B426" s="31">
        <v>973.89</v>
      </c>
      <c r="C426" s="11">
        <f t="shared" si="28"/>
        <v>-8.5576781745286129E-3</v>
      </c>
      <c r="D426" s="44">
        <f t="shared" si="27"/>
        <v>4.9650398393228496E-4</v>
      </c>
      <c r="E426" s="11">
        <f t="shared" si="26"/>
        <v>2.2282369351850465E-2</v>
      </c>
      <c r="F426" s="6"/>
      <c r="G426" s="20">
        <f t="shared" si="29"/>
        <v>-0.38405602381857701</v>
      </c>
    </row>
    <row r="427" spans="1:7">
      <c r="A427" s="34">
        <v>36046</v>
      </c>
      <c r="B427" s="31">
        <v>1023.46</v>
      </c>
      <c r="C427" s="11">
        <f t="shared" si="28"/>
        <v>4.9645961835058545E-2</v>
      </c>
      <c r="D427" s="44">
        <f t="shared" si="27"/>
        <v>4.7110777624067603E-4</v>
      </c>
      <c r="E427" s="11">
        <f t="shared" si="26"/>
        <v>2.1705017305698609E-2</v>
      </c>
      <c r="F427" s="6"/>
      <c r="G427" s="20">
        <f t="shared" si="29"/>
        <v>2.2873034900563796</v>
      </c>
    </row>
    <row r="428" spans="1:7">
      <c r="A428" s="34">
        <v>36047</v>
      </c>
      <c r="B428" s="31">
        <v>1006.2</v>
      </c>
      <c r="C428" s="11">
        <f t="shared" si="28"/>
        <v>-1.7008184697617012E-2</v>
      </c>
      <c r="D428" s="44">
        <f t="shared" si="27"/>
        <v>5.9072460125792078E-4</v>
      </c>
      <c r="E428" s="11">
        <f t="shared" si="26"/>
        <v>2.4304826707012762E-2</v>
      </c>
      <c r="F428" s="6"/>
      <c r="G428" s="20">
        <f t="shared" si="29"/>
        <v>-0.69978629770314627</v>
      </c>
    </row>
    <row r="429" spans="1:7">
      <c r="A429" s="34">
        <v>36048</v>
      </c>
      <c r="B429" s="31">
        <v>980.19</v>
      </c>
      <c r="C429" s="11">
        <f t="shared" si="28"/>
        <v>-2.6189707633403655E-2</v>
      </c>
      <c r="D429" s="44">
        <f t="shared" si="27"/>
        <v>5.7263782598494068E-4</v>
      </c>
      <c r="E429" s="11">
        <f t="shared" si="26"/>
        <v>2.3929852193127744E-2</v>
      </c>
      <c r="F429" s="6"/>
      <c r="G429" s="20">
        <f t="shared" si="29"/>
        <v>-1.0944366652178865</v>
      </c>
    </row>
    <row r="430" spans="1:7">
      <c r="A430" s="34">
        <v>36049</v>
      </c>
      <c r="B430" s="31">
        <v>1009.06</v>
      </c>
      <c r="C430" s="11">
        <f t="shared" si="28"/>
        <v>2.9028052978482318E-2</v>
      </c>
      <c r="D430" s="44">
        <f t="shared" si="27"/>
        <v>5.794336035812339E-4</v>
      </c>
      <c r="E430" s="11">
        <f t="shared" si="26"/>
        <v>2.4071427119745806E-2</v>
      </c>
      <c r="F430" s="6"/>
      <c r="G430" s="20">
        <f t="shared" si="29"/>
        <v>1.2059132528403598</v>
      </c>
    </row>
    <row r="431" spans="1:7">
      <c r="A431" s="34">
        <v>36052</v>
      </c>
      <c r="B431" s="31">
        <v>1029.72</v>
      </c>
      <c r="C431" s="11">
        <f t="shared" si="28"/>
        <v>2.026771620473301E-2</v>
      </c>
      <c r="D431" s="44">
        <f t="shared" si="27"/>
        <v>5.9522525894965437E-4</v>
      </c>
      <c r="E431" s="11">
        <f t="shared" si="26"/>
        <v>2.4397238756663723E-2</v>
      </c>
      <c r="F431" s="6"/>
      <c r="G431" s="20">
        <f t="shared" si="29"/>
        <v>0.83073811782069806</v>
      </c>
    </row>
    <row r="432" spans="1:7">
      <c r="A432" s="34">
        <v>36053</v>
      </c>
      <c r="B432" s="31">
        <v>1037.68</v>
      </c>
      <c r="C432" s="11">
        <f t="shared" si="28"/>
        <v>7.7005314253878387E-3</v>
      </c>
      <c r="D432" s="44">
        <f t="shared" si="27"/>
        <v>5.8415856262201092E-4</v>
      </c>
      <c r="E432" s="11">
        <f t="shared" si="26"/>
        <v>2.4169372408525857E-2</v>
      </c>
      <c r="F432" s="6"/>
      <c r="G432" s="20">
        <f t="shared" si="29"/>
        <v>0.31860700787875817</v>
      </c>
    </row>
    <row r="433" spans="1:7">
      <c r="A433" s="34">
        <v>36054</v>
      </c>
      <c r="B433" s="31">
        <v>1045.48</v>
      </c>
      <c r="C433" s="11">
        <f t="shared" si="28"/>
        <v>7.4886580502367258E-3</v>
      </c>
      <c r="D433" s="44">
        <f t="shared" si="27"/>
        <v>5.5266693991869338E-4</v>
      </c>
      <c r="E433" s="11">
        <f t="shared" si="26"/>
        <v>2.3508869388354118E-2</v>
      </c>
      <c r="F433" s="6"/>
      <c r="G433" s="20">
        <f t="shared" si="29"/>
        <v>0.31854607410199298</v>
      </c>
    </row>
    <row r="434" spans="1:7">
      <c r="A434" s="34">
        <v>36055</v>
      </c>
      <c r="B434" s="31">
        <v>1018.87</v>
      </c>
      <c r="C434" s="11">
        <f t="shared" si="28"/>
        <v>-2.5781940053402421E-2</v>
      </c>
      <c r="D434" s="44">
        <f t="shared" si="27"/>
        <v>5.228717234871742E-4</v>
      </c>
      <c r="E434" s="11">
        <f t="shared" si="26"/>
        <v>2.2866388509932525E-2</v>
      </c>
      <c r="F434" s="6"/>
      <c r="G434" s="20">
        <f t="shared" si="29"/>
        <v>-1.1275038050806958</v>
      </c>
    </row>
    <row r="435" spans="1:7">
      <c r="A435" s="34">
        <v>36056</v>
      </c>
      <c r="B435" s="31">
        <v>1020.09</v>
      </c>
      <c r="C435" s="11">
        <f t="shared" si="28"/>
        <v>1.1966886506780685E-3</v>
      </c>
      <c r="D435" s="44">
        <f t="shared" si="27"/>
        <v>5.3138192605297794E-4</v>
      </c>
      <c r="E435" s="11">
        <f t="shared" si="26"/>
        <v>2.3051722843487815E-2</v>
      </c>
      <c r="F435" s="6"/>
      <c r="G435" s="20">
        <f t="shared" si="29"/>
        <v>5.1913197933322233E-2</v>
      </c>
    </row>
    <row r="436" spans="1:7">
      <c r="A436" s="34">
        <v>36059</v>
      </c>
      <c r="B436" s="31">
        <v>1023.89</v>
      </c>
      <c r="C436" s="11">
        <f t="shared" si="28"/>
        <v>3.7182402743803507E-3</v>
      </c>
      <c r="D436" s="44">
        <f t="shared" si="27"/>
        <v>4.9958493431339897E-4</v>
      </c>
      <c r="E436" s="11">
        <f t="shared" si="26"/>
        <v>2.2351396697150694E-2</v>
      </c>
      <c r="F436" s="6"/>
      <c r="G436" s="20">
        <f t="shared" si="29"/>
        <v>0.16635382230294107</v>
      </c>
    </row>
    <row r="437" spans="1:7">
      <c r="A437" s="34">
        <v>36060</v>
      </c>
      <c r="B437" s="31">
        <v>1029.6300000000001</v>
      </c>
      <c r="C437" s="11">
        <f t="shared" si="28"/>
        <v>5.5904154322548201E-3</v>
      </c>
      <c r="D437" s="44">
        <f t="shared" si="27"/>
        <v>4.7043935689887641E-4</v>
      </c>
      <c r="E437" s="11">
        <f t="shared" si="26"/>
        <v>2.168961403296233E-2</v>
      </c>
      <c r="F437" s="6"/>
      <c r="G437" s="20">
        <f t="shared" si="29"/>
        <v>0.25774619242919239</v>
      </c>
    </row>
    <row r="438" spans="1:7">
      <c r="A438" s="34">
        <v>36061</v>
      </c>
      <c r="B438" s="31">
        <v>1066.0899999999999</v>
      </c>
      <c r="C438" s="11">
        <f t="shared" si="28"/>
        <v>3.4798235542756045E-2</v>
      </c>
      <c r="D438" s="44">
        <f t="shared" si="27"/>
        <v>4.4408816016725536E-4</v>
      </c>
      <c r="E438" s="11">
        <f t="shared" si="26"/>
        <v>2.1073399350063467E-2</v>
      </c>
      <c r="F438" s="6"/>
      <c r="G438" s="20">
        <f t="shared" si="29"/>
        <v>1.6512872443928341</v>
      </c>
    </row>
    <row r="439" spans="1:7">
      <c r="A439" s="34">
        <v>36062</v>
      </c>
      <c r="B439" s="31">
        <v>1042.72</v>
      </c>
      <c r="C439" s="11">
        <f t="shared" si="28"/>
        <v>-2.2165066345250794E-2</v>
      </c>
      <c r="D439" s="44">
        <f t="shared" si="27"/>
        <v>4.900979023705678E-4</v>
      </c>
      <c r="E439" s="11">
        <f t="shared" si="26"/>
        <v>2.2138154899868413E-2</v>
      </c>
      <c r="F439" s="6"/>
      <c r="G439" s="20">
        <f t="shared" si="29"/>
        <v>-1.0012156137448718</v>
      </c>
    </row>
    <row r="440" spans="1:7">
      <c r="A440" s="34">
        <v>36063</v>
      </c>
      <c r="B440" s="31">
        <v>1044.75</v>
      </c>
      <c r="C440" s="11">
        <f t="shared" si="28"/>
        <v>1.9449387439545878E-3</v>
      </c>
      <c r="D440" s="44">
        <f t="shared" si="27"/>
        <v>4.9016943819369589E-4</v>
      </c>
      <c r="E440" s="11">
        <f t="shared" si="26"/>
        <v>2.2139770509056682E-2</v>
      </c>
      <c r="F440" s="6"/>
      <c r="G440" s="20">
        <f t="shared" si="29"/>
        <v>8.7848188993602028E-2</v>
      </c>
    </row>
    <row r="441" spans="1:7">
      <c r="A441" s="34">
        <v>36066</v>
      </c>
      <c r="B441" s="31">
        <v>1048.69</v>
      </c>
      <c r="C441" s="11">
        <f t="shared" si="28"/>
        <v>3.7641438513464748E-3</v>
      </c>
      <c r="D441" s="44">
        <f t="shared" si="27"/>
        <v>4.6098623910513828E-4</v>
      </c>
      <c r="E441" s="11">
        <f t="shared" si="26"/>
        <v>2.1470590096807733E-2</v>
      </c>
      <c r="F441" s="6"/>
      <c r="G441" s="20">
        <f t="shared" si="29"/>
        <v>0.17531627376679002</v>
      </c>
    </row>
    <row r="442" spans="1:7">
      <c r="A442" s="34">
        <v>36067</v>
      </c>
      <c r="B442" s="31">
        <v>1049.02</v>
      </c>
      <c r="C442" s="11">
        <f t="shared" si="28"/>
        <v>3.1462881210682017E-4</v>
      </c>
      <c r="D442" s="44">
        <f t="shared" si="27"/>
        <v>4.3417719149484776E-4</v>
      </c>
      <c r="E442" s="11">
        <f t="shared" si="26"/>
        <v>2.0836918953982802E-2</v>
      </c>
      <c r="F442" s="6"/>
      <c r="G442" s="20">
        <f t="shared" si="29"/>
        <v>1.5099584194844771E-2</v>
      </c>
    </row>
    <row r="443" spans="1:7">
      <c r="A443" s="34">
        <v>36068</v>
      </c>
      <c r="B443" s="31">
        <v>1017.01</v>
      </c>
      <c r="C443" s="11">
        <f t="shared" si="28"/>
        <v>-3.098944514956882E-2</v>
      </c>
      <c r="D443" s="44">
        <f t="shared" si="27"/>
        <v>4.0813249948252133E-4</v>
      </c>
      <c r="E443" s="11">
        <f t="shared" si="26"/>
        <v>2.0202289461408115E-2</v>
      </c>
      <c r="F443" s="6"/>
      <c r="G443" s="20">
        <f t="shared" si="29"/>
        <v>-1.5339570898024759</v>
      </c>
    </row>
    <row r="444" spans="1:7">
      <c r="A444" s="34">
        <v>36069</v>
      </c>
      <c r="B444" s="31">
        <v>986.39</v>
      </c>
      <c r="C444" s="11">
        <f t="shared" si="28"/>
        <v>-3.0570414918264587E-2</v>
      </c>
      <c r="D444" s="44">
        <f t="shared" si="27"/>
        <v>4.4126529215425813E-4</v>
      </c>
      <c r="E444" s="11">
        <f t="shared" si="26"/>
        <v>2.1006315530198487E-2</v>
      </c>
      <c r="F444" s="6"/>
      <c r="G444" s="20">
        <f t="shared" si="29"/>
        <v>-1.455296378573236</v>
      </c>
    </row>
    <row r="445" spans="1:7">
      <c r="A445" s="34">
        <v>36070</v>
      </c>
      <c r="B445" s="31">
        <v>1002.6</v>
      </c>
      <c r="C445" s="11">
        <f t="shared" si="28"/>
        <v>1.630009090575861E-2</v>
      </c>
      <c r="D445" s="44">
        <f t="shared" si="27"/>
        <v>4.7086239072149385E-4</v>
      </c>
      <c r="E445" s="11">
        <f t="shared" si="26"/>
        <v>2.169936383218397E-2</v>
      </c>
      <c r="F445" s="6"/>
      <c r="G445" s="20">
        <f t="shared" si="29"/>
        <v>0.75117828484827331</v>
      </c>
    </row>
    <row r="446" spans="1:7">
      <c r="A446" s="34">
        <v>36073</v>
      </c>
      <c r="B446" s="31">
        <v>988.56</v>
      </c>
      <c r="C446" s="11">
        <f t="shared" si="28"/>
        <v>-1.4102566033468072E-2</v>
      </c>
      <c r="D446" s="44">
        <f t="shared" si="27"/>
        <v>4.5855222509036387E-4</v>
      </c>
      <c r="E446" s="11">
        <f t="shared" si="26"/>
        <v>2.1413832564264712E-2</v>
      </c>
      <c r="F446" s="6"/>
      <c r="G446" s="20">
        <f t="shared" si="29"/>
        <v>-0.65857272354890639</v>
      </c>
    </row>
    <row r="447" spans="1:7">
      <c r="A447" s="34">
        <v>36074</v>
      </c>
      <c r="B447" s="31">
        <v>984.59</v>
      </c>
      <c r="C447" s="11">
        <f t="shared" si="28"/>
        <v>-4.0240279321052492E-3</v>
      </c>
      <c r="D447" s="44">
        <f t="shared" si="27"/>
        <v>4.4297203370864165E-4</v>
      </c>
      <c r="E447" s="11">
        <f t="shared" si="26"/>
        <v>2.1046900810063263E-2</v>
      </c>
      <c r="F447" s="6"/>
      <c r="G447" s="20">
        <f t="shared" si="29"/>
        <v>-0.19119337181373611</v>
      </c>
    </row>
    <row r="448" spans="1:7">
      <c r="A448" s="34">
        <v>36075</v>
      </c>
      <c r="B448" s="31">
        <v>970.68</v>
      </c>
      <c r="C448" s="11">
        <f t="shared" si="28"/>
        <v>-1.4228454045968175E-2</v>
      </c>
      <c r="D448" s="44">
        <f t="shared" si="27"/>
        <v>4.173652797340249E-4</v>
      </c>
      <c r="E448" s="11">
        <f t="shared" si="26"/>
        <v>2.0429519811635929E-2</v>
      </c>
      <c r="F448" s="6"/>
      <c r="G448" s="20">
        <f t="shared" si="29"/>
        <v>-0.69646541755054625</v>
      </c>
    </row>
    <row r="449" spans="1:7">
      <c r="A449" s="34">
        <v>36076</v>
      </c>
      <c r="B449" s="31">
        <v>959.44</v>
      </c>
      <c r="C449" s="11">
        <f t="shared" si="28"/>
        <v>-1.1647075894395781E-2</v>
      </c>
      <c r="D449" s="44">
        <f t="shared" si="27"/>
        <v>4.0447029722227705E-4</v>
      </c>
      <c r="E449" s="11">
        <f t="shared" si="26"/>
        <v>2.0111446920156616E-2</v>
      </c>
      <c r="F449" s="6"/>
      <c r="G449" s="20">
        <f t="shared" si="29"/>
        <v>-0.57912670036299307</v>
      </c>
    </row>
    <row r="450" spans="1:7">
      <c r="A450" s="34">
        <v>36077</v>
      </c>
      <c r="B450" s="31">
        <v>984.39</v>
      </c>
      <c r="C450" s="11">
        <f t="shared" si="28"/>
        <v>2.5672379069671687E-2</v>
      </c>
      <c r="D450" s="44">
        <f t="shared" si="27"/>
        <v>3.8834134200232934E-4</v>
      </c>
      <c r="E450" s="11">
        <f t="shared" si="26"/>
        <v>1.9706378206112086E-2</v>
      </c>
      <c r="F450" s="6"/>
      <c r="G450" s="20">
        <f t="shared" si="29"/>
        <v>1.3027446647557592</v>
      </c>
    </row>
    <row r="451" spans="1:7">
      <c r="A451" s="34">
        <v>36080</v>
      </c>
      <c r="B451" s="31">
        <v>997.71</v>
      </c>
      <c r="C451" s="11">
        <f t="shared" si="28"/>
        <v>1.3440492929115607E-2</v>
      </c>
      <c r="D451" s="44">
        <f t="shared" si="27"/>
        <v>4.0458512430800459E-4</v>
      </c>
      <c r="E451" s="11">
        <f t="shared" si="26"/>
        <v>2.0114301486952129E-2</v>
      </c>
      <c r="F451" s="6"/>
      <c r="G451" s="20">
        <f t="shared" si="29"/>
        <v>0.66820580062570256</v>
      </c>
    </row>
    <row r="452" spans="1:7">
      <c r="A452" s="34">
        <v>36081</v>
      </c>
      <c r="B452" s="31">
        <v>994.8</v>
      </c>
      <c r="C452" s="11">
        <f t="shared" si="28"/>
        <v>-2.9209409930034142E-3</v>
      </c>
      <c r="D452" s="44">
        <f t="shared" si="27"/>
        <v>3.9114882786018071E-4</v>
      </c>
      <c r="E452" s="11">
        <f t="shared" si="26"/>
        <v>1.9777482849447265E-2</v>
      </c>
      <c r="F452" s="6"/>
      <c r="G452" s="20">
        <f t="shared" si="29"/>
        <v>-0.14769023010858268</v>
      </c>
    </row>
    <row r="453" spans="1:7">
      <c r="A453" s="34">
        <v>36082</v>
      </c>
      <c r="B453" s="31">
        <v>1005.53</v>
      </c>
      <c r="C453" s="11">
        <f t="shared" si="28"/>
        <v>1.0728332740911417E-2</v>
      </c>
      <c r="D453" s="44">
        <f t="shared" si="27"/>
        <v>3.6819181196564633E-4</v>
      </c>
      <c r="E453" s="11">
        <f t="shared" ref="E453:E516" si="30">SQRT(D453)</f>
        <v>1.9188324886910954E-2</v>
      </c>
      <c r="F453" s="6"/>
      <c r="G453" s="20">
        <f t="shared" si="29"/>
        <v>0.55910731156264704</v>
      </c>
    </row>
    <row r="454" spans="1:7">
      <c r="A454" s="34">
        <v>36083</v>
      </c>
      <c r="B454" s="31">
        <v>1047.49</v>
      </c>
      <c r="C454" s="11">
        <f t="shared" si="28"/>
        <v>4.0882060541183686E-2</v>
      </c>
      <c r="D454" s="44">
        <f t="shared" ref="D454:D517" si="31">0.94*D453+0.06*(C453^2)</f>
        <v>3.5300613065169026E-4</v>
      </c>
      <c r="E454" s="11">
        <f t="shared" si="30"/>
        <v>1.87884573781801E-2</v>
      </c>
      <c r="F454" s="6"/>
      <c r="G454" s="20">
        <f t="shared" si="29"/>
        <v>2.1759136324125206</v>
      </c>
    </row>
    <row r="455" spans="1:7">
      <c r="A455" s="34">
        <v>36084</v>
      </c>
      <c r="B455" s="31">
        <v>1056.42</v>
      </c>
      <c r="C455" s="11">
        <f t="shared" si="28"/>
        <v>8.4890072550630712E-3</v>
      </c>
      <c r="D455" s="44">
        <f t="shared" si="31"/>
        <v>4.3210633525816929E-4</v>
      </c>
      <c r="E455" s="11">
        <f t="shared" si="30"/>
        <v>2.0787167562180502E-2</v>
      </c>
      <c r="F455" s="6"/>
      <c r="G455" s="20">
        <f t="shared" si="29"/>
        <v>0.40837729477428641</v>
      </c>
    </row>
    <row r="456" spans="1:7">
      <c r="A456" s="34">
        <v>36087</v>
      </c>
      <c r="B456" s="31">
        <v>1062.3900000000001</v>
      </c>
      <c r="C456" s="11">
        <f t="shared" si="28"/>
        <v>5.6352535608599503E-3</v>
      </c>
      <c r="D456" s="44">
        <f t="shared" si="31"/>
        <v>4.1050374979326989E-4</v>
      </c>
      <c r="E456" s="11">
        <f t="shared" si="30"/>
        <v>2.0260892127279832E-2</v>
      </c>
      <c r="F456" s="6"/>
      <c r="G456" s="20">
        <f t="shared" si="29"/>
        <v>0.27813452267842081</v>
      </c>
    </row>
    <row r="457" spans="1:7">
      <c r="A457" s="34">
        <v>36088</v>
      </c>
      <c r="B457" s="31">
        <v>1063.93</v>
      </c>
      <c r="C457" s="11">
        <f t="shared" si="28"/>
        <v>1.4485122364153084E-3</v>
      </c>
      <c r="D457" s="44">
        <f t="shared" si="31"/>
        <v>3.877788897673848E-4</v>
      </c>
      <c r="E457" s="11">
        <f t="shared" si="30"/>
        <v>1.9692102218081868E-2</v>
      </c>
      <c r="F457" s="6"/>
      <c r="G457" s="20">
        <f t="shared" si="29"/>
        <v>7.3558029527453994E-2</v>
      </c>
    </row>
    <row r="458" spans="1:7">
      <c r="A458" s="34">
        <v>36089</v>
      </c>
      <c r="B458" s="31">
        <v>1069.92</v>
      </c>
      <c r="C458" s="11">
        <f t="shared" si="28"/>
        <v>5.6142800419852427E-3</v>
      </c>
      <c r="D458" s="44">
        <f t="shared" si="31"/>
        <v>3.6463804764328437E-4</v>
      </c>
      <c r="E458" s="11">
        <f t="shared" si="30"/>
        <v>1.909549809885263E-2</v>
      </c>
      <c r="F458" s="6"/>
      <c r="G458" s="20">
        <f t="shared" si="29"/>
        <v>0.29401066224727501</v>
      </c>
    </row>
    <row r="459" spans="1:7">
      <c r="A459" s="34">
        <v>36090</v>
      </c>
      <c r="B459" s="31">
        <v>1078.48</v>
      </c>
      <c r="C459" s="11">
        <f t="shared" si="28"/>
        <v>7.9687630771401018E-3</v>
      </c>
      <c r="D459" s="44">
        <f t="shared" si="31"/>
        <v>3.4465097320807733E-4</v>
      </c>
      <c r="E459" s="11">
        <f t="shared" si="30"/>
        <v>1.8564777758111658E-2</v>
      </c>
      <c r="F459" s="6"/>
      <c r="G459" s="20">
        <f t="shared" si="29"/>
        <v>0.42924096269659062</v>
      </c>
    </row>
    <row r="460" spans="1:7">
      <c r="A460" s="34">
        <v>36091</v>
      </c>
      <c r="B460" s="31">
        <v>1070.67</v>
      </c>
      <c r="C460" s="11">
        <f t="shared" si="28"/>
        <v>-7.2680216640812808E-3</v>
      </c>
      <c r="D460" s="44">
        <f t="shared" si="31"/>
        <v>3.2778198591436818E-4</v>
      </c>
      <c r="E460" s="11">
        <f t="shared" si="30"/>
        <v>1.8104750368739365E-2</v>
      </c>
      <c r="F460" s="6"/>
      <c r="G460" s="20">
        <f t="shared" si="29"/>
        <v>-0.40144279904740571</v>
      </c>
    </row>
    <row r="461" spans="1:7">
      <c r="A461" s="34">
        <v>36094</v>
      </c>
      <c r="B461" s="31">
        <v>1072.32</v>
      </c>
      <c r="C461" s="11">
        <f t="shared" si="28"/>
        <v>1.5399048302180871E-3</v>
      </c>
      <c r="D461" s="44">
        <f t="shared" si="31"/>
        <v>3.1128451509407937E-4</v>
      </c>
      <c r="E461" s="11">
        <f t="shared" si="30"/>
        <v>1.7643256929889089E-2</v>
      </c>
      <c r="F461" s="6"/>
      <c r="G461" s="20">
        <f t="shared" si="29"/>
        <v>8.7280077388056682E-2</v>
      </c>
    </row>
    <row r="462" spans="1:7">
      <c r="A462" s="34">
        <v>36095</v>
      </c>
      <c r="B462" s="31">
        <v>1065.3399999999999</v>
      </c>
      <c r="C462" s="11">
        <f t="shared" si="28"/>
        <v>-6.5305285281922519E-3</v>
      </c>
      <c r="D462" s="44">
        <f t="shared" si="31"/>
        <v>2.9274972260160233E-4</v>
      </c>
      <c r="E462" s="11">
        <f t="shared" si="30"/>
        <v>1.7109930525913961E-2</v>
      </c>
      <c r="F462" s="6"/>
      <c r="G462" s="20">
        <f t="shared" si="29"/>
        <v>-0.38168059877866811</v>
      </c>
    </row>
    <row r="463" spans="1:7">
      <c r="A463" s="34">
        <v>36096</v>
      </c>
      <c r="B463" s="31">
        <v>1068.0899999999999</v>
      </c>
      <c r="C463" s="11">
        <f t="shared" si="28"/>
        <v>2.5780096118196648E-3</v>
      </c>
      <c r="D463" s="44">
        <f t="shared" si="31"/>
        <v>2.7774360741695815E-4</v>
      </c>
      <c r="E463" s="11">
        <f t="shared" si="30"/>
        <v>1.6665641524314573E-2</v>
      </c>
      <c r="F463" s="6"/>
      <c r="G463" s="20">
        <f t="shared" si="29"/>
        <v>0.15469009147103285</v>
      </c>
    </row>
    <row r="464" spans="1:7">
      <c r="A464" s="34">
        <v>36097</v>
      </c>
      <c r="B464" s="31">
        <v>1085.93</v>
      </c>
      <c r="C464" s="11">
        <f t="shared" si="28"/>
        <v>1.6564756061968819E-2</v>
      </c>
      <c r="D464" s="44">
        <f t="shared" si="31"/>
        <v>2.6147775898545871E-4</v>
      </c>
      <c r="E464" s="11">
        <f t="shared" si="30"/>
        <v>1.6170273930439728E-2</v>
      </c>
      <c r="F464" s="6"/>
      <c r="G464" s="20">
        <f t="shared" si="29"/>
        <v>1.0243955132254439</v>
      </c>
    </row>
    <row r="465" spans="1:7">
      <c r="A465" s="34">
        <v>36098</v>
      </c>
      <c r="B465" s="31">
        <v>1098.67</v>
      </c>
      <c r="C465" s="11">
        <f t="shared" si="28"/>
        <v>1.1663594642690903E-2</v>
      </c>
      <c r="D465" s="44">
        <f t="shared" si="31"/>
        <v>2.6225256204988313E-4</v>
      </c>
      <c r="E465" s="11">
        <f t="shared" si="30"/>
        <v>1.6194213844762058E-2</v>
      </c>
      <c r="F465" s="6"/>
      <c r="G465" s="20">
        <f t="shared" si="29"/>
        <v>0.72023222334213144</v>
      </c>
    </row>
    <row r="466" spans="1:7">
      <c r="A466" s="34">
        <v>36101</v>
      </c>
      <c r="B466" s="31">
        <v>1111.5999999999999</v>
      </c>
      <c r="C466" s="11">
        <f t="shared" si="28"/>
        <v>1.1700061531115918E-2</v>
      </c>
      <c r="D466" s="44">
        <f t="shared" si="31"/>
        <v>2.546797747262306E-4</v>
      </c>
      <c r="E466" s="11">
        <f t="shared" si="30"/>
        <v>1.5958689630612866E-2</v>
      </c>
      <c r="F466" s="6"/>
      <c r="G466" s="20">
        <f t="shared" si="29"/>
        <v>0.73314675590107314</v>
      </c>
    </row>
    <row r="467" spans="1:7">
      <c r="A467" s="34">
        <v>36102</v>
      </c>
      <c r="B467" s="31">
        <v>1110.8399999999999</v>
      </c>
      <c r="C467" s="11">
        <f t="shared" si="28"/>
        <v>-6.8393300122839256E-4</v>
      </c>
      <c r="D467" s="44">
        <f t="shared" si="31"/>
        <v>2.4761247463257069E-4</v>
      </c>
      <c r="E467" s="11">
        <f t="shared" si="30"/>
        <v>1.5735706995002503E-2</v>
      </c>
      <c r="F467" s="6"/>
      <c r="G467" s="20">
        <f t="shared" si="29"/>
        <v>-4.3463760569868427E-2</v>
      </c>
    </row>
    <row r="468" spans="1:7">
      <c r="A468" s="34">
        <v>36103</v>
      </c>
      <c r="B468" s="31">
        <v>1118.67</v>
      </c>
      <c r="C468" s="11">
        <f t="shared" si="28"/>
        <v>7.0239937852107411E-3</v>
      </c>
      <c r="D468" s="44">
        <f t="shared" si="31"/>
        <v>2.3278379201562658E-4</v>
      </c>
      <c r="E468" s="11">
        <f t="shared" si="30"/>
        <v>1.5257253750777909E-2</v>
      </c>
      <c r="F468" s="6"/>
      <c r="G468" s="20">
        <f t="shared" si="29"/>
        <v>0.46037077838156915</v>
      </c>
    </row>
    <row r="469" spans="1:7">
      <c r="A469" s="34">
        <v>36104</v>
      </c>
      <c r="B469" s="31">
        <v>1133.8499999999999</v>
      </c>
      <c r="C469" s="11">
        <f t="shared" si="28"/>
        <v>1.3478441753964411E-2</v>
      </c>
      <c r="D469" s="44">
        <f t="shared" si="31"/>
        <v>2.2177695381636972E-4</v>
      </c>
      <c r="E469" s="11">
        <f t="shared" si="30"/>
        <v>1.4892177604916271E-2</v>
      </c>
      <c r="F469" s="6"/>
      <c r="G469" s="20">
        <f t="shared" si="29"/>
        <v>0.90506856092790944</v>
      </c>
    </row>
    <row r="470" spans="1:7">
      <c r="A470" s="34">
        <v>36105</v>
      </c>
      <c r="B470" s="31">
        <v>1141.01</v>
      </c>
      <c r="C470" s="11">
        <f t="shared" si="28"/>
        <v>6.2949136592676857E-3</v>
      </c>
      <c r="D470" s="44">
        <f t="shared" si="31"/>
        <v>2.193704401142882E-4</v>
      </c>
      <c r="E470" s="11">
        <f t="shared" si="30"/>
        <v>1.4811159310273055E-2</v>
      </c>
      <c r="F470" s="6"/>
      <c r="G470" s="20">
        <f t="shared" si="29"/>
        <v>0.42501154213509262</v>
      </c>
    </row>
    <row r="471" spans="1:7">
      <c r="A471" s="34">
        <v>36108</v>
      </c>
      <c r="B471" s="31">
        <v>1130.2</v>
      </c>
      <c r="C471" s="11">
        <f t="shared" si="28"/>
        <v>-9.519226869819937E-3</v>
      </c>
      <c r="D471" s="44">
        <f t="shared" si="31"/>
        <v>2.0858576998608898E-4</v>
      </c>
      <c r="E471" s="11">
        <f t="shared" si="30"/>
        <v>1.4442498744541715E-2</v>
      </c>
      <c r="F471" s="6"/>
      <c r="G471" s="20">
        <f t="shared" si="29"/>
        <v>-0.65911218260742865</v>
      </c>
    </row>
    <row r="472" spans="1:7">
      <c r="A472" s="34">
        <v>36109</v>
      </c>
      <c r="B472" s="31">
        <v>1128.26</v>
      </c>
      <c r="C472" s="11">
        <f t="shared" si="28"/>
        <v>-1.7179852440644709E-3</v>
      </c>
      <c r="D472" s="44">
        <f t="shared" si="31"/>
        <v>2.0150756459886974E-4</v>
      </c>
      <c r="E472" s="11">
        <f t="shared" si="30"/>
        <v>1.419533601570846E-2</v>
      </c>
      <c r="F472" s="6"/>
      <c r="G472" s="20">
        <f t="shared" si="29"/>
        <v>-0.12102462683259912</v>
      </c>
    </row>
    <row r="473" spans="1:7">
      <c r="A473" s="34">
        <v>36110</v>
      </c>
      <c r="B473" s="31">
        <v>1120.97</v>
      </c>
      <c r="C473" s="11">
        <f t="shared" si="28"/>
        <v>-6.4822410574262466E-3</v>
      </c>
      <c r="D473" s="44">
        <f t="shared" si="31"/>
        <v>1.8959419912086695E-4</v>
      </c>
      <c r="E473" s="11">
        <f t="shared" si="30"/>
        <v>1.3769320938988493E-2</v>
      </c>
      <c r="F473" s="6"/>
      <c r="G473" s="20">
        <f t="shared" si="29"/>
        <v>-0.47077420056870561</v>
      </c>
    </row>
    <row r="474" spans="1:7">
      <c r="A474" s="34">
        <v>36111</v>
      </c>
      <c r="B474" s="31">
        <v>1117.69</v>
      </c>
      <c r="C474" s="11">
        <f t="shared" ref="C474:C537" si="32">LN(B474/B473)</f>
        <v>-2.9303264873289897E-3</v>
      </c>
      <c r="D474" s="44">
        <f t="shared" si="31"/>
        <v>1.8073971412120986E-4</v>
      </c>
      <c r="E474" s="11">
        <f t="shared" si="30"/>
        <v>1.344394711835813E-2</v>
      </c>
      <c r="F474" s="6"/>
      <c r="G474" s="20">
        <f t="shared" ref="G474:G537" si="33">C474/E474</f>
        <v>-0.21796623131070914</v>
      </c>
    </row>
    <row r="475" spans="1:7">
      <c r="A475" s="34">
        <v>36112</v>
      </c>
      <c r="B475" s="31">
        <v>1125.72</v>
      </c>
      <c r="C475" s="11">
        <f t="shared" si="32"/>
        <v>7.1587755189366116E-3</v>
      </c>
      <c r="D475" s="44">
        <f t="shared" si="31"/>
        <v>1.7041054007327776E-4</v>
      </c>
      <c r="E475" s="11">
        <f t="shared" si="30"/>
        <v>1.3054138810096887E-2</v>
      </c>
      <c r="F475" s="6"/>
      <c r="G475" s="20">
        <f t="shared" si="33"/>
        <v>0.5483912514703434</v>
      </c>
    </row>
    <row r="476" spans="1:7">
      <c r="A476" s="34">
        <v>36115</v>
      </c>
      <c r="B476" s="31">
        <v>1135.8699999999999</v>
      </c>
      <c r="C476" s="11">
        <f t="shared" si="32"/>
        <v>8.9760461871488464E-3</v>
      </c>
      <c r="D476" s="44">
        <f t="shared" si="31"/>
        <v>1.6326079168471264E-4</v>
      </c>
      <c r="E476" s="11">
        <f t="shared" si="30"/>
        <v>1.2777354643458584E-2</v>
      </c>
      <c r="F476" s="6"/>
      <c r="G476" s="20">
        <f t="shared" si="33"/>
        <v>0.70249644293501456</v>
      </c>
    </row>
    <row r="477" spans="1:7">
      <c r="A477" s="34">
        <v>36116</v>
      </c>
      <c r="B477" s="31">
        <v>1139.32</v>
      </c>
      <c r="C477" s="11">
        <f t="shared" si="32"/>
        <v>3.0327160757938313E-3</v>
      </c>
      <c r="D477" s="44">
        <f t="shared" si="31"/>
        <v>1.5829930849285963E-4</v>
      </c>
      <c r="E477" s="11">
        <f t="shared" si="30"/>
        <v>1.2581705309410949E-2</v>
      </c>
      <c r="F477" s="6"/>
      <c r="G477" s="20">
        <f t="shared" si="33"/>
        <v>0.24104173490102329</v>
      </c>
    </row>
    <row r="478" spans="1:7">
      <c r="A478" s="34">
        <v>36117</v>
      </c>
      <c r="B478" s="31">
        <v>1144.48</v>
      </c>
      <c r="C478" s="11">
        <f t="shared" si="32"/>
        <v>4.518792171271299E-3</v>
      </c>
      <c r="D478" s="44">
        <f t="shared" si="31"/>
        <v>1.4935319199107074E-4</v>
      </c>
      <c r="E478" s="11">
        <f t="shared" si="30"/>
        <v>1.2221014360153201E-2</v>
      </c>
      <c r="F478" s="6"/>
      <c r="G478" s="20">
        <f t="shared" si="33"/>
        <v>0.36975590062351027</v>
      </c>
    </row>
    <row r="479" spans="1:7">
      <c r="A479" s="34">
        <v>36118</v>
      </c>
      <c r="B479" s="31">
        <v>1152.6099999999999</v>
      </c>
      <c r="C479" s="11">
        <f t="shared" si="32"/>
        <v>7.0785506416418719E-3</v>
      </c>
      <c r="D479" s="44">
        <f t="shared" si="31"/>
        <v>1.4161716943283505E-4</v>
      </c>
      <c r="E479" s="11">
        <f t="shared" si="30"/>
        <v>1.1900301232861085E-2</v>
      </c>
      <c r="F479" s="6"/>
      <c r="G479" s="20">
        <f t="shared" si="33"/>
        <v>0.59482113125803948</v>
      </c>
    </row>
    <row r="480" spans="1:7">
      <c r="A480" s="34">
        <v>36119</v>
      </c>
      <c r="B480" s="31">
        <v>1163.55</v>
      </c>
      <c r="C480" s="11">
        <f t="shared" si="32"/>
        <v>9.4467406032745019E-3</v>
      </c>
      <c r="D480" s="44">
        <f t="shared" si="31"/>
        <v>1.3612649201804225E-4</v>
      </c>
      <c r="E480" s="11">
        <f t="shared" si="30"/>
        <v>1.1667325829771031E-2</v>
      </c>
      <c r="F480" s="6"/>
      <c r="G480" s="20">
        <f t="shared" si="33"/>
        <v>0.80967487675450411</v>
      </c>
    </row>
    <row r="481" spans="1:7">
      <c r="A481" s="34">
        <v>36122</v>
      </c>
      <c r="B481" s="31">
        <v>1188.21</v>
      </c>
      <c r="C481" s="11">
        <f t="shared" si="32"/>
        <v>2.0972296372802894E-2</v>
      </c>
      <c r="D481" s="44">
        <f t="shared" si="31"/>
        <v>1.3331335697849302E-4</v>
      </c>
      <c r="E481" s="11">
        <f t="shared" si="30"/>
        <v>1.1546140349852544E-2</v>
      </c>
      <c r="F481" s="6"/>
      <c r="G481" s="20">
        <f t="shared" si="33"/>
        <v>1.8163902167593806</v>
      </c>
    </row>
    <row r="482" spans="1:7">
      <c r="A482" s="34">
        <v>36123</v>
      </c>
      <c r="B482" s="31">
        <v>1182.99</v>
      </c>
      <c r="C482" s="11">
        <f t="shared" si="32"/>
        <v>-4.4028411205099659E-3</v>
      </c>
      <c r="D482" s="44">
        <f t="shared" si="31"/>
        <v>1.5170478846870432E-4</v>
      </c>
      <c r="E482" s="11">
        <f t="shared" si="30"/>
        <v>1.2316849778604281E-2</v>
      </c>
      <c r="F482" s="6"/>
      <c r="G482" s="20">
        <f t="shared" si="33"/>
        <v>-0.35746487126588034</v>
      </c>
    </row>
    <row r="483" spans="1:7">
      <c r="A483" s="34">
        <v>36124</v>
      </c>
      <c r="B483" s="31">
        <v>1186.8699999999999</v>
      </c>
      <c r="C483" s="11">
        <f t="shared" si="32"/>
        <v>3.2744579568442268E-3</v>
      </c>
      <c r="D483" s="44">
        <f t="shared" si="31"/>
        <v>1.4376560175652925E-4</v>
      </c>
      <c r="E483" s="11">
        <f t="shared" si="30"/>
        <v>1.1990229428852863E-2</v>
      </c>
      <c r="F483" s="6"/>
      <c r="G483" s="20">
        <f t="shared" si="33"/>
        <v>0.27309385331398978</v>
      </c>
    </row>
    <row r="484" spans="1:7">
      <c r="A484" s="34">
        <v>36126</v>
      </c>
      <c r="B484" s="31">
        <v>1192.33</v>
      </c>
      <c r="C484" s="11">
        <f t="shared" si="32"/>
        <v>4.5897861340694016E-3</v>
      </c>
      <c r="D484" s="44">
        <f t="shared" si="31"/>
        <v>1.357829901458059E-4</v>
      </c>
      <c r="E484" s="11">
        <f t="shared" si="30"/>
        <v>1.1652595854392527E-2</v>
      </c>
      <c r="F484" s="6"/>
      <c r="G484" s="20">
        <f t="shared" si="33"/>
        <v>0.39388529315030263</v>
      </c>
    </row>
    <row r="485" spans="1:7">
      <c r="A485" s="34">
        <v>36129</v>
      </c>
      <c r="B485" s="31">
        <v>1163.6300000000001</v>
      </c>
      <c r="C485" s="11">
        <f t="shared" si="32"/>
        <v>-2.436494660381228E-2</v>
      </c>
      <c r="D485" s="44">
        <f t="shared" si="31"/>
        <v>1.2889997894244729E-4</v>
      </c>
      <c r="E485" s="11">
        <f t="shared" si="30"/>
        <v>1.1353412656221357E-2</v>
      </c>
      <c r="F485" s="6"/>
      <c r="G485" s="20">
        <f t="shared" si="33"/>
        <v>-2.1460460692812888</v>
      </c>
    </row>
    <row r="486" spans="1:7">
      <c r="A486" s="34">
        <v>36130</v>
      </c>
      <c r="B486" s="31">
        <v>1175.28</v>
      </c>
      <c r="C486" s="11">
        <f t="shared" si="32"/>
        <v>9.9619877177872778E-3</v>
      </c>
      <c r="D486" s="44">
        <f t="shared" si="31"/>
        <v>1.5678501758629784E-4</v>
      </c>
      <c r="E486" s="11">
        <f t="shared" si="30"/>
        <v>1.2521382415144817E-2</v>
      </c>
      <c r="F486" s="6"/>
      <c r="G486" s="20">
        <f t="shared" si="33"/>
        <v>0.7955980727605676</v>
      </c>
    </row>
    <row r="487" spans="1:7">
      <c r="A487" s="34">
        <v>36131</v>
      </c>
      <c r="B487" s="31">
        <v>1171.25</v>
      </c>
      <c r="C487" s="11">
        <f t="shared" si="32"/>
        <v>-3.4348625095396209E-3</v>
      </c>
      <c r="D487" s="44">
        <f t="shared" si="31"/>
        <v>1.5333238848848062E-4</v>
      </c>
      <c r="E487" s="11">
        <f t="shared" si="30"/>
        <v>1.2382745595726363E-2</v>
      </c>
      <c r="F487" s="6"/>
      <c r="G487" s="20">
        <f t="shared" si="33"/>
        <v>-0.27739102632659185</v>
      </c>
    </row>
    <row r="488" spans="1:7">
      <c r="A488" s="34">
        <v>36132</v>
      </c>
      <c r="B488" s="31">
        <v>1150.1400000000001</v>
      </c>
      <c r="C488" s="11">
        <f t="shared" si="32"/>
        <v>-1.8187880474507933E-2</v>
      </c>
      <c r="D488" s="44">
        <f t="shared" si="31"/>
        <v>1.448403420067382E-4</v>
      </c>
      <c r="E488" s="11">
        <f t="shared" si="30"/>
        <v>1.2034963315554318E-2</v>
      </c>
      <c r="F488" s="6"/>
      <c r="G488" s="20">
        <f t="shared" si="33"/>
        <v>-1.5112535034486907</v>
      </c>
    </row>
    <row r="489" spans="1:7">
      <c r="A489" s="34">
        <v>36133</v>
      </c>
      <c r="B489" s="31">
        <v>1176.74</v>
      </c>
      <c r="C489" s="11">
        <f t="shared" si="32"/>
        <v>2.2864229185290248E-2</v>
      </c>
      <c r="D489" s="44">
        <f t="shared" si="31"/>
        <v>1.5599786125563311E-4</v>
      </c>
      <c r="E489" s="11">
        <f t="shared" si="30"/>
        <v>1.2489910378206607E-2</v>
      </c>
      <c r="F489" s="6"/>
      <c r="G489" s="20">
        <f t="shared" si="33"/>
        <v>1.8306159526321006</v>
      </c>
    </row>
    <row r="490" spans="1:7">
      <c r="A490" s="34">
        <v>36136</v>
      </c>
      <c r="B490" s="31">
        <v>1187.7</v>
      </c>
      <c r="C490" s="11">
        <f t="shared" si="32"/>
        <v>9.2707605167804547E-3</v>
      </c>
      <c r="D490" s="44">
        <f t="shared" si="31"/>
        <v>1.7800436815454382E-4</v>
      </c>
      <c r="E490" s="11">
        <f t="shared" si="30"/>
        <v>1.3341827766634668E-2</v>
      </c>
      <c r="F490" s="6"/>
      <c r="G490" s="20">
        <f t="shared" si="33"/>
        <v>0.69486435284113279</v>
      </c>
    </row>
    <row r="491" spans="1:7">
      <c r="A491" s="34">
        <v>36137</v>
      </c>
      <c r="B491" s="31">
        <v>1181.3800000000001</v>
      </c>
      <c r="C491" s="11">
        <f t="shared" si="32"/>
        <v>-5.3354171175663337E-3</v>
      </c>
      <c r="D491" s="44">
        <f t="shared" si="31"/>
        <v>1.724809260988409E-4</v>
      </c>
      <c r="E491" s="11">
        <f t="shared" si="30"/>
        <v>1.3133199385482613E-2</v>
      </c>
      <c r="F491" s="6"/>
      <c r="G491" s="20">
        <f t="shared" si="33"/>
        <v>-0.40625417774926059</v>
      </c>
    </row>
    <row r="492" spans="1:7">
      <c r="A492" s="34">
        <v>36138</v>
      </c>
      <c r="B492" s="31">
        <v>1183.49</v>
      </c>
      <c r="C492" s="11">
        <f t="shared" si="32"/>
        <v>1.7844537415599758E-3</v>
      </c>
      <c r="D492" s="44">
        <f t="shared" si="31"/>
        <v>1.6384007108201563E-4</v>
      </c>
      <c r="E492" s="11">
        <f t="shared" si="30"/>
        <v>1.2800002776640935E-2</v>
      </c>
      <c r="F492" s="6"/>
      <c r="G492" s="20">
        <f t="shared" si="33"/>
        <v>0.13941041831775794</v>
      </c>
    </row>
    <row r="493" spans="1:7">
      <c r="A493" s="34">
        <v>36139</v>
      </c>
      <c r="B493" s="31">
        <v>1165.02</v>
      </c>
      <c r="C493" s="11">
        <f t="shared" si="32"/>
        <v>-1.5729446169770962E-2</v>
      </c>
      <c r="D493" s="44">
        <f t="shared" si="31"/>
        <v>1.5420072332644074E-4</v>
      </c>
      <c r="E493" s="11">
        <f t="shared" si="30"/>
        <v>1.241775838573294E-2</v>
      </c>
      <c r="F493" s="6"/>
      <c r="G493" s="20">
        <f t="shared" si="33"/>
        <v>-1.2666896617865346</v>
      </c>
    </row>
    <row r="494" spans="1:7">
      <c r="A494" s="34">
        <v>36140</v>
      </c>
      <c r="B494" s="31">
        <v>1166.46</v>
      </c>
      <c r="C494" s="11">
        <f t="shared" si="32"/>
        <v>1.2352670261860284E-3</v>
      </c>
      <c r="D494" s="44">
        <f t="shared" si="31"/>
        <v>1.5979360853531763E-4</v>
      </c>
      <c r="E494" s="11">
        <f t="shared" si="30"/>
        <v>1.2640949669044554E-2</v>
      </c>
      <c r="F494" s="6"/>
      <c r="G494" s="20">
        <f t="shared" si="33"/>
        <v>9.7719479827609659E-2</v>
      </c>
    </row>
    <row r="495" spans="1:7">
      <c r="A495" s="34">
        <v>36143</v>
      </c>
      <c r="B495" s="31">
        <v>1141.2</v>
      </c>
      <c r="C495" s="11">
        <f t="shared" si="32"/>
        <v>-2.1893180921258488E-2</v>
      </c>
      <c r="D495" s="44">
        <f t="shared" si="31"/>
        <v>1.5029754510075753E-4</v>
      </c>
      <c r="E495" s="11">
        <f t="shared" si="30"/>
        <v>1.225958992384156E-2</v>
      </c>
      <c r="F495" s="6"/>
      <c r="G495" s="20">
        <f t="shared" si="33"/>
        <v>-1.7858004270340413</v>
      </c>
    </row>
    <row r="496" spans="1:7">
      <c r="A496" s="34">
        <v>36144</v>
      </c>
      <c r="B496" s="31">
        <v>1162.83</v>
      </c>
      <c r="C496" s="11">
        <f t="shared" si="32"/>
        <v>1.8776348806168575E-2</v>
      </c>
      <c r="D496" s="44">
        <f t="shared" si="31"/>
        <v>1.7003837464576947E-4</v>
      </c>
      <c r="E496" s="11">
        <f t="shared" si="30"/>
        <v>1.3039876327855623E-2</v>
      </c>
      <c r="F496" s="6"/>
      <c r="G496" s="20">
        <f t="shared" si="33"/>
        <v>1.4399177058189401</v>
      </c>
    </row>
    <row r="497" spans="1:7">
      <c r="A497" s="34">
        <v>36145</v>
      </c>
      <c r="B497" s="31">
        <v>1161.94</v>
      </c>
      <c r="C497" s="11">
        <f t="shared" si="32"/>
        <v>-7.6566717867125079E-4</v>
      </c>
      <c r="D497" s="44">
        <f t="shared" si="31"/>
        <v>1.8098914863647777E-4</v>
      </c>
      <c r="E497" s="11">
        <f t="shared" si="30"/>
        <v>1.3453220753279781E-2</v>
      </c>
      <c r="F497" s="6"/>
      <c r="G497" s="20">
        <f t="shared" si="33"/>
        <v>-5.6913299254722154E-2</v>
      </c>
    </row>
    <row r="498" spans="1:7">
      <c r="A498" s="34">
        <v>36146</v>
      </c>
      <c r="B498" s="31">
        <v>1179.98</v>
      </c>
      <c r="C498" s="11">
        <f t="shared" si="32"/>
        <v>1.5406467196687272E-2</v>
      </c>
      <c r="D498" s="44">
        <f t="shared" si="31"/>
        <v>1.7016497449199878E-4</v>
      </c>
      <c r="E498" s="11">
        <f t="shared" si="30"/>
        <v>1.3044729759255221E-2</v>
      </c>
      <c r="F498" s="6"/>
      <c r="G498" s="20">
        <f t="shared" si="33"/>
        <v>1.1810491655265147</v>
      </c>
    </row>
    <row r="499" spans="1:7">
      <c r="A499" s="34">
        <v>36147</v>
      </c>
      <c r="B499" s="31">
        <v>1188.03</v>
      </c>
      <c r="C499" s="11">
        <f t="shared" si="32"/>
        <v>6.7989839654735724E-3</v>
      </c>
      <c r="D499" s="44">
        <f t="shared" si="31"/>
        <v>1.7419662991143491E-4</v>
      </c>
      <c r="E499" s="11">
        <f t="shared" si="30"/>
        <v>1.3198357091374477E-2</v>
      </c>
      <c r="F499" s="6"/>
      <c r="G499" s="20">
        <f t="shared" si="33"/>
        <v>0.51513865842566975</v>
      </c>
    </row>
    <row r="500" spans="1:7">
      <c r="A500" s="34">
        <v>36150</v>
      </c>
      <c r="B500" s="31">
        <v>1202.8399999999999</v>
      </c>
      <c r="C500" s="11">
        <f t="shared" si="32"/>
        <v>1.2388954169025758E-2</v>
      </c>
      <c r="D500" s="44">
        <f t="shared" si="31"/>
        <v>1.6651840309451482E-4</v>
      </c>
      <c r="E500" s="11">
        <f t="shared" si="30"/>
        <v>1.2904200986287946E-2</v>
      </c>
      <c r="F500" s="6"/>
      <c r="G500" s="20">
        <f t="shared" si="33"/>
        <v>0.96007138932432223</v>
      </c>
    </row>
    <row r="501" spans="1:7">
      <c r="A501" s="34">
        <v>36151</v>
      </c>
      <c r="B501" s="31">
        <v>1203.57</v>
      </c>
      <c r="C501" s="11">
        <f t="shared" si="32"/>
        <v>6.0671292289577827E-4</v>
      </c>
      <c r="D501" s="44">
        <f t="shared" si="31"/>
        <v>1.6573647003297715E-4</v>
      </c>
      <c r="E501" s="11">
        <f t="shared" si="30"/>
        <v>1.2873867718482163E-2</v>
      </c>
      <c r="F501" s="6"/>
      <c r="G501" s="20">
        <f t="shared" si="33"/>
        <v>4.7127478405324962E-2</v>
      </c>
    </row>
    <row r="502" spans="1:7">
      <c r="A502" s="34">
        <v>36152</v>
      </c>
      <c r="B502" s="31">
        <v>1228.54</v>
      </c>
      <c r="C502" s="11">
        <f t="shared" si="32"/>
        <v>2.0534332242802881E-2</v>
      </c>
      <c r="D502" s="44">
        <f t="shared" si="31"/>
        <v>1.5581436786524702E-4</v>
      </c>
      <c r="E502" s="11">
        <f t="shared" si="30"/>
        <v>1.2482562552026207E-2</v>
      </c>
      <c r="F502" s="6"/>
      <c r="G502" s="20">
        <f t="shared" si="33"/>
        <v>1.6450414053378557</v>
      </c>
    </row>
    <row r="503" spans="1:7">
      <c r="A503" s="34">
        <v>36153</v>
      </c>
      <c r="B503" s="31">
        <v>1226.27</v>
      </c>
      <c r="C503" s="11">
        <f t="shared" si="32"/>
        <v>-1.8494308292898315E-3</v>
      </c>
      <c r="D503" s="44">
        <f t="shared" si="31"/>
        <v>1.7176503383280103E-4</v>
      </c>
      <c r="E503" s="11">
        <f t="shared" si="30"/>
        <v>1.3105915986027113E-2</v>
      </c>
      <c r="F503" s="6"/>
      <c r="G503" s="20">
        <f t="shared" si="33"/>
        <v>-0.14111419844760215</v>
      </c>
    </row>
    <row r="504" spans="1:7">
      <c r="A504" s="34">
        <v>36157</v>
      </c>
      <c r="B504" s="31">
        <v>1225.49</v>
      </c>
      <c r="C504" s="11">
        <f t="shared" si="32"/>
        <v>-6.3627763428325773E-4</v>
      </c>
      <c r="D504" s="44">
        <f t="shared" si="31"/>
        <v>1.6166435546637262E-4</v>
      </c>
      <c r="E504" s="11">
        <f t="shared" si="30"/>
        <v>1.2714729862107674E-2</v>
      </c>
      <c r="F504" s="6"/>
      <c r="G504" s="20">
        <f t="shared" si="33"/>
        <v>-5.0042560178921829E-2</v>
      </c>
    </row>
    <row r="505" spans="1:7">
      <c r="A505" s="34">
        <v>36158</v>
      </c>
      <c r="B505" s="31">
        <v>1241.81</v>
      </c>
      <c r="C505" s="11">
        <f t="shared" si="32"/>
        <v>1.3229228724756412E-2</v>
      </c>
      <c r="D505" s="44">
        <f t="shared" si="31"/>
        <v>1.5198878509206361E-4</v>
      </c>
      <c r="E505" s="11">
        <f t="shared" si="30"/>
        <v>1.2328373172972321E-2</v>
      </c>
      <c r="F505" s="6"/>
      <c r="G505" s="20">
        <f t="shared" si="33"/>
        <v>1.073071729671442</v>
      </c>
    </row>
    <row r="506" spans="1:7">
      <c r="A506" s="34">
        <v>36159</v>
      </c>
      <c r="B506" s="31">
        <v>1231.93</v>
      </c>
      <c r="C506" s="11">
        <f t="shared" si="32"/>
        <v>-7.9879474274777654E-3</v>
      </c>
      <c r="D506" s="44">
        <f t="shared" si="31"/>
        <v>1.5337020754565498E-4</v>
      </c>
      <c r="E506" s="11">
        <f t="shared" si="30"/>
        <v>1.2384272588475069E-2</v>
      </c>
      <c r="F506" s="6"/>
      <c r="G506" s="20">
        <f t="shared" si="33"/>
        <v>-0.64500739711684252</v>
      </c>
    </row>
    <row r="507" spans="1:7">
      <c r="A507" s="34">
        <v>36160</v>
      </c>
      <c r="B507" s="31">
        <v>1229.23</v>
      </c>
      <c r="C507" s="11">
        <f t="shared" si="32"/>
        <v>-2.1940882211275207E-3</v>
      </c>
      <c r="D507" s="44">
        <f t="shared" si="31"/>
        <v>1.4799643333916458E-4</v>
      </c>
      <c r="E507" s="11">
        <f t="shared" si="30"/>
        <v>1.2165378470855914E-2</v>
      </c>
      <c r="F507" s="6"/>
      <c r="G507" s="20">
        <f t="shared" si="33"/>
        <v>-0.18035511401341156</v>
      </c>
    </row>
    <row r="508" spans="1:7">
      <c r="A508" s="34">
        <v>36164</v>
      </c>
      <c r="B508" s="31">
        <v>1228.0999999999999</v>
      </c>
      <c r="C508" s="11">
        <f t="shared" si="32"/>
        <v>-9.1969745996695268E-4</v>
      </c>
      <c r="D508" s="44">
        <f t="shared" si="31"/>
        <v>1.3940548872614015E-4</v>
      </c>
      <c r="E508" s="11">
        <f t="shared" si="30"/>
        <v>1.1807010151860637E-2</v>
      </c>
      <c r="F508" s="6"/>
      <c r="G508" s="20">
        <f t="shared" si="33"/>
        <v>-7.7894187278395782E-2</v>
      </c>
    </row>
    <row r="509" spans="1:7">
      <c r="A509" s="34">
        <v>36165</v>
      </c>
      <c r="B509" s="31">
        <v>1244.78</v>
      </c>
      <c r="C509" s="11">
        <f t="shared" si="32"/>
        <v>1.3490547840669578E-2</v>
      </c>
      <c r="D509" s="44">
        <f t="shared" si="31"/>
        <v>1.3109191000764393E-4</v>
      </c>
      <c r="E509" s="11">
        <f t="shared" si="30"/>
        <v>1.1449537545579905E-2</v>
      </c>
      <c r="F509" s="6"/>
      <c r="G509" s="20">
        <f t="shared" si="33"/>
        <v>1.1782613740480379</v>
      </c>
    </row>
    <row r="510" spans="1:7">
      <c r="A510" s="34">
        <v>36166</v>
      </c>
      <c r="B510" s="31">
        <v>1272.3399999999999</v>
      </c>
      <c r="C510" s="11">
        <f t="shared" si="32"/>
        <v>2.189891732344024E-2</v>
      </c>
      <c r="D510" s="44">
        <f t="shared" si="31"/>
        <v>1.3414608826966894E-4</v>
      </c>
      <c r="E510" s="11">
        <f t="shared" si="30"/>
        <v>1.1582145236080791E-2</v>
      </c>
      <c r="F510" s="6"/>
      <c r="G510" s="20">
        <f t="shared" si="33"/>
        <v>1.890747946694759</v>
      </c>
    </row>
    <row r="511" spans="1:7">
      <c r="A511" s="34">
        <v>36167</v>
      </c>
      <c r="B511" s="31">
        <v>1269.73</v>
      </c>
      <c r="C511" s="11">
        <f t="shared" si="32"/>
        <v>-2.0534453552565695E-3</v>
      </c>
      <c r="D511" s="44">
        <f t="shared" si="31"/>
        <v>1.5487107776982108E-4</v>
      </c>
      <c r="E511" s="11">
        <f t="shared" si="30"/>
        <v>1.2444720879546518E-2</v>
      </c>
      <c r="F511" s="6"/>
      <c r="G511" s="20">
        <f t="shared" si="33"/>
        <v>-0.16500533640987505</v>
      </c>
    </row>
    <row r="512" spans="1:7">
      <c r="A512" s="34">
        <v>36168</v>
      </c>
      <c r="B512" s="31">
        <v>1275.0899999999999</v>
      </c>
      <c r="C512" s="11">
        <f t="shared" si="32"/>
        <v>4.2124849113970332E-3</v>
      </c>
      <c r="D512" s="44">
        <f t="shared" si="31"/>
        <v>1.458318113732533E-4</v>
      </c>
      <c r="E512" s="11">
        <f t="shared" si="30"/>
        <v>1.207608427319275E-2</v>
      </c>
      <c r="F512" s="6"/>
      <c r="G512" s="20">
        <f t="shared" si="33"/>
        <v>0.34882871103741564</v>
      </c>
    </row>
    <row r="513" spans="1:7">
      <c r="A513" s="34">
        <v>36171</v>
      </c>
      <c r="B513" s="31">
        <v>1263.8800000000001</v>
      </c>
      <c r="C513" s="11">
        <f t="shared" si="32"/>
        <v>-8.830409845420906E-3</v>
      </c>
      <c r="D513" s="44">
        <f t="shared" si="31"/>
        <v>1.3814660443858297E-4</v>
      </c>
      <c r="E513" s="11">
        <f t="shared" si="30"/>
        <v>1.1753578367398711E-2</v>
      </c>
      <c r="F513" s="6"/>
      <c r="G513" s="20">
        <f t="shared" si="33"/>
        <v>-0.75129544121763847</v>
      </c>
    </row>
    <row r="514" spans="1:7">
      <c r="A514" s="34">
        <v>36172</v>
      </c>
      <c r="B514" s="31">
        <v>1239.51</v>
      </c>
      <c r="C514" s="11">
        <f t="shared" si="32"/>
        <v>-1.9470214279204773E-2</v>
      </c>
      <c r="D514" s="44">
        <f t="shared" si="31"/>
        <v>1.3453637645455437E-4</v>
      </c>
      <c r="E514" s="11">
        <f t="shared" si="30"/>
        <v>1.1598981699035237E-2</v>
      </c>
      <c r="F514" s="6"/>
      <c r="G514" s="20">
        <f t="shared" si="33"/>
        <v>-1.6786141046178422</v>
      </c>
    </row>
    <row r="515" spans="1:7">
      <c r="A515" s="34">
        <v>36173</v>
      </c>
      <c r="B515" s="31">
        <v>1234.4000000000001</v>
      </c>
      <c r="C515" s="11">
        <f t="shared" si="32"/>
        <v>-4.1311181630115778E-3</v>
      </c>
      <c r="D515" s="44">
        <f t="shared" si="31"/>
        <v>1.4920954851197006E-4</v>
      </c>
      <c r="E515" s="11">
        <f t="shared" si="30"/>
        <v>1.2215136041484354E-2</v>
      </c>
      <c r="F515" s="6"/>
      <c r="G515" s="20">
        <f t="shared" si="33"/>
        <v>-0.33819665609795158</v>
      </c>
    </row>
    <row r="516" spans="1:7">
      <c r="A516" s="34">
        <v>36174</v>
      </c>
      <c r="B516" s="31">
        <v>1212.19</v>
      </c>
      <c r="C516" s="11">
        <f t="shared" si="32"/>
        <v>-1.8156381029578336E-2</v>
      </c>
      <c r="D516" s="44">
        <f t="shared" si="31"/>
        <v>1.412809438378577E-4</v>
      </c>
      <c r="E516" s="11">
        <f t="shared" si="30"/>
        <v>1.1886166069757637E-2</v>
      </c>
      <c r="F516" s="6"/>
      <c r="G516" s="20">
        <f t="shared" si="33"/>
        <v>-1.5275220725524112</v>
      </c>
    </row>
    <row r="517" spans="1:7">
      <c r="A517" s="34">
        <v>36175</v>
      </c>
      <c r="B517" s="31">
        <v>1243.26</v>
      </c>
      <c r="C517" s="11">
        <f t="shared" si="32"/>
        <v>2.5308320977673323E-2</v>
      </c>
      <c r="D517" s="44">
        <f t="shared" si="31"/>
        <v>1.5258333753306018E-4</v>
      </c>
      <c r="E517" s="11">
        <f t="shared" ref="E517:E580" si="34">SQRT(D517)</f>
        <v>1.2352462812454048E-2</v>
      </c>
      <c r="F517" s="6"/>
      <c r="G517" s="20">
        <f t="shared" si="33"/>
        <v>2.0488481820934421</v>
      </c>
    </row>
    <row r="518" spans="1:7">
      <c r="A518" s="34">
        <v>36179</v>
      </c>
      <c r="B518" s="31">
        <v>1252</v>
      </c>
      <c r="C518" s="11">
        <f t="shared" si="32"/>
        <v>7.0053106629976254E-3</v>
      </c>
      <c r="D518" s="44">
        <f t="shared" ref="D518:D581" si="35">0.94*D517+0.06*(C517^2)</f>
        <v>1.8185900392361293E-4</v>
      </c>
      <c r="E518" s="11">
        <f t="shared" si="34"/>
        <v>1.3485510888491134E-2</v>
      </c>
      <c r="F518" s="6"/>
      <c r="G518" s="20">
        <f t="shared" si="33"/>
        <v>0.5194694306298866</v>
      </c>
    </row>
    <row r="519" spans="1:7">
      <c r="A519" s="34">
        <v>36180</v>
      </c>
      <c r="B519" s="31">
        <v>1256.6199999999999</v>
      </c>
      <c r="C519" s="11">
        <f t="shared" si="32"/>
        <v>3.683304145856697E-3</v>
      </c>
      <c r="D519" s="44">
        <f t="shared" si="35"/>
        <v>1.7389192633730265E-4</v>
      </c>
      <c r="E519" s="11">
        <f t="shared" si="34"/>
        <v>1.3186808800361922E-2</v>
      </c>
      <c r="F519" s="6"/>
      <c r="G519" s="20">
        <f t="shared" si="33"/>
        <v>0.27931732397269654</v>
      </c>
    </row>
    <row r="520" spans="1:7">
      <c r="A520" s="34">
        <v>36181</v>
      </c>
      <c r="B520" s="31">
        <v>1235.1600000000001</v>
      </c>
      <c r="C520" s="11">
        <f t="shared" si="32"/>
        <v>-1.7225060479432095E-2</v>
      </c>
      <c r="D520" s="44">
        <f t="shared" si="35"/>
        <v>1.6427241452291759E-4</v>
      </c>
      <c r="E520" s="11">
        <f t="shared" si="34"/>
        <v>1.2816880061969746E-2</v>
      </c>
      <c r="F520" s="6"/>
      <c r="G520" s="20">
        <f t="shared" si="33"/>
        <v>-1.3439355284709502</v>
      </c>
    </row>
    <row r="521" spans="1:7">
      <c r="A521" s="34">
        <v>36182</v>
      </c>
      <c r="B521" s="31">
        <v>1225.19</v>
      </c>
      <c r="C521" s="11">
        <f t="shared" si="32"/>
        <v>-8.1045823339025852E-3</v>
      </c>
      <c r="D521" s="44">
        <f t="shared" si="35"/>
        <v>1.7221823216274814E-4</v>
      </c>
      <c r="E521" s="11">
        <f t="shared" si="34"/>
        <v>1.3123194434387846E-2</v>
      </c>
      <c r="F521" s="6"/>
      <c r="G521" s="20">
        <f t="shared" si="33"/>
        <v>-0.61757694549319819</v>
      </c>
    </row>
    <row r="522" spans="1:7">
      <c r="A522" s="34">
        <v>36185</v>
      </c>
      <c r="B522" s="31">
        <v>1233.98</v>
      </c>
      <c r="C522" s="11">
        <f t="shared" si="32"/>
        <v>7.1487838859956984E-3</v>
      </c>
      <c r="D522" s="44">
        <f t="shared" si="35"/>
        <v>1.6582619352140359E-4</v>
      </c>
      <c r="E522" s="11">
        <f t="shared" si="34"/>
        <v>1.2877351960764434E-2</v>
      </c>
      <c r="F522" s="6"/>
      <c r="G522" s="20">
        <f t="shared" si="33"/>
        <v>0.555143938581246</v>
      </c>
    </row>
    <row r="523" spans="1:7">
      <c r="A523" s="34">
        <v>36186</v>
      </c>
      <c r="B523" s="31">
        <v>1252.31</v>
      </c>
      <c r="C523" s="11">
        <f t="shared" si="32"/>
        <v>1.4745127966577955E-2</v>
      </c>
      <c r="D523" s="44">
        <f t="shared" si="35"/>
        <v>1.5894292857303967E-4</v>
      </c>
      <c r="E523" s="11">
        <f t="shared" si="34"/>
        <v>1.2607256980526718E-2</v>
      </c>
      <c r="F523" s="6"/>
      <c r="G523" s="20">
        <f t="shared" si="33"/>
        <v>1.1695746338282318</v>
      </c>
    </row>
    <row r="524" spans="1:7">
      <c r="A524" s="34">
        <v>36187</v>
      </c>
      <c r="B524" s="31">
        <v>1243.17</v>
      </c>
      <c r="C524" s="11">
        <f t="shared" si="32"/>
        <v>-7.3252767970515484E-3</v>
      </c>
      <c r="D524" s="44">
        <f t="shared" si="35"/>
        <v>1.6245148078370281E-4</v>
      </c>
      <c r="E524" s="11">
        <f t="shared" si="34"/>
        <v>1.2745645561669398E-2</v>
      </c>
      <c r="F524" s="6"/>
      <c r="G524" s="20">
        <f t="shared" si="33"/>
        <v>-0.57472779716087596</v>
      </c>
    </row>
    <row r="525" spans="1:7">
      <c r="A525" s="34">
        <v>36188</v>
      </c>
      <c r="B525" s="31">
        <v>1265.3699999999999</v>
      </c>
      <c r="C525" s="11">
        <f t="shared" si="32"/>
        <v>1.7700000465214038E-2</v>
      </c>
      <c r="D525" s="44">
        <f t="shared" si="35"/>
        <v>1.5592397274588593E-4</v>
      </c>
      <c r="E525" s="11">
        <f t="shared" si="34"/>
        <v>1.2486952099927586E-2</v>
      </c>
      <c r="F525" s="6"/>
      <c r="G525" s="20">
        <f t="shared" si="33"/>
        <v>1.4174796478410998</v>
      </c>
    </row>
    <row r="526" spans="1:7">
      <c r="A526" s="34">
        <v>36189</v>
      </c>
      <c r="B526" s="31">
        <v>1279.6400000000001</v>
      </c>
      <c r="C526" s="11">
        <f t="shared" si="32"/>
        <v>1.1214218842162478E-2</v>
      </c>
      <c r="D526" s="44">
        <f t="shared" si="35"/>
        <v>1.6536593536924739E-4</v>
      </c>
      <c r="E526" s="11">
        <f t="shared" si="34"/>
        <v>1.2859468704781211E-2</v>
      </c>
      <c r="F526" s="6"/>
      <c r="G526" s="20">
        <f t="shared" si="33"/>
        <v>0.8720592661804899</v>
      </c>
    </row>
    <row r="527" spans="1:7">
      <c r="A527" s="34">
        <v>36192</v>
      </c>
      <c r="B527" s="31">
        <v>1273</v>
      </c>
      <c r="C527" s="11">
        <f t="shared" si="32"/>
        <v>-5.2024687980578325E-3</v>
      </c>
      <c r="D527" s="44">
        <f t="shared" si="35"/>
        <v>1.6298950150148728E-4</v>
      </c>
      <c r="E527" s="11">
        <f t="shared" si="34"/>
        <v>1.2766734175249646E-2</v>
      </c>
      <c r="F527" s="6"/>
      <c r="G527" s="20">
        <f t="shared" si="33"/>
        <v>-0.4075019285780736</v>
      </c>
    </row>
    <row r="528" spans="1:7">
      <c r="A528" s="34">
        <v>36193</v>
      </c>
      <c r="B528" s="31">
        <v>1261.99</v>
      </c>
      <c r="C528" s="11">
        <f t="shared" si="32"/>
        <v>-8.6864794179119364E-3</v>
      </c>
      <c r="D528" s="44">
        <f t="shared" si="35"/>
        <v>1.5483407230708397E-4</v>
      </c>
      <c r="E528" s="11">
        <f t="shared" si="34"/>
        <v>1.2443233997120041E-2</v>
      </c>
      <c r="F528" s="6"/>
      <c r="G528" s="20">
        <f t="shared" si="33"/>
        <v>-0.69808856925156293</v>
      </c>
    </row>
    <row r="529" spans="1:7">
      <c r="A529" s="34">
        <v>36194</v>
      </c>
      <c r="B529" s="31">
        <v>1272.07</v>
      </c>
      <c r="C529" s="11">
        <f t="shared" si="32"/>
        <v>7.9556546929392818E-3</v>
      </c>
      <c r="D529" s="44">
        <f t="shared" si="35"/>
        <v>1.500713234493274E-4</v>
      </c>
      <c r="E529" s="11">
        <f t="shared" si="34"/>
        <v>1.2250360135495094E-2</v>
      </c>
      <c r="F529" s="6"/>
      <c r="G529" s="20">
        <f t="shared" si="33"/>
        <v>0.64942210718262749</v>
      </c>
    </row>
    <row r="530" spans="1:7">
      <c r="A530" s="34">
        <v>36195</v>
      </c>
      <c r="B530" s="31">
        <v>1248.49</v>
      </c>
      <c r="C530" s="11">
        <f t="shared" si="32"/>
        <v>-1.8710673756216774E-2</v>
      </c>
      <c r="D530" s="44">
        <f t="shared" si="35"/>
        <v>1.4486459053796496E-4</v>
      </c>
      <c r="E530" s="11">
        <f t="shared" si="34"/>
        <v>1.2035970693631859E-2</v>
      </c>
      <c r="F530" s="6"/>
      <c r="G530" s="20">
        <f t="shared" si="33"/>
        <v>-1.5545629208050873</v>
      </c>
    </row>
    <row r="531" spans="1:7">
      <c r="A531" s="34">
        <v>36196</v>
      </c>
      <c r="B531" s="31">
        <v>1239.4000000000001</v>
      </c>
      <c r="C531" s="11">
        <f t="shared" si="32"/>
        <v>-7.30742954820973E-3</v>
      </c>
      <c r="D531" s="44">
        <f t="shared" si="35"/>
        <v>1.5717807385038182E-4</v>
      </c>
      <c r="E531" s="11">
        <f t="shared" si="34"/>
        <v>1.2537067992572339E-2</v>
      </c>
      <c r="F531" s="6"/>
      <c r="G531" s="20">
        <f t="shared" si="33"/>
        <v>-0.58286591031803137</v>
      </c>
    </row>
    <row r="532" spans="1:7">
      <c r="A532" s="34">
        <v>36199</v>
      </c>
      <c r="B532" s="31">
        <v>1243.77</v>
      </c>
      <c r="C532" s="11">
        <f t="shared" si="32"/>
        <v>3.5196982175170429E-3</v>
      </c>
      <c r="D532" s="44">
        <f t="shared" si="35"/>
        <v>1.5095130101548183E-4</v>
      </c>
      <c r="E532" s="11">
        <f t="shared" si="34"/>
        <v>1.2286224034074986E-2</v>
      </c>
      <c r="F532" s="6"/>
      <c r="G532" s="20">
        <f t="shared" si="33"/>
        <v>0.28647517803316991</v>
      </c>
    </row>
    <row r="533" spans="1:7">
      <c r="A533" s="34">
        <v>36200</v>
      </c>
      <c r="B533" s="31">
        <v>1216.1400000000001</v>
      </c>
      <c r="C533" s="11">
        <f t="shared" si="32"/>
        <v>-2.2465181267596106E-2</v>
      </c>
      <c r="D533" s="44">
        <f t="shared" si="35"/>
        <v>1.4263751948709647E-4</v>
      </c>
      <c r="E533" s="11">
        <f t="shared" si="34"/>
        <v>1.1943095054762667E-2</v>
      </c>
      <c r="F533" s="6"/>
      <c r="G533" s="20">
        <f t="shared" si="33"/>
        <v>-1.8810183762740329</v>
      </c>
    </row>
    <row r="534" spans="1:7">
      <c r="A534" s="34">
        <v>36201</v>
      </c>
      <c r="B534" s="31">
        <v>1223.55</v>
      </c>
      <c r="C534" s="11">
        <f t="shared" si="32"/>
        <v>6.0745609367708966E-3</v>
      </c>
      <c r="D534" s="44">
        <f t="shared" si="35"/>
        <v>1.6436033048102772E-4</v>
      </c>
      <c r="E534" s="11">
        <f t="shared" si="34"/>
        <v>1.2820309297401047E-2</v>
      </c>
      <c r="F534" s="6"/>
      <c r="G534" s="20">
        <f t="shared" si="33"/>
        <v>0.47382327491914267</v>
      </c>
    </row>
    <row r="535" spans="1:7">
      <c r="A535" s="34">
        <v>36202</v>
      </c>
      <c r="B535" s="31">
        <v>1254.04</v>
      </c>
      <c r="C535" s="11">
        <f t="shared" si="32"/>
        <v>2.4613870196073705E-2</v>
      </c>
      <c r="D535" s="44">
        <f t="shared" si="35"/>
        <v>1.5671272808663863E-4</v>
      </c>
      <c r="E535" s="11">
        <f t="shared" si="34"/>
        <v>1.2518495440213199E-2</v>
      </c>
      <c r="F535" s="6"/>
      <c r="G535" s="20">
        <f t="shared" si="33"/>
        <v>1.966200356394787</v>
      </c>
    </row>
    <row r="536" spans="1:7">
      <c r="A536" s="34">
        <v>36203</v>
      </c>
      <c r="B536" s="31">
        <v>1230.1300000000001</v>
      </c>
      <c r="C536" s="11">
        <f t="shared" si="32"/>
        <v>-1.9250484772305072E-2</v>
      </c>
      <c r="D536" s="44">
        <f t="shared" si="35"/>
        <v>1.8366052076319023E-4</v>
      </c>
      <c r="E536" s="11">
        <f t="shared" si="34"/>
        <v>1.3552140818453379E-2</v>
      </c>
      <c r="F536" s="6"/>
      <c r="G536" s="20">
        <f t="shared" si="33"/>
        <v>-1.4204755566067095</v>
      </c>
    </row>
    <row r="537" spans="1:7">
      <c r="A537" s="34">
        <v>36207</v>
      </c>
      <c r="B537" s="31">
        <v>1241.8699999999999</v>
      </c>
      <c r="C537" s="11">
        <f t="shared" si="32"/>
        <v>9.4984532894029586E-3</v>
      </c>
      <c r="D537" s="44">
        <f t="shared" si="35"/>
        <v>1.9487575935552378E-4</v>
      </c>
      <c r="E537" s="11">
        <f t="shared" si="34"/>
        <v>1.3959790806295192E-2</v>
      </c>
      <c r="F537" s="6"/>
      <c r="G537" s="20">
        <f t="shared" si="33"/>
        <v>0.68041515959677668</v>
      </c>
    </row>
    <row r="538" spans="1:7">
      <c r="A538" s="34">
        <v>36208</v>
      </c>
      <c r="B538" s="31">
        <v>1224.03</v>
      </c>
      <c r="C538" s="11">
        <f t="shared" ref="C538:C601" si="36">LN(B538/B537)</f>
        <v>-1.4469614552037838E-2</v>
      </c>
      <c r="D538" s="44">
        <f t="shared" si="35"/>
        <v>1.8859645068765055E-4</v>
      </c>
      <c r="E538" s="11">
        <f t="shared" si="34"/>
        <v>1.3733042295414754E-2</v>
      </c>
      <c r="F538" s="6"/>
      <c r="G538" s="20">
        <f t="shared" ref="G538:G601" si="37">C538/E538</f>
        <v>-1.0536350388194038</v>
      </c>
    </row>
    <row r="539" spans="1:7">
      <c r="A539" s="34">
        <v>36209</v>
      </c>
      <c r="B539" s="31">
        <v>1237.28</v>
      </c>
      <c r="C539" s="11">
        <f t="shared" si="36"/>
        <v>1.0766728284892731E-2</v>
      </c>
      <c r="D539" s="44">
        <f t="shared" si="35"/>
        <v>1.8984284836346421E-4</v>
      </c>
      <c r="E539" s="11">
        <f t="shared" si="34"/>
        <v>1.3778347083865473E-2</v>
      </c>
      <c r="F539" s="6"/>
      <c r="G539" s="20">
        <f t="shared" si="37"/>
        <v>0.78142379629125713</v>
      </c>
    </row>
    <row r="540" spans="1:7">
      <c r="A540" s="34">
        <v>36210</v>
      </c>
      <c r="B540" s="31">
        <v>1239.22</v>
      </c>
      <c r="C540" s="11">
        <f t="shared" si="36"/>
        <v>1.5667275564973525E-3</v>
      </c>
      <c r="D540" s="44">
        <f t="shared" si="35"/>
        <v>1.8540762373929891E-4</v>
      </c>
      <c r="E540" s="11">
        <f t="shared" si="34"/>
        <v>1.3616446810357646E-2</v>
      </c>
      <c r="F540" s="6"/>
      <c r="G540" s="20">
        <f t="shared" si="37"/>
        <v>0.11506140906786248</v>
      </c>
    </row>
    <row r="541" spans="1:7">
      <c r="A541" s="34">
        <v>36213</v>
      </c>
      <c r="B541" s="31">
        <v>1272.1400000000001</v>
      </c>
      <c r="C541" s="11">
        <f t="shared" si="36"/>
        <v>2.6218372319450817E-2</v>
      </c>
      <c r="D541" s="44">
        <f t="shared" si="35"/>
        <v>1.7443044442911826E-4</v>
      </c>
      <c r="E541" s="11">
        <f t="shared" si="34"/>
        <v>1.320721183403667E-2</v>
      </c>
      <c r="F541" s="6"/>
      <c r="G541" s="20">
        <f t="shared" si="37"/>
        <v>1.9851557352841671</v>
      </c>
    </row>
    <row r="542" spans="1:7">
      <c r="A542" s="34">
        <v>36214</v>
      </c>
      <c r="B542" s="31">
        <v>1271.18</v>
      </c>
      <c r="C542" s="11">
        <f t="shared" si="36"/>
        <v>-7.54918803447687E-4</v>
      </c>
      <c r="D542" s="44">
        <f t="shared" si="35"/>
        <v>2.0520880058825182E-4</v>
      </c>
      <c r="E542" s="11">
        <f t="shared" si="34"/>
        <v>1.4325110840347861E-2</v>
      </c>
      <c r="F542" s="6"/>
      <c r="G542" s="20">
        <f t="shared" si="37"/>
        <v>-5.2698985150006358E-2</v>
      </c>
    </row>
    <row r="543" spans="1:7">
      <c r="A543" s="34">
        <v>36215</v>
      </c>
      <c r="B543" s="31">
        <v>1253.4100000000001</v>
      </c>
      <c r="C543" s="11">
        <f t="shared" si="36"/>
        <v>-1.4077765875450425E-2</v>
      </c>
      <c r="D543" s="44">
        <f t="shared" si="35"/>
        <v>1.9293046669694464E-4</v>
      </c>
      <c r="E543" s="11">
        <f t="shared" si="34"/>
        <v>1.388994120566911E-2</v>
      </c>
      <c r="F543" s="6"/>
      <c r="G543" s="20">
        <f t="shared" si="37"/>
        <v>-1.013522351678829</v>
      </c>
    </row>
    <row r="544" spans="1:7">
      <c r="A544" s="34">
        <v>36216</v>
      </c>
      <c r="B544" s="31">
        <v>1245.02</v>
      </c>
      <c r="C544" s="11">
        <f t="shared" si="36"/>
        <v>-6.7162430309681068E-3</v>
      </c>
      <c r="D544" s="44">
        <f t="shared" si="35"/>
        <v>1.9324564821776775E-4</v>
      </c>
      <c r="E544" s="11">
        <f t="shared" si="34"/>
        <v>1.390128225084894E-2</v>
      </c>
      <c r="F544" s="6"/>
      <c r="G544" s="20">
        <f t="shared" si="37"/>
        <v>-0.48313838319180602</v>
      </c>
    </row>
    <row r="545" spans="1:7">
      <c r="A545" s="34">
        <v>36217</v>
      </c>
      <c r="B545" s="31">
        <v>1238.33</v>
      </c>
      <c r="C545" s="11">
        <f t="shared" si="36"/>
        <v>-5.3878963367207464E-3</v>
      </c>
      <c r="D545" s="44">
        <f t="shared" si="35"/>
        <v>1.8435738455176333E-4</v>
      </c>
      <c r="E545" s="11">
        <f t="shared" si="34"/>
        <v>1.3577826945125031E-2</v>
      </c>
      <c r="F545" s="6"/>
      <c r="G545" s="20">
        <f t="shared" si="37"/>
        <v>-0.39681580554060686</v>
      </c>
    </row>
    <row r="546" spans="1:7">
      <c r="A546" s="34">
        <v>36220</v>
      </c>
      <c r="B546" s="31">
        <v>1236.1600000000001</v>
      </c>
      <c r="C546" s="11">
        <f t="shared" si="36"/>
        <v>-1.7538972121700046E-3</v>
      </c>
      <c r="D546" s="44">
        <f t="shared" si="35"/>
        <v>1.7503770709477245E-4</v>
      </c>
      <c r="E546" s="11">
        <f t="shared" si="34"/>
        <v>1.3230181672780327E-2</v>
      </c>
      <c r="F546" s="6"/>
      <c r="G546" s="20">
        <f t="shared" si="37"/>
        <v>-0.13256788572892081</v>
      </c>
    </row>
    <row r="547" spans="1:7">
      <c r="A547" s="34">
        <v>36221</v>
      </c>
      <c r="B547" s="31">
        <v>1225.5</v>
      </c>
      <c r="C547" s="11">
        <f t="shared" si="36"/>
        <v>-8.6608765097493049E-3</v>
      </c>
      <c r="D547" s="44">
        <f t="shared" si="35"/>
        <v>1.6472001399493754E-4</v>
      </c>
      <c r="E547" s="11">
        <f t="shared" si="34"/>
        <v>1.2834329510922553E-2</v>
      </c>
      <c r="F547" s="6"/>
      <c r="G547" s="20">
        <f t="shared" si="37"/>
        <v>-0.67482111179851945</v>
      </c>
    </row>
    <row r="548" spans="1:7">
      <c r="A548" s="34">
        <v>36222</v>
      </c>
      <c r="B548" s="31">
        <v>1227.7</v>
      </c>
      <c r="C548" s="11">
        <f t="shared" si="36"/>
        <v>1.7935762186270707E-3</v>
      </c>
      <c r="D548" s="44">
        <f t="shared" si="35"/>
        <v>1.5933746007026892E-4</v>
      </c>
      <c r="E548" s="11">
        <f t="shared" si="34"/>
        <v>1.2622894282622702E-2</v>
      </c>
      <c r="F548" s="6"/>
      <c r="G548" s="20">
        <f t="shared" si="37"/>
        <v>0.14208914203584799</v>
      </c>
    </row>
    <row r="549" spans="1:7">
      <c r="A549" s="34">
        <v>36223</v>
      </c>
      <c r="B549" s="31">
        <v>1246.6400000000001</v>
      </c>
      <c r="C549" s="11">
        <f t="shared" si="36"/>
        <v>1.5309431950564877E-2</v>
      </c>
      <c r="D549" s="44">
        <f t="shared" si="35"/>
        <v>1.4997022740517426E-4</v>
      </c>
      <c r="E549" s="11">
        <f t="shared" si="34"/>
        <v>1.2246233192503491E-2</v>
      </c>
      <c r="F549" s="6"/>
      <c r="G549" s="20">
        <f t="shared" si="37"/>
        <v>1.2501339562875968</v>
      </c>
    </row>
    <row r="550" spans="1:7">
      <c r="A550" s="34">
        <v>36224</v>
      </c>
      <c r="B550" s="31">
        <v>1275.47</v>
      </c>
      <c r="C550" s="11">
        <f t="shared" si="36"/>
        <v>2.286280597974143E-2</v>
      </c>
      <c r="D550" s="44">
        <f t="shared" si="35"/>
        <v>1.5503473615980238E-4</v>
      </c>
      <c r="E550" s="11">
        <f t="shared" si="34"/>
        <v>1.245129455758727E-2</v>
      </c>
      <c r="F550" s="6"/>
      <c r="G550" s="20">
        <f t="shared" si="37"/>
        <v>1.8361790313449653</v>
      </c>
    </row>
    <row r="551" spans="1:7">
      <c r="A551" s="34">
        <v>36227</v>
      </c>
      <c r="B551" s="31">
        <v>1282.73</v>
      </c>
      <c r="C551" s="11">
        <f t="shared" si="36"/>
        <v>5.6758810807937725E-3</v>
      </c>
      <c r="D551" s="44">
        <f t="shared" si="35"/>
        <v>1.7709512582625227E-4</v>
      </c>
      <c r="E551" s="11">
        <f t="shared" si="34"/>
        <v>1.3307709262914195E-2</v>
      </c>
      <c r="F551" s="6"/>
      <c r="G551" s="20">
        <f t="shared" si="37"/>
        <v>0.42651075167469032</v>
      </c>
    </row>
    <row r="552" spans="1:7">
      <c r="A552" s="34">
        <v>36228</v>
      </c>
      <c r="B552" s="31">
        <v>1279.8399999999999</v>
      </c>
      <c r="C552" s="11">
        <f t="shared" si="36"/>
        <v>-2.2555490973827277E-3</v>
      </c>
      <c r="D552" s="44">
        <f t="shared" si="35"/>
        <v>1.6840235583927591E-4</v>
      </c>
      <c r="E552" s="11">
        <f t="shared" si="34"/>
        <v>1.2976993328166425E-2</v>
      </c>
      <c r="F552" s="6"/>
      <c r="G552" s="20">
        <f t="shared" si="37"/>
        <v>-0.17381137836351371</v>
      </c>
    </row>
    <row r="553" spans="1:7">
      <c r="A553" s="34">
        <v>36229</v>
      </c>
      <c r="B553" s="31">
        <v>1286.8399999999999</v>
      </c>
      <c r="C553" s="11">
        <f t="shared" si="36"/>
        <v>5.4545306429075223E-3</v>
      </c>
      <c r="D553" s="44">
        <f t="shared" si="35"/>
        <v>1.5860346459276159E-4</v>
      </c>
      <c r="E553" s="11">
        <f t="shared" si="34"/>
        <v>1.2593786745564719E-2</v>
      </c>
      <c r="F553" s="6"/>
      <c r="G553" s="20">
        <f t="shared" si="37"/>
        <v>0.43311283199459444</v>
      </c>
    </row>
    <row r="554" spans="1:7">
      <c r="A554" s="34">
        <v>36230</v>
      </c>
      <c r="B554" s="31">
        <v>1297.68</v>
      </c>
      <c r="C554" s="11">
        <f t="shared" si="36"/>
        <v>8.3884539984399112E-3</v>
      </c>
      <c r="D554" s="44">
        <f t="shared" si="35"/>
        <v>1.5087237098926091E-4</v>
      </c>
      <c r="E554" s="11">
        <f t="shared" si="34"/>
        <v>1.2283011478837791E-2</v>
      </c>
      <c r="F554" s="6"/>
      <c r="G554" s="20">
        <f t="shared" si="37"/>
        <v>0.68293138151765531</v>
      </c>
    </row>
    <row r="555" spans="1:7">
      <c r="A555" s="34">
        <v>36231</v>
      </c>
      <c r="B555" s="31">
        <v>1294.5899999999999</v>
      </c>
      <c r="C555" s="11">
        <f t="shared" si="36"/>
        <v>-2.3840120539177743E-3</v>
      </c>
      <c r="D555" s="44">
        <f t="shared" si="35"/>
        <v>1.4604199835894179E-4</v>
      </c>
      <c r="E555" s="11">
        <f t="shared" si="34"/>
        <v>1.2084783753089742E-2</v>
      </c>
      <c r="F555" s="6"/>
      <c r="G555" s="20">
        <f t="shared" si="37"/>
        <v>-0.19727386957240745</v>
      </c>
    </row>
    <row r="556" spans="1:7">
      <c r="A556" s="34">
        <v>36234</v>
      </c>
      <c r="B556" s="31">
        <v>1307.26</v>
      </c>
      <c r="C556" s="11">
        <f t="shared" si="36"/>
        <v>9.739300997244035E-3</v>
      </c>
      <c r="D556" s="44">
        <f t="shared" si="35"/>
        <v>1.376204892657988E-4</v>
      </c>
      <c r="E556" s="11">
        <f t="shared" si="34"/>
        <v>1.1731175954089122E-2</v>
      </c>
      <c r="F556" s="6"/>
      <c r="G556" s="20">
        <f t="shared" si="37"/>
        <v>0.83020671033829463</v>
      </c>
    </row>
    <row r="557" spans="1:7">
      <c r="A557" s="34">
        <v>36235</v>
      </c>
      <c r="B557" s="31">
        <v>1306.3800000000001</v>
      </c>
      <c r="C557" s="11">
        <f t="shared" si="36"/>
        <v>-6.7339039290282893E-4</v>
      </c>
      <c r="D557" s="44">
        <f t="shared" si="35"/>
        <v>1.3505449894474599E-4</v>
      </c>
      <c r="E557" s="11">
        <f t="shared" si="34"/>
        <v>1.1621295063147911E-2</v>
      </c>
      <c r="F557" s="6"/>
      <c r="G557" s="20">
        <f t="shared" si="37"/>
        <v>-5.7944522468774212E-2</v>
      </c>
    </row>
    <row r="558" spans="1:7">
      <c r="A558" s="34">
        <v>36236</v>
      </c>
      <c r="B558" s="31">
        <v>1297.82</v>
      </c>
      <c r="C558" s="11">
        <f t="shared" si="36"/>
        <v>-6.5740195289357931E-3</v>
      </c>
      <c r="D558" s="44">
        <f t="shared" si="35"/>
        <v>1.2697843628533645E-4</v>
      </c>
      <c r="E558" s="11">
        <f t="shared" si="34"/>
        <v>1.1268470893840763E-2</v>
      </c>
      <c r="F558" s="6"/>
      <c r="G558" s="20">
        <f t="shared" si="37"/>
        <v>-0.58339943288393181</v>
      </c>
    </row>
    <row r="559" spans="1:7">
      <c r="A559" s="34">
        <v>36237</v>
      </c>
      <c r="B559" s="31">
        <v>1316.55</v>
      </c>
      <c r="C559" s="11">
        <f t="shared" si="36"/>
        <v>1.4328744942889418E-2</v>
      </c>
      <c r="D559" s="44">
        <f t="shared" si="35"/>
        <v>1.2195279407422601E-4</v>
      </c>
      <c r="E559" s="11">
        <f t="shared" si="34"/>
        <v>1.1043223898582605E-2</v>
      </c>
      <c r="F559" s="6"/>
      <c r="G559" s="20">
        <f t="shared" si="37"/>
        <v>1.2975146636960344</v>
      </c>
    </row>
    <row r="560" spans="1:7">
      <c r="A560" s="34">
        <v>36238</v>
      </c>
      <c r="B560" s="31">
        <v>1299.29</v>
      </c>
      <c r="C560" s="11">
        <f t="shared" si="36"/>
        <v>-1.3196717299099121E-2</v>
      </c>
      <c r="D560" s="44">
        <f t="shared" si="35"/>
        <v>1.2695440232807518E-4</v>
      </c>
      <c r="E560" s="11">
        <f t="shared" si="34"/>
        <v>1.1267404418413106E-2</v>
      </c>
      <c r="F560" s="6"/>
      <c r="G560" s="20">
        <f t="shared" si="37"/>
        <v>-1.1712295759556786</v>
      </c>
    </row>
    <row r="561" spans="1:7">
      <c r="A561" s="34">
        <v>36241</v>
      </c>
      <c r="B561" s="31">
        <v>1297.01</v>
      </c>
      <c r="C561" s="11">
        <f t="shared" si="36"/>
        <v>-1.7563460201846202E-3</v>
      </c>
      <c r="D561" s="44">
        <f t="shared" si="35"/>
        <v>1.2978633903673118E-4</v>
      </c>
      <c r="E561" s="11">
        <f t="shared" si="34"/>
        <v>1.1392380744898371E-2</v>
      </c>
      <c r="F561" s="6"/>
      <c r="G561" s="20">
        <f t="shared" si="37"/>
        <v>-0.15416847975091866</v>
      </c>
    </row>
    <row r="562" spans="1:7">
      <c r="A562" s="34">
        <v>36242</v>
      </c>
      <c r="B562" s="31">
        <v>1262.1400000000001</v>
      </c>
      <c r="C562" s="11">
        <f t="shared" si="36"/>
        <v>-2.7252922414856925E-2</v>
      </c>
      <c r="D562" s="44">
        <f t="shared" si="35"/>
        <v>1.2218424377508441E-4</v>
      </c>
      <c r="E562" s="11">
        <f t="shared" si="34"/>
        <v>1.1053698194499631E-2</v>
      </c>
      <c r="F562" s="6"/>
      <c r="G562" s="20">
        <f t="shared" si="37"/>
        <v>-2.4655026702663276</v>
      </c>
    </row>
    <row r="563" spans="1:7">
      <c r="A563" s="34">
        <v>36243</v>
      </c>
      <c r="B563" s="31">
        <v>1268.5899999999999</v>
      </c>
      <c r="C563" s="11">
        <f t="shared" si="36"/>
        <v>5.0973544912879315E-3</v>
      </c>
      <c r="D563" s="44">
        <f t="shared" si="35"/>
        <v>1.59416495957592E-4</v>
      </c>
      <c r="E563" s="11">
        <f t="shared" si="34"/>
        <v>1.2626024550807432E-2</v>
      </c>
      <c r="F563" s="6"/>
      <c r="G563" s="20">
        <f t="shared" si="37"/>
        <v>0.40371808804711667</v>
      </c>
    </row>
    <row r="564" spans="1:7">
      <c r="A564" s="34">
        <v>36244</v>
      </c>
      <c r="B564" s="31">
        <v>1289.99</v>
      </c>
      <c r="C564" s="11">
        <f t="shared" si="36"/>
        <v>1.6728418924303337E-2</v>
      </c>
      <c r="D564" s="44">
        <f t="shared" si="35"/>
        <v>1.5141048756872765E-4</v>
      </c>
      <c r="E564" s="11">
        <f t="shared" si="34"/>
        <v>1.2304896893868215E-2</v>
      </c>
      <c r="F564" s="6"/>
      <c r="G564" s="20">
        <f t="shared" si="37"/>
        <v>1.3594928156317552</v>
      </c>
    </row>
    <row r="565" spans="1:7">
      <c r="A565" s="34">
        <v>36245</v>
      </c>
      <c r="B565" s="31">
        <v>1282.8</v>
      </c>
      <c r="C565" s="11">
        <f t="shared" si="36"/>
        <v>-5.5892775686870316E-3</v>
      </c>
      <c r="D565" s="44">
        <f t="shared" si="35"/>
        <v>1.5911625829702339E-4</v>
      </c>
      <c r="E565" s="11">
        <f t="shared" si="34"/>
        <v>1.2614129311887658E-2</v>
      </c>
      <c r="F565" s="6"/>
      <c r="G565" s="20">
        <f t="shared" si="37"/>
        <v>-0.44309658086505033</v>
      </c>
    </row>
    <row r="566" spans="1:7">
      <c r="A566" s="34">
        <v>36248</v>
      </c>
      <c r="B566" s="31">
        <v>1310.17</v>
      </c>
      <c r="C566" s="11">
        <f t="shared" si="36"/>
        <v>2.1111710949036997E-2</v>
      </c>
      <c r="D566" s="44">
        <f t="shared" si="35"/>
        <v>1.5144368422359165E-4</v>
      </c>
      <c r="E566" s="11">
        <f t="shared" si="34"/>
        <v>1.2306245740419441E-2</v>
      </c>
      <c r="F566" s="6"/>
      <c r="G566" s="20">
        <f t="shared" si="37"/>
        <v>1.7155281467926735</v>
      </c>
    </row>
    <row r="567" spans="1:7">
      <c r="A567" s="34">
        <v>36249</v>
      </c>
      <c r="B567" s="31">
        <v>1300.75</v>
      </c>
      <c r="C567" s="11">
        <f t="shared" si="36"/>
        <v>-7.2158785976239297E-3</v>
      </c>
      <c r="D567" s="44">
        <f t="shared" si="35"/>
        <v>1.6909932352191746E-4</v>
      </c>
      <c r="E567" s="11">
        <f t="shared" si="34"/>
        <v>1.3003819574337282E-2</v>
      </c>
      <c r="F567" s="6"/>
      <c r="G567" s="20">
        <f t="shared" si="37"/>
        <v>-0.55490454603540396</v>
      </c>
    </row>
    <row r="568" spans="1:7">
      <c r="A568" s="34">
        <v>36250</v>
      </c>
      <c r="B568" s="31">
        <v>1286.3699999999999</v>
      </c>
      <c r="C568" s="11">
        <f t="shared" si="36"/>
        <v>-1.1116722913169791E-2</v>
      </c>
      <c r="D568" s="44">
        <f t="shared" si="35"/>
        <v>1.6207749834674123E-4</v>
      </c>
      <c r="E568" s="11">
        <f t="shared" si="34"/>
        <v>1.2730966119927476E-2</v>
      </c>
      <c r="F568" s="6"/>
      <c r="G568" s="20">
        <f t="shared" si="37"/>
        <v>-0.87320340093978033</v>
      </c>
    </row>
    <row r="569" spans="1:7">
      <c r="A569" s="34">
        <v>36251</v>
      </c>
      <c r="B569" s="31">
        <v>1293.72</v>
      </c>
      <c r="C569" s="11">
        <f t="shared" si="36"/>
        <v>5.6974910817838382E-3</v>
      </c>
      <c r="D569" s="44">
        <f t="shared" si="35"/>
        <v>1.5976774014562838E-4</v>
      </c>
      <c r="E569" s="11">
        <f t="shared" si="34"/>
        <v>1.2639926429597144E-2</v>
      </c>
      <c r="F569" s="6"/>
      <c r="G569" s="20">
        <f t="shared" si="37"/>
        <v>0.45075350030857952</v>
      </c>
    </row>
    <row r="570" spans="1:7">
      <c r="A570" s="34">
        <v>36255</v>
      </c>
      <c r="B570" s="31">
        <v>1321.12</v>
      </c>
      <c r="C570" s="11">
        <f t="shared" si="36"/>
        <v>2.0958072330091386E-2</v>
      </c>
      <c r="D570" s="44">
        <f t="shared" si="35"/>
        <v>1.5212936001451105E-4</v>
      </c>
      <c r="E570" s="11">
        <f t="shared" si="34"/>
        <v>1.2334073131553543E-2</v>
      </c>
      <c r="F570" s="6"/>
      <c r="G570" s="20">
        <f t="shared" si="37"/>
        <v>1.699201237624866</v>
      </c>
    </row>
    <row r="571" spans="1:7">
      <c r="A571" s="34">
        <v>36256</v>
      </c>
      <c r="B571" s="31">
        <v>1317.89</v>
      </c>
      <c r="C571" s="11">
        <f t="shared" si="36"/>
        <v>-2.4478888771845113E-3</v>
      </c>
      <c r="D571" s="44">
        <f t="shared" si="35"/>
        <v>1.6935604616124091E-4</v>
      </c>
      <c r="E571" s="11">
        <f t="shared" si="34"/>
        <v>1.3013686878100337E-2</v>
      </c>
      <c r="F571" s="6"/>
      <c r="G571" s="20">
        <f t="shared" si="37"/>
        <v>-0.18810110463806087</v>
      </c>
    </row>
    <row r="572" spans="1:7">
      <c r="A572" s="34">
        <v>36257</v>
      </c>
      <c r="B572" s="31">
        <v>1326.89</v>
      </c>
      <c r="C572" s="11">
        <f t="shared" si="36"/>
        <v>6.8058853591072008E-3</v>
      </c>
      <c r="D572" s="44">
        <f t="shared" si="35"/>
        <v>1.5955421298886907E-4</v>
      </c>
      <c r="E572" s="11">
        <f t="shared" si="34"/>
        <v>1.2631477070749448E-2</v>
      </c>
      <c r="F572" s="6"/>
      <c r="G572" s="20">
        <f t="shared" si="37"/>
        <v>0.53880360317222942</v>
      </c>
    </row>
    <row r="573" spans="1:7">
      <c r="A573" s="34">
        <v>36258</v>
      </c>
      <c r="B573" s="31">
        <v>1343.98</v>
      </c>
      <c r="C573" s="11">
        <f t="shared" si="36"/>
        <v>1.2797502868950279E-2</v>
      </c>
      <c r="D573" s="44">
        <f t="shared" si="35"/>
        <v>1.5276016474081549E-4</v>
      </c>
      <c r="E573" s="11">
        <f t="shared" si="34"/>
        <v>1.2359618308864376E-2</v>
      </c>
      <c r="F573" s="6"/>
      <c r="G573" s="20">
        <f t="shared" si="37"/>
        <v>1.0354286474827341</v>
      </c>
    </row>
    <row r="574" spans="1:7">
      <c r="A574" s="34">
        <v>36259</v>
      </c>
      <c r="B574" s="31">
        <v>1348.35</v>
      </c>
      <c r="C574" s="11">
        <f t="shared" si="36"/>
        <v>3.2462616675265014E-3</v>
      </c>
      <c r="D574" s="44">
        <f t="shared" si="35"/>
        <v>1.53421119637214E-4</v>
      </c>
      <c r="E574" s="11">
        <f t="shared" si="34"/>
        <v>1.2386327931926153E-2</v>
      </c>
      <c r="F574" s="6"/>
      <c r="G574" s="20">
        <f t="shared" si="37"/>
        <v>0.26208426624642794</v>
      </c>
    </row>
    <row r="575" spans="1:7">
      <c r="A575" s="34">
        <v>36262</v>
      </c>
      <c r="B575" s="31">
        <v>1358.63</v>
      </c>
      <c r="C575" s="11">
        <f t="shared" si="36"/>
        <v>7.5952163804312457E-3</v>
      </c>
      <c r="D575" s="44">
        <f t="shared" si="35"/>
        <v>1.4484814534782426E-4</v>
      </c>
      <c r="E575" s="11">
        <f t="shared" si="34"/>
        <v>1.203528750582321E-2</v>
      </c>
      <c r="F575" s="6"/>
      <c r="G575" s="20">
        <f t="shared" si="37"/>
        <v>0.6310789315798514</v>
      </c>
    </row>
    <row r="576" spans="1:7">
      <c r="A576" s="34">
        <v>36263</v>
      </c>
      <c r="B576" s="31">
        <v>1349.82</v>
      </c>
      <c r="C576" s="11">
        <f t="shared" si="36"/>
        <v>-6.5055888584864968E-3</v>
      </c>
      <c r="D576" s="44">
        <f t="shared" si="35"/>
        <v>1.3961849533888906E-4</v>
      </c>
      <c r="E576" s="11">
        <f t="shared" si="34"/>
        <v>1.1816027053916602E-2</v>
      </c>
      <c r="F576" s="6"/>
      <c r="G576" s="20">
        <f t="shared" si="37"/>
        <v>-0.55057328734958511</v>
      </c>
    </row>
    <row r="577" spans="1:7">
      <c r="A577" s="34">
        <v>36264</v>
      </c>
      <c r="B577" s="31">
        <v>1328.44</v>
      </c>
      <c r="C577" s="11">
        <f t="shared" si="36"/>
        <v>-1.5965928747985351E-2</v>
      </c>
      <c r="D577" s="44">
        <f t="shared" si="35"/>
        <v>1.3378074680229552E-4</v>
      </c>
      <c r="E577" s="11">
        <f t="shared" si="34"/>
        <v>1.156636273001567E-2</v>
      </c>
      <c r="F577" s="6"/>
      <c r="G577" s="20">
        <f t="shared" si="37"/>
        <v>-1.3803759332700543</v>
      </c>
    </row>
    <row r="578" spans="1:7">
      <c r="A578" s="34">
        <v>36265</v>
      </c>
      <c r="B578" s="31">
        <v>1322.85</v>
      </c>
      <c r="C578" s="11">
        <f t="shared" si="36"/>
        <v>-4.2168214591779031E-3</v>
      </c>
      <c r="D578" s="44">
        <f t="shared" si="35"/>
        <v>1.410485548413025E-4</v>
      </c>
      <c r="E578" s="11">
        <f t="shared" si="34"/>
        <v>1.1876386438698537E-2</v>
      </c>
      <c r="F578" s="6"/>
      <c r="G578" s="20">
        <f t="shared" si="37"/>
        <v>-0.35505930031357247</v>
      </c>
    </row>
    <row r="579" spans="1:7">
      <c r="A579" s="34">
        <v>36266</v>
      </c>
      <c r="B579" s="31">
        <v>1319</v>
      </c>
      <c r="C579" s="11">
        <f t="shared" si="36"/>
        <v>-2.9146262849847975E-3</v>
      </c>
      <c r="D579" s="44">
        <f t="shared" si="35"/>
        <v>1.3365253654393935E-4</v>
      </c>
      <c r="E579" s="11">
        <f t="shared" si="34"/>
        <v>1.1560819025654685E-2</v>
      </c>
      <c r="F579" s="6"/>
      <c r="G579" s="20">
        <f t="shared" si="37"/>
        <v>-0.252112439310479</v>
      </c>
    </row>
    <row r="580" spans="1:7">
      <c r="A580" s="34">
        <v>36269</v>
      </c>
      <c r="B580" s="31">
        <v>1289.48</v>
      </c>
      <c r="C580" s="11">
        <f t="shared" si="36"/>
        <v>-2.2634837403747988E-2</v>
      </c>
      <c r="D580" s="44">
        <f t="shared" si="35"/>
        <v>1.2614308713417043E-4</v>
      </c>
      <c r="E580" s="11">
        <f t="shared" si="34"/>
        <v>1.1231343959391966E-2</v>
      </c>
      <c r="F580" s="6"/>
      <c r="G580" s="20">
        <f t="shared" si="37"/>
        <v>-2.0153275944167035</v>
      </c>
    </row>
    <row r="581" spans="1:7">
      <c r="A581" s="34">
        <v>36270</v>
      </c>
      <c r="B581" s="31">
        <v>1306.17</v>
      </c>
      <c r="C581" s="11">
        <f t="shared" si="36"/>
        <v>1.2860154504924223E-2</v>
      </c>
      <c r="D581" s="44">
        <f t="shared" si="35"/>
        <v>1.4931465376376676E-4</v>
      </c>
      <c r="E581" s="11">
        <f t="shared" ref="E581:E644" si="38">SQRT(D581)</f>
        <v>1.2219437538764489E-2</v>
      </c>
      <c r="F581" s="6"/>
      <c r="G581" s="20">
        <f t="shared" si="37"/>
        <v>1.0524342437307075</v>
      </c>
    </row>
    <row r="582" spans="1:7">
      <c r="A582" s="34">
        <v>36271</v>
      </c>
      <c r="B582" s="31">
        <v>1336.12</v>
      </c>
      <c r="C582" s="11">
        <f t="shared" si="36"/>
        <v>2.2670700603774498E-2</v>
      </c>
      <c r="D582" s="44">
        <f t="shared" ref="D582:D645" si="39">0.94*D581+0.06*(C581^2)</f>
        <v>1.5027878897137212E-4</v>
      </c>
      <c r="E582" s="11">
        <f t="shared" si="38"/>
        <v>1.2258824942520882E-2</v>
      </c>
      <c r="F582" s="6"/>
      <c r="G582" s="20">
        <f t="shared" si="37"/>
        <v>1.8493371681276767</v>
      </c>
    </row>
    <row r="583" spans="1:7">
      <c r="A583" s="34">
        <v>36272</v>
      </c>
      <c r="B583" s="31">
        <v>1358.82</v>
      </c>
      <c r="C583" s="11">
        <f t="shared" si="36"/>
        <v>1.6846784625432681E-2</v>
      </c>
      <c r="D583" s="44">
        <f t="shared" si="39"/>
        <v>1.7209970158504868E-4</v>
      </c>
      <c r="E583" s="11">
        <f t="shared" si="38"/>
        <v>1.3118677585223622E-2</v>
      </c>
      <c r="F583" s="6"/>
      <c r="G583" s="20">
        <f t="shared" si="37"/>
        <v>1.2841831439175133</v>
      </c>
    </row>
    <row r="584" spans="1:7">
      <c r="A584" s="34">
        <v>36273</v>
      </c>
      <c r="B584" s="31">
        <v>1356.85</v>
      </c>
      <c r="C584" s="11">
        <f t="shared" si="36"/>
        <v>-1.4508392739618885E-3</v>
      </c>
      <c r="D584" s="44">
        <f t="shared" si="39"/>
        <v>1.7880256862288864E-4</v>
      </c>
      <c r="E584" s="11">
        <f t="shared" si="38"/>
        <v>1.3371707767629706E-2</v>
      </c>
      <c r="F584" s="6"/>
      <c r="G584" s="20">
        <f t="shared" si="37"/>
        <v>-0.10850067165497643</v>
      </c>
    </row>
    <row r="585" spans="1:7">
      <c r="A585" s="34">
        <v>36276</v>
      </c>
      <c r="B585" s="31">
        <v>1360.04</v>
      </c>
      <c r="C585" s="11">
        <f t="shared" si="36"/>
        <v>2.3482742885498693E-3</v>
      </c>
      <c r="D585" s="44">
        <f t="shared" si="39"/>
        <v>1.6820071058144755E-4</v>
      </c>
      <c r="E585" s="11">
        <f t="shared" si="38"/>
        <v>1.296922166444261E-2</v>
      </c>
      <c r="F585" s="6"/>
      <c r="G585" s="20">
        <f t="shared" si="37"/>
        <v>0.18106516715556448</v>
      </c>
    </row>
    <row r="586" spans="1:7">
      <c r="A586" s="34">
        <v>36277</v>
      </c>
      <c r="B586" s="31">
        <v>1362.8</v>
      </c>
      <c r="C586" s="11">
        <f t="shared" si="36"/>
        <v>2.0272957245253539E-3</v>
      </c>
      <c r="D586" s="44">
        <f t="shared" si="39"/>
        <v>1.5843953147461653E-4</v>
      </c>
      <c r="E586" s="11">
        <f t="shared" si="38"/>
        <v>1.2587276570990904E-2</v>
      </c>
      <c r="F586" s="6"/>
      <c r="G586" s="20">
        <f t="shared" si="37"/>
        <v>0.16105912292397973</v>
      </c>
    </row>
    <row r="587" spans="1:7">
      <c r="A587" s="34">
        <v>36278</v>
      </c>
      <c r="B587" s="31">
        <v>1350.91</v>
      </c>
      <c r="C587" s="11">
        <f t="shared" si="36"/>
        <v>-8.762967366148143E-3</v>
      </c>
      <c r="D587" s="44">
        <f t="shared" si="39"/>
        <v>1.4917975526342026E-4</v>
      </c>
      <c r="E587" s="11">
        <f t="shared" si="38"/>
        <v>1.2213916458835808E-2</v>
      </c>
      <c r="F587" s="6"/>
      <c r="G587" s="20">
        <f t="shared" si="37"/>
        <v>-0.71745761449095435</v>
      </c>
    </row>
    <row r="588" spans="1:7">
      <c r="A588" s="34">
        <v>36279</v>
      </c>
      <c r="B588" s="31">
        <v>1342.83</v>
      </c>
      <c r="C588" s="11">
        <f t="shared" si="36"/>
        <v>-5.9991121881196006E-3</v>
      </c>
      <c r="D588" s="44">
        <f t="shared" si="39"/>
        <v>1.4483634577122566E-4</v>
      </c>
      <c r="E588" s="11">
        <f t="shared" si="38"/>
        <v>1.2034797288331268E-2</v>
      </c>
      <c r="F588" s="6"/>
      <c r="G588" s="20">
        <f t="shared" si="37"/>
        <v>-0.49848053476864429</v>
      </c>
    </row>
    <row r="589" spans="1:7">
      <c r="A589" s="34">
        <v>36280</v>
      </c>
      <c r="B589" s="31">
        <v>1335.18</v>
      </c>
      <c r="C589" s="11">
        <f t="shared" si="36"/>
        <v>-5.7132130264640982E-3</v>
      </c>
      <c r="D589" s="44">
        <f t="shared" si="39"/>
        <v>1.3830552584769083E-4</v>
      </c>
      <c r="E589" s="11">
        <f t="shared" si="38"/>
        <v>1.1760336978492191E-2</v>
      </c>
      <c r="F589" s="6"/>
      <c r="G589" s="20">
        <f t="shared" si="37"/>
        <v>-0.48580351370140729</v>
      </c>
    </row>
    <row r="590" spans="1:7">
      <c r="A590" s="34">
        <v>36283</v>
      </c>
      <c r="B590" s="31">
        <v>1354.63</v>
      </c>
      <c r="C590" s="11">
        <f t="shared" si="36"/>
        <v>1.4462240088678798E-2</v>
      </c>
      <c r="D590" s="44">
        <f t="shared" si="39"/>
        <v>1.3196564248197493E-4</v>
      </c>
      <c r="E590" s="11">
        <f t="shared" si="38"/>
        <v>1.1487629976717345E-2</v>
      </c>
      <c r="F590" s="6"/>
      <c r="G590" s="20">
        <f t="shared" si="37"/>
        <v>1.2589402790645476</v>
      </c>
    </row>
    <row r="591" spans="1:7">
      <c r="A591" s="34">
        <v>36284</v>
      </c>
      <c r="B591" s="31">
        <v>1332</v>
      </c>
      <c r="C591" s="11">
        <f t="shared" si="36"/>
        <v>-1.6846782194423992E-2</v>
      </c>
      <c r="D591" s="44">
        <f t="shared" si="39"/>
        <v>1.365970872360117E-4</v>
      </c>
      <c r="E591" s="11">
        <f t="shared" si="38"/>
        <v>1.168747565713023E-2</v>
      </c>
      <c r="F591" s="6"/>
      <c r="G591" s="20">
        <f t="shared" si="37"/>
        <v>-1.4414389119301567</v>
      </c>
    </row>
    <row r="592" spans="1:7">
      <c r="A592" s="34">
        <v>36285</v>
      </c>
      <c r="B592" s="31">
        <v>1347.31</v>
      </c>
      <c r="C592" s="11">
        <f t="shared" si="36"/>
        <v>1.1428439885834049E-2</v>
      </c>
      <c r="D592" s="44">
        <f t="shared" si="39"/>
        <v>1.4543010622023266E-4</v>
      </c>
      <c r="E592" s="11">
        <f t="shared" si="38"/>
        <v>1.2059440543417952E-2</v>
      </c>
      <c r="F592" s="6"/>
      <c r="G592" s="20">
        <f t="shared" si="37"/>
        <v>0.94767579347382713</v>
      </c>
    </row>
    <row r="593" spans="1:7">
      <c r="A593" s="34">
        <v>36286</v>
      </c>
      <c r="B593" s="31">
        <v>1332.05</v>
      </c>
      <c r="C593" s="11">
        <f t="shared" si="36"/>
        <v>-1.1390903052812283E-2</v>
      </c>
      <c r="D593" s="44">
        <f t="shared" si="39"/>
        <v>1.4454085414046603E-4</v>
      </c>
      <c r="E593" s="11">
        <f t="shared" si="38"/>
        <v>1.2022514468299302E-2</v>
      </c>
      <c r="F593" s="6"/>
      <c r="G593" s="20">
        <f t="shared" si="37"/>
        <v>-0.94746428318697906</v>
      </c>
    </row>
    <row r="594" spans="1:7">
      <c r="A594" s="34">
        <v>36287</v>
      </c>
      <c r="B594" s="31">
        <v>1345</v>
      </c>
      <c r="C594" s="11">
        <f t="shared" si="36"/>
        <v>9.6749041025832889E-3</v>
      </c>
      <c r="D594" s="44">
        <f t="shared" si="39"/>
        <v>1.4365356323355215E-4</v>
      </c>
      <c r="E594" s="11">
        <f t="shared" si="38"/>
        <v>1.1985556442383147E-2</v>
      </c>
      <c r="F594" s="6"/>
      <c r="G594" s="20">
        <f t="shared" si="37"/>
        <v>0.80721359488751276</v>
      </c>
    </row>
    <row r="595" spans="1:7">
      <c r="A595" s="34">
        <v>36290</v>
      </c>
      <c r="B595" s="31">
        <v>1340.3</v>
      </c>
      <c r="C595" s="11">
        <f t="shared" si="36"/>
        <v>-3.5005435514885749E-3</v>
      </c>
      <c r="D595" s="44">
        <f t="shared" si="39"/>
        <v>1.4065057560318998E-4</v>
      </c>
      <c r="E595" s="11">
        <f t="shared" si="38"/>
        <v>1.1859619538720034E-2</v>
      </c>
      <c r="F595" s="6"/>
      <c r="G595" s="20">
        <f t="shared" si="37"/>
        <v>-0.29516491149313684</v>
      </c>
    </row>
    <row r="596" spans="1:7">
      <c r="A596" s="34">
        <v>36291</v>
      </c>
      <c r="B596" s="31">
        <v>1355.61</v>
      </c>
      <c r="C596" s="11">
        <f t="shared" si="36"/>
        <v>1.1358068028554573E-2</v>
      </c>
      <c r="D596" s="44">
        <f t="shared" si="39"/>
        <v>1.3294676937635066E-4</v>
      </c>
      <c r="E596" s="11">
        <f t="shared" si="38"/>
        <v>1.1530254523485189E-2</v>
      </c>
      <c r="F596" s="6"/>
      <c r="G596" s="20">
        <f t="shared" si="37"/>
        <v>0.98506654865424681</v>
      </c>
    </row>
    <row r="597" spans="1:7">
      <c r="A597" s="34">
        <v>36292</v>
      </c>
      <c r="B597" s="31">
        <v>1364</v>
      </c>
      <c r="C597" s="11">
        <f t="shared" si="36"/>
        <v>6.170021890401921E-3</v>
      </c>
      <c r="D597" s="44">
        <f t="shared" si="39"/>
        <v>1.3271030577424601E-4</v>
      </c>
      <c r="E597" s="11">
        <f t="shared" si="38"/>
        <v>1.1519995910339812E-2</v>
      </c>
      <c r="F597" s="6"/>
      <c r="G597" s="20">
        <f t="shared" si="37"/>
        <v>0.53559236812436684</v>
      </c>
    </row>
    <row r="598" spans="1:7">
      <c r="A598" s="34">
        <v>36293</v>
      </c>
      <c r="B598" s="31">
        <v>1367.56</v>
      </c>
      <c r="C598" s="11">
        <f t="shared" si="36"/>
        <v>2.6065706157767797E-3</v>
      </c>
      <c r="D598" s="44">
        <f t="shared" si="39"/>
        <v>1.2703183763547357E-4</v>
      </c>
      <c r="E598" s="11">
        <f t="shared" si="38"/>
        <v>1.1270840147720736E-2</v>
      </c>
      <c r="F598" s="6"/>
      <c r="G598" s="20">
        <f t="shared" si="37"/>
        <v>0.23126675399649757</v>
      </c>
    </row>
    <row r="599" spans="1:7">
      <c r="A599" s="34">
        <v>36294</v>
      </c>
      <c r="B599" s="31">
        <v>1337.8</v>
      </c>
      <c r="C599" s="11">
        <f t="shared" si="36"/>
        <v>-2.2001656334876409E-2</v>
      </c>
      <c r="D599" s="44">
        <f t="shared" si="39"/>
        <v>1.19817579999847E-4</v>
      </c>
      <c r="E599" s="11">
        <f t="shared" si="38"/>
        <v>1.0946121687604565E-2</v>
      </c>
      <c r="F599" s="6"/>
      <c r="G599" s="20">
        <f t="shared" si="37"/>
        <v>-2.0099955913875123</v>
      </c>
    </row>
    <row r="600" spans="1:7">
      <c r="A600" s="34">
        <v>36297</v>
      </c>
      <c r="B600" s="31">
        <v>1339.49</v>
      </c>
      <c r="C600" s="11">
        <f t="shared" si="36"/>
        <v>1.2624708002978563E-3</v>
      </c>
      <c r="D600" s="44">
        <f t="shared" si="39"/>
        <v>1.4167289808853661E-4</v>
      </c>
      <c r="E600" s="11">
        <f t="shared" si="38"/>
        <v>1.1902642483437727E-2</v>
      </c>
      <c r="F600" s="6"/>
      <c r="G600" s="20">
        <f t="shared" si="37"/>
        <v>0.10606643037918323</v>
      </c>
    </row>
    <row r="601" spans="1:7">
      <c r="A601" s="34">
        <v>36298</v>
      </c>
      <c r="B601" s="31">
        <v>1333.32</v>
      </c>
      <c r="C601" s="11">
        <f t="shared" si="36"/>
        <v>-4.616872100687933E-3</v>
      </c>
      <c r="D601" s="44">
        <f t="shared" si="39"/>
        <v>1.3326815415452069E-4</v>
      </c>
      <c r="E601" s="11">
        <f t="shared" si="38"/>
        <v>1.1544182697554674E-2</v>
      </c>
      <c r="F601" s="6"/>
      <c r="G601" s="20">
        <f t="shared" si="37"/>
        <v>-0.39993061628051796</v>
      </c>
    </row>
    <row r="602" spans="1:7">
      <c r="A602" s="34">
        <v>36299</v>
      </c>
      <c r="B602" s="31">
        <v>1344.23</v>
      </c>
      <c r="C602" s="11">
        <f t="shared" ref="C602:C665" si="40">LN(B602/B601)</f>
        <v>8.1492860103271492E-3</v>
      </c>
      <c r="D602" s="44">
        <f t="shared" si="39"/>
        <v>1.2655099538489608E-4</v>
      </c>
      <c r="E602" s="11">
        <f t="shared" si="38"/>
        <v>1.1249488672152886E-2</v>
      </c>
      <c r="F602" s="6"/>
      <c r="G602" s="20">
        <f t="shared" ref="G602:G665" si="41">C602/E602</f>
        <v>0.72441390429593355</v>
      </c>
    </row>
    <row r="603" spans="1:7">
      <c r="A603" s="34">
        <v>36300</v>
      </c>
      <c r="B603" s="31">
        <v>1338.83</v>
      </c>
      <c r="C603" s="11">
        <f t="shared" si="40"/>
        <v>-4.0252601814510175E-3</v>
      </c>
      <c r="D603" s="44">
        <f t="shared" si="39"/>
        <v>1.2294258741048914E-4</v>
      </c>
      <c r="E603" s="11">
        <f t="shared" si="38"/>
        <v>1.1087947844866927E-2</v>
      </c>
      <c r="F603" s="6"/>
      <c r="G603" s="20">
        <f t="shared" si="41"/>
        <v>-0.36303022324500545</v>
      </c>
    </row>
    <row r="604" spans="1:7">
      <c r="A604" s="34">
        <v>36301</v>
      </c>
      <c r="B604" s="31">
        <v>1330.29</v>
      </c>
      <c r="C604" s="11">
        <f t="shared" si="40"/>
        <v>-6.3991346525930342E-3</v>
      </c>
      <c r="D604" s="44">
        <f t="shared" si="39"/>
        <v>1.1653819533756228E-4</v>
      </c>
      <c r="E604" s="11">
        <f t="shared" si="38"/>
        <v>1.0795285792305931E-2</v>
      </c>
      <c r="F604" s="6"/>
      <c r="G604" s="20">
        <f t="shared" si="41"/>
        <v>-0.59277121288941292</v>
      </c>
    </row>
    <row r="605" spans="1:7">
      <c r="A605" s="34">
        <v>36304</v>
      </c>
      <c r="B605" s="31">
        <v>1306.6500000000001</v>
      </c>
      <c r="C605" s="11">
        <f t="shared" si="40"/>
        <v>-1.7930353627189987E-2</v>
      </c>
      <c r="D605" s="44">
        <f t="shared" si="39"/>
        <v>1.1200283907542956E-4</v>
      </c>
      <c r="E605" s="11">
        <f t="shared" si="38"/>
        <v>1.0583139377114409E-2</v>
      </c>
      <c r="F605" s="6"/>
      <c r="G605" s="20">
        <f t="shared" si="41"/>
        <v>-1.6942376915080244</v>
      </c>
    </row>
    <row r="606" spans="1:7">
      <c r="A606" s="34">
        <v>36305</v>
      </c>
      <c r="B606" s="31">
        <v>1284.4000000000001</v>
      </c>
      <c r="C606" s="11">
        <f t="shared" si="40"/>
        <v>-1.7174926717651869E-2</v>
      </c>
      <c r="D606" s="44">
        <f t="shared" si="39"/>
        <v>1.2457252360266889E-4</v>
      </c>
      <c r="E606" s="11">
        <f t="shared" si="38"/>
        <v>1.1161206189416486E-2</v>
      </c>
      <c r="F606" s="6"/>
      <c r="G606" s="20">
        <f t="shared" si="41"/>
        <v>-1.5388056117033158</v>
      </c>
    </row>
    <row r="607" spans="1:7">
      <c r="A607" s="34">
        <v>36306</v>
      </c>
      <c r="B607" s="31">
        <v>1304.76</v>
      </c>
      <c r="C607" s="11">
        <f t="shared" si="40"/>
        <v>1.5727432582299406E-2</v>
      </c>
      <c r="D607" s="44">
        <f t="shared" si="39"/>
        <v>1.3479685865191147E-4</v>
      </c>
      <c r="E607" s="11">
        <f t="shared" si="38"/>
        <v>1.1610204935827423E-2</v>
      </c>
      <c r="F607" s="6"/>
      <c r="G607" s="20">
        <f t="shared" si="41"/>
        <v>1.3546214446023093</v>
      </c>
    </row>
    <row r="608" spans="1:7">
      <c r="A608" s="34">
        <v>36307</v>
      </c>
      <c r="B608" s="31">
        <v>1281.4100000000001</v>
      </c>
      <c r="C608" s="11">
        <f t="shared" si="40"/>
        <v>-1.8058081658773966E-2</v>
      </c>
      <c r="D608" s="44">
        <f t="shared" si="39"/>
        <v>1.4155017527064313E-4</v>
      </c>
      <c r="E608" s="11">
        <f t="shared" si="38"/>
        <v>1.1897486090374014E-2</v>
      </c>
      <c r="F608" s="6"/>
      <c r="G608" s="20">
        <f t="shared" si="41"/>
        <v>-1.5178064947169259</v>
      </c>
    </row>
    <row r="609" spans="1:7">
      <c r="A609" s="34">
        <v>36308</v>
      </c>
      <c r="B609" s="31">
        <v>1301.8399999999999</v>
      </c>
      <c r="C609" s="11">
        <f t="shared" si="40"/>
        <v>1.5817614213474381E-2</v>
      </c>
      <c r="D609" s="44">
        <f t="shared" si="39"/>
        <v>1.5262282354610148E-4</v>
      </c>
      <c r="E609" s="11">
        <f t="shared" si="38"/>
        <v>1.2354061014342671E-2</v>
      </c>
      <c r="F609" s="6"/>
      <c r="G609" s="20">
        <f t="shared" si="41"/>
        <v>1.2803574626279275</v>
      </c>
    </row>
    <row r="610" spans="1:7">
      <c r="A610" s="34">
        <v>36312</v>
      </c>
      <c r="B610" s="31">
        <v>1294.26</v>
      </c>
      <c r="C610" s="11">
        <f t="shared" si="40"/>
        <v>-5.8395451176784085E-3</v>
      </c>
      <c r="D610" s="44">
        <f t="shared" si="39"/>
        <v>1.5847726929771379E-4</v>
      </c>
      <c r="E610" s="11">
        <f t="shared" si="38"/>
        <v>1.2588775528132742E-2</v>
      </c>
      <c r="F610" s="6"/>
      <c r="G610" s="20">
        <f t="shared" si="41"/>
        <v>-0.46386919082229211</v>
      </c>
    </row>
    <row r="611" spans="1:7">
      <c r="A611" s="34">
        <v>36313</v>
      </c>
      <c r="B611" s="31">
        <v>1294.81</v>
      </c>
      <c r="C611" s="11">
        <f t="shared" si="40"/>
        <v>4.2486298807933474E-4</v>
      </c>
      <c r="D611" s="44">
        <f t="shared" si="39"/>
        <v>1.5101465037073506E-4</v>
      </c>
      <c r="E611" s="11">
        <f t="shared" si="38"/>
        <v>1.2288801828117136E-2</v>
      </c>
      <c r="F611" s="6"/>
      <c r="G611" s="20">
        <f t="shared" si="41"/>
        <v>3.4573182481243685E-2</v>
      </c>
    </row>
    <row r="612" spans="1:7">
      <c r="A612" s="34">
        <v>36314</v>
      </c>
      <c r="B612" s="31">
        <v>1299.54</v>
      </c>
      <c r="C612" s="11">
        <f t="shared" si="40"/>
        <v>3.6463894546999104E-3</v>
      </c>
      <c r="D612" s="44">
        <f t="shared" si="39"/>
        <v>1.4196460186200933E-4</v>
      </c>
      <c r="E612" s="11">
        <f t="shared" si="38"/>
        <v>1.1914889922362242E-2</v>
      </c>
      <c r="F612" s="6"/>
      <c r="G612" s="20">
        <f t="shared" si="41"/>
        <v>0.30603635270320473</v>
      </c>
    </row>
    <row r="613" spans="1:7">
      <c r="A613" s="34">
        <v>36315</v>
      </c>
      <c r="B613" s="31">
        <v>1327.75</v>
      </c>
      <c r="C613" s="11">
        <f t="shared" si="40"/>
        <v>2.1475424625048825E-2</v>
      </c>
      <c r="D613" s="44">
        <f t="shared" si="39"/>
        <v>1.3424449511360956E-4</v>
      </c>
      <c r="E613" s="11">
        <f t="shared" si="38"/>
        <v>1.15863926704393E-2</v>
      </c>
      <c r="F613" s="6"/>
      <c r="G613" s="20">
        <f t="shared" si="41"/>
        <v>1.8535039538095148</v>
      </c>
    </row>
    <row r="614" spans="1:7">
      <c r="A614" s="34">
        <v>36318</v>
      </c>
      <c r="B614" s="31">
        <v>1334.52</v>
      </c>
      <c r="C614" s="11">
        <f t="shared" si="40"/>
        <v>5.0858963162423339E-3</v>
      </c>
      <c r="D614" s="44">
        <f t="shared" si="39"/>
        <v>1.5386145717636218E-4</v>
      </c>
      <c r="E614" s="11">
        <f t="shared" si="38"/>
        <v>1.2404090340543404E-2</v>
      </c>
      <c r="F614" s="6"/>
      <c r="G614" s="20">
        <f t="shared" si="41"/>
        <v>0.4100176777670525</v>
      </c>
    </row>
    <row r="615" spans="1:7">
      <c r="A615" s="34">
        <v>36319</v>
      </c>
      <c r="B615" s="31">
        <v>1317.33</v>
      </c>
      <c r="C615" s="11">
        <f t="shared" si="40"/>
        <v>-1.2964715786676035E-2</v>
      </c>
      <c r="D615" s="44">
        <f t="shared" si="39"/>
        <v>1.4618175022615448E-4</v>
      </c>
      <c r="E615" s="11">
        <f t="shared" si="38"/>
        <v>1.2090564512302743E-2</v>
      </c>
      <c r="F615" s="6"/>
      <c r="G615" s="20">
        <f t="shared" si="41"/>
        <v>-1.072300286184636</v>
      </c>
    </row>
    <row r="616" spans="1:7">
      <c r="A616" s="34">
        <v>36320</v>
      </c>
      <c r="B616" s="31">
        <v>1318.64</v>
      </c>
      <c r="C616" s="11">
        <f t="shared" si="40"/>
        <v>9.9394159102576124E-4</v>
      </c>
      <c r="D616" s="44">
        <f t="shared" si="39"/>
        <v>1.4749587653834241E-4</v>
      </c>
      <c r="E616" s="11">
        <f t="shared" si="38"/>
        <v>1.2144788040074739E-2</v>
      </c>
      <c r="F616" s="6"/>
      <c r="G616" s="20">
        <f t="shared" si="41"/>
        <v>8.1840999426750355E-2</v>
      </c>
    </row>
    <row r="617" spans="1:7">
      <c r="A617" s="34">
        <v>36321</v>
      </c>
      <c r="B617" s="31">
        <v>1302.82</v>
      </c>
      <c r="C617" s="11">
        <f t="shared" si="40"/>
        <v>-1.2069756588349518E-2</v>
      </c>
      <c r="D617" s="44">
        <f t="shared" si="39"/>
        <v>1.3870539913922409E-4</v>
      </c>
      <c r="E617" s="11">
        <f t="shared" si="38"/>
        <v>1.1777325636120625E-2</v>
      </c>
      <c r="F617" s="6"/>
      <c r="G617" s="20">
        <f t="shared" si="41"/>
        <v>-1.0248299963220868</v>
      </c>
    </row>
    <row r="618" spans="1:7">
      <c r="A618" s="34">
        <v>36322</v>
      </c>
      <c r="B618" s="31">
        <v>1293.6400000000001</v>
      </c>
      <c r="C618" s="11">
        <f t="shared" si="40"/>
        <v>-7.0711955904195498E-3</v>
      </c>
      <c r="D618" s="44">
        <f t="shared" si="39"/>
        <v>1.3912381663699105E-4</v>
      </c>
      <c r="E618" s="11">
        <f t="shared" si="38"/>
        <v>1.1795075948758916E-2</v>
      </c>
      <c r="F618" s="6"/>
      <c r="G618" s="20">
        <f t="shared" si="41"/>
        <v>-0.59950403211804537</v>
      </c>
    </row>
    <row r="619" spans="1:7">
      <c r="A619" s="34">
        <v>36325</v>
      </c>
      <c r="B619" s="31">
        <v>1294</v>
      </c>
      <c r="C619" s="11">
        <f t="shared" si="40"/>
        <v>2.7824581651428651E-4</v>
      </c>
      <c r="D619" s="44">
        <f t="shared" si="39"/>
        <v>1.337764960634497E-4</v>
      </c>
      <c r="E619" s="11">
        <f t="shared" si="38"/>
        <v>1.1566178974209664E-2</v>
      </c>
      <c r="F619" s="6"/>
      <c r="G619" s="20">
        <f t="shared" si="41"/>
        <v>2.4056848604428544E-2</v>
      </c>
    </row>
    <row r="620" spans="1:7">
      <c r="A620" s="34">
        <v>36326</v>
      </c>
      <c r="B620" s="31">
        <v>1301.1600000000001</v>
      </c>
      <c r="C620" s="11">
        <f t="shared" si="40"/>
        <v>5.5179782112449822E-3</v>
      </c>
      <c r="D620" s="44">
        <f t="shared" si="39"/>
        <v>1.2575455154370717E-4</v>
      </c>
      <c r="E620" s="11">
        <f t="shared" si="38"/>
        <v>1.1214033687469784E-2</v>
      </c>
      <c r="F620" s="6"/>
      <c r="G620" s="20">
        <f t="shared" si="41"/>
        <v>0.49206007089229642</v>
      </c>
    </row>
    <row r="621" spans="1:7">
      <c r="A621" s="34">
        <v>36327</v>
      </c>
      <c r="B621" s="31">
        <v>1330.41</v>
      </c>
      <c r="C621" s="11">
        <f t="shared" si="40"/>
        <v>2.2230991114758132E-2</v>
      </c>
      <c r="D621" s="44">
        <f t="shared" si="39"/>
        <v>1.2003616346347119E-4</v>
      </c>
      <c r="E621" s="11">
        <f t="shared" si="38"/>
        <v>1.095610165448784E-2</v>
      </c>
      <c r="F621" s="6"/>
      <c r="G621" s="20">
        <f t="shared" si="41"/>
        <v>2.0290968280357156</v>
      </c>
    </row>
    <row r="622" spans="1:7">
      <c r="A622" s="34">
        <v>36328</v>
      </c>
      <c r="B622" s="31">
        <v>1339.9</v>
      </c>
      <c r="C622" s="11">
        <f t="shared" si="40"/>
        <v>7.1078189077134262E-3</v>
      </c>
      <c r="D622" s="44">
        <f t="shared" si="39"/>
        <v>1.4248701161233022E-4</v>
      </c>
      <c r="E622" s="11">
        <f t="shared" si="38"/>
        <v>1.1936792350222493E-2</v>
      </c>
      <c r="F622" s="6"/>
      <c r="G622" s="20">
        <f t="shared" si="41"/>
        <v>0.59545468323246331</v>
      </c>
    </row>
    <row r="623" spans="1:7">
      <c r="A623" s="34">
        <v>36329</v>
      </c>
      <c r="B623" s="31">
        <v>1342.84</v>
      </c>
      <c r="C623" s="11">
        <f t="shared" si="40"/>
        <v>2.1917898692870716E-3</v>
      </c>
      <c r="D623" s="44">
        <f t="shared" si="39"/>
        <v>1.369690562930813E-4</v>
      </c>
      <c r="E623" s="11">
        <f t="shared" si="38"/>
        <v>1.1703377986422608E-2</v>
      </c>
      <c r="F623" s="6"/>
      <c r="G623" s="20">
        <f t="shared" si="41"/>
        <v>0.18727839704312924</v>
      </c>
    </row>
    <row r="624" spans="1:7">
      <c r="A624" s="34">
        <v>36332</v>
      </c>
      <c r="B624" s="31">
        <v>1349</v>
      </c>
      <c r="C624" s="11">
        <f t="shared" si="40"/>
        <v>4.5768030439062518E-3</v>
      </c>
      <c r="D624" s="44">
        <f t="shared" si="39"/>
        <v>1.2903914948536298E-4</v>
      </c>
      <c r="E624" s="11">
        <f t="shared" si="38"/>
        <v>1.1359540020853088E-2</v>
      </c>
      <c r="F624" s="6"/>
      <c r="G624" s="20">
        <f t="shared" si="41"/>
        <v>0.40290390592440023</v>
      </c>
    </row>
    <row r="625" spans="1:7">
      <c r="A625" s="34">
        <v>36333</v>
      </c>
      <c r="B625" s="31">
        <v>1335.88</v>
      </c>
      <c r="C625" s="11">
        <f t="shared" si="40"/>
        <v>-9.7733265045361825E-3</v>
      </c>
      <c r="D625" s="44">
        <f t="shared" si="39"/>
        <v>1.2255362808240376E-4</v>
      </c>
      <c r="E625" s="11">
        <f t="shared" si="38"/>
        <v>1.1070394215311564E-2</v>
      </c>
      <c r="F625" s="6"/>
      <c r="G625" s="20">
        <f t="shared" si="41"/>
        <v>-0.88283455082553464</v>
      </c>
    </row>
    <row r="626" spans="1:7">
      <c r="A626" s="34">
        <v>36334</v>
      </c>
      <c r="B626" s="31">
        <v>1333.06</v>
      </c>
      <c r="C626" s="11">
        <f t="shared" si="40"/>
        <v>-2.1131992846738085E-3</v>
      </c>
      <c r="D626" s="44">
        <f t="shared" si="39"/>
        <v>1.2093148505531569E-4</v>
      </c>
      <c r="E626" s="11">
        <f t="shared" si="38"/>
        <v>1.0996885243345758E-2</v>
      </c>
      <c r="F626" s="6"/>
      <c r="G626" s="20">
        <f t="shared" si="41"/>
        <v>-0.19216343882032511</v>
      </c>
    </row>
    <row r="627" spans="1:7">
      <c r="A627" s="34">
        <v>36335</v>
      </c>
      <c r="B627" s="31">
        <v>1315.78</v>
      </c>
      <c r="C627" s="11">
        <f t="shared" si="40"/>
        <v>-1.3047405760568594E-2</v>
      </c>
      <c r="D627" s="44">
        <f t="shared" si="39"/>
        <v>1.1394353262500151E-4</v>
      </c>
      <c r="E627" s="11">
        <f t="shared" si="38"/>
        <v>1.0674433597385929E-2</v>
      </c>
      <c r="F627" s="6"/>
      <c r="G627" s="20">
        <f t="shared" si="41"/>
        <v>-1.2223042694990189</v>
      </c>
    </row>
    <row r="628" spans="1:7">
      <c r="A628" s="34">
        <v>36336</v>
      </c>
      <c r="B628" s="31">
        <v>1315.31</v>
      </c>
      <c r="C628" s="11">
        <f t="shared" si="40"/>
        <v>-3.5726638389356702E-4</v>
      </c>
      <c r="D628" s="44">
        <f t="shared" si="39"/>
        <v>1.1732100849235653E-4</v>
      </c>
      <c r="E628" s="11">
        <f t="shared" si="38"/>
        <v>1.0831482285096372E-2</v>
      </c>
      <c r="F628" s="6"/>
      <c r="G628" s="20">
        <f t="shared" si="41"/>
        <v>-3.2984071292361285E-2</v>
      </c>
    </row>
    <row r="629" spans="1:7">
      <c r="A629" s="34">
        <v>36339</v>
      </c>
      <c r="B629" s="31">
        <v>1331.35</v>
      </c>
      <c r="C629" s="11">
        <f t="shared" si="40"/>
        <v>1.2121085733375074E-2</v>
      </c>
      <c r="D629" s="44">
        <f t="shared" si="39"/>
        <v>1.1028940633895875E-4</v>
      </c>
      <c r="E629" s="11">
        <f t="shared" si="38"/>
        <v>1.0501876324684021E-2</v>
      </c>
      <c r="F629" s="6"/>
      <c r="G629" s="20">
        <f t="shared" si="41"/>
        <v>1.1541828677686101</v>
      </c>
    </row>
    <row r="630" spans="1:7">
      <c r="A630" s="34">
        <v>36340</v>
      </c>
      <c r="B630" s="31">
        <v>1351.45</v>
      </c>
      <c r="C630" s="11">
        <f t="shared" si="40"/>
        <v>1.4984625094229502E-2</v>
      </c>
      <c r="D630" s="44">
        <f t="shared" si="39"/>
        <v>1.1248728511997095E-4</v>
      </c>
      <c r="E630" s="11">
        <f t="shared" si="38"/>
        <v>1.0606002315668753E-2</v>
      </c>
      <c r="F630" s="6"/>
      <c r="G630" s="20">
        <f t="shared" si="41"/>
        <v>1.4128438452339389</v>
      </c>
    </row>
    <row r="631" spans="1:7">
      <c r="A631" s="34">
        <v>36341</v>
      </c>
      <c r="B631" s="31">
        <v>1372.71</v>
      </c>
      <c r="C631" s="11">
        <f t="shared" si="40"/>
        <v>1.5608798042336038E-2</v>
      </c>
      <c r="D631" s="44">
        <f t="shared" si="39"/>
        <v>1.1921038736564944E-4</v>
      </c>
      <c r="E631" s="11">
        <f t="shared" si="38"/>
        <v>1.0918350945341949E-2</v>
      </c>
      <c r="F631" s="6"/>
      <c r="G631" s="20">
        <f t="shared" si="41"/>
        <v>1.4295929962752438</v>
      </c>
    </row>
    <row r="632" spans="1:7">
      <c r="A632" s="34">
        <v>36342</v>
      </c>
      <c r="B632" s="31">
        <v>1380.96</v>
      </c>
      <c r="C632" s="11">
        <f t="shared" si="40"/>
        <v>5.9920213273232104E-3</v>
      </c>
      <c r="D632" s="44">
        <f t="shared" si="39"/>
        <v>1.2667583870329646E-4</v>
      </c>
      <c r="E632" s="11">
        <f t="shared" si="38"/>
        <v>1.1255036148466893E-2</v>
      </c>
      <c r="F632" s="6"/>
      <c r="G632" s="20">
        <f t="shared" si="41"/>
        <v>0.53238579141653086</v>
      </c>
    </row>
    <row r="633" spans="1:7">
      <c r="A633" s="34">
        <v>36343</v>
      </c>
      <c r="B633" s="31">
        <v>1391.22</v>
      </c>
      <c r="C633" s="11">
        <f t="shared" si="40"/>
        <v>7.4021505435967958E-3</v>
      </c>
      <c r="D633" s="44">
        <f t="shared" si="39"/>
        <v>1.2122954755632443E-4</v>
      </c>
      <c r="E633" s="11">
        <f t="shared" si="38"/>
        <v>1.1010429035978772E-2</v>
      </c>
      <c r="F633" s="6"/>
      <c r="G633" s="20">
        <f t="shared" si="41"/>
        <v>0.67228538682814198</v>
      </c>
    </row>
    <row r="634" spans="1:7">
      <c r="A634" s="34">
        <v>36347</v>
      </c>
      <c r="B634" s="31">
        <v>1388.12</v>
      </c>
      <c r="C634" s="11">
        <f t="shared" si="40"/>
        <v>-2.230746353829258E-3</v>
      </c>
      <c r="D634" s="44">
        <f t="shared" si="39"/>
        <v>1.1724328466314917E-4</v>
      </c>
      <c r="E634" s="11">
        <f t="shared" si="38"/>
        <v>1.0827893823969146E-2</v>
      </c>
      <c r="F634" s="6"/>
      <c r="G634" s="20">
        <f t="shared" si="41"/>
        <v>-0.20601849169329409</v>
      </c>
    </row>
    <row r="635" spans="1:7">
      <c r="A635" s="34">
        <v>36348</v>
      </c>
      <c r="B635" s="31">
        <v>1395.86</v>
      </c>
      <c r="C635" s="11">
        <f t="shared" si="40"/>
        <v>5.5603990992208075E-3</v>
      </c>
      <c r="D635" s="44">
        <f t="shared" si="39"/>
        <v>1.1050726134106757E-4</v>
      </c>
      <c r="E635" s="11">
        <f t="shared" si="38"/>
        <v>1.0512243401913198E-2</v>
      </c>
      <c r="F635" s="6"/>
      <c r="G635" s="20">
        <f t="shared" si="41"/>
        <v>0.52894504879984328</v>
      </c>
    </row>
    <row r="636" spans="1:7">
      <c r="A636" s="34">
        <v>36349</v>
      </c>
      <c r="B636" s="31">
        <v>1394.42</v>
      </c>
      <c r="C636" s="11">
        <f t="shared" si="40"/>
        <v>-1.0321545707534655E-3</v>
      </c>
      <c r="D636" s="44">
        <f t="shared" si="39"/>
        <v>1.0573190794916044E-4</v>
      </c>
      <c r="E636" s="11">
        <f t="shared" si="38"/>
        <v>1.0282602197360376E-2</v>
      </c>
      <c r="F636" s="6"/>
      <c r="G636" s="20">
        <f t="shared" si="41"/>
        <v>-0.10037873205076703</v>
      </c>
    </row>
    <row r="637" spans="1:7">
      <c r="A637" s="34">
        <v>36350</v>
      </c>
      <c r="B637" s="31">
        <v>1403.28</v>
      </c>
      <c r="C637" s="11">
        <f t="shared" si="40"/>
        <v>6.33379534594233E-3</v>
      </c>
      <c r="D637" s="44">
        <f t="shared" si="39"/>
        <v>9.9451914055686454E-5</v>
      </c>
      <c r="E637" s="11">
        <f t="shared" si="38"/>
        <v>9.9725580497526545E-3</v>
      </c>
      <c r="F637" s="6"/>
      <c r="G637" s="20">
        <f t="shared" si="41"/>
        <v>0.63512243441886251</v>
      </c>
    </row>
    <row r="638" spans="1:7">
      <c r="A638" s="34">
        <v>36353</v>
      </c>
      <c r="B638" s="31">
        <v>1399.1</v>
      </c>
      <c r="C638" s="11">
        <f t="shared" si="40"/>
        <v>-2.9831807962845736E-3</v>
      </c>
      <c r="D638" s="44">
        <f t="shared" si="39"/>
        <v>9.5891817021402106E-5</v>
      </c>
      <c r="E638" s="11">
        <f t="shared" si="38"/>
        <v>9.7924367254224372E-3</v>
      </c>
      <c r="F638" s="6"/>
      <c r="G638" s="20">
        <f t="shared" si="41"/>
        <v>-0.30464131450957954</v>
      </c>
    </row>
    <row r="639" spans="1:7">
      <c r="A639" s="34">
        <v>36354</v>
      </c>
      <c r="B639" s="31">
        <v>1393.56</v>
      </c>
      <c r="C639" s="11">
        <f t="shared" si="40"/>
        <v>-3.9675486935734925E-3</v>
      </c>
      <c r="D639" s="44">
        <f t="shared" si="39"/>
        <v>9.0672270059917234E-5</v>
      </c>
      <c r="E639" s="11">
        <f t="shared" si="38"/>
        <v>9.5221988038434284E-3</v>
      </c>
      <c r="F639" s="6"/>
      <c r="G639" s="20">
        <f t="shared" si="41"/>
        <v>-0.41666308121734213</v>
      </c>
    </row>
    <row r="640" spans="1:7">
      <c r="A640" s="34">
        <v>36355</v>
      </c>
      <c r="B640" s="31">
        <v>1398.17</v>
      </c>
      <c r="C640" s="11">
        <f t="shared" si="40"/>
        <v>3.3026146441140717E-3</v>
      </c>
      <c r="D640" s="44">
        <f t="shared" si="39"/>
        <v>8.6176420414474795E-5</v>
      </c>
      <c r="E640" s="11">
        <f t="shared" si="38"/>
        <v>9.2831255735595208E-3</v>
      </c>
      <c r="F640" s="6"/>
      <c r="G640" s="20">
        <f t="shared" si="41"/>
        <v>0.35576537427444466</v>
      </c>
    </row>
    <row r="641" spans="1:7">
      <c r="A641" s="34">
        <v>36356</v>
      </c>
      <c r="B641" s="31">
        <v>1409.62</v>
      </c>
      <c r="C641" s="11">
        <f t="shared" si="40"/>
        <v>8.15592581372695E-3</v>
      </c>
      <c r="D641" s="44">
        <f t="shared" si="39"/>
        <v>8.1660270998857307E-5</v>
      </c>
      <c r="E641" s="11">
        <f t="shared" si="38"/>
        <v>9.0366072725806389E-3</v>
      </c>
      <c r="F641" s="6"/>
      <c r="G641" s="20">
        <f t="shared" si="41"/>
        <v>0.90254290882753085</v>
      </c>
    </row>
    <row r="642" spans="1:7">
      <c r="A642" s="34">
        <v>36357</v>
      </c>
      <c r="B642" s="31">
        <v>1418.78</v>
      </c>
      <c r="C642" s="11">
        <f t="shared" si="40"/>
        <v>6.4771828770941358E-3</v>
      </c>
      <c r="D642" s="44">
        <f t="shared" si="39"/>
        <v>8.0751802291666926E-5</v>
      </c>
      <c r="E642" s="11">
        <f t="shared" si="38"/>
        <v>8.9862006594370533E-3</v>
      </c>
      <c r="F642" s="6"/>
      <c r="G642" s="20">
        <f t="shared" si="41"/>
        <v>0.72079214815796278</v>
      </c>
    </row>
    <row r="643" spans="1:7">
      <c r="A643" s="34">
        <v>36360</v>
      </c>
      <c r="B643" s="31">
        <v>1407.65</v>
      </c>
      <c r="C643" s="11">
        <f t="shared" si="40"/>
        <v>-7.8757001090848638E-3</v>
      </c>
      <c r="D643" s="44">
        <f t="shared" si="39"/>
        <v>7.8423928035566191E-5</v>
      </c>
      <c r="E643" s="11">
        <f t="shared" si="38"/>
        <v>8.855728543466437E-3</v>
      </c>
      <c r="F643" s="6"/>
      <c r="G643" s="20">
        <f t="shared" si="41"/>
        <v>-0.88933395715876851</v>
      </c>
    </row>
    <row r="644" spans="1:7">
      <c r="A644" s="34">
        <v>36361</v>
      </c>
      <c r="B644" s="31">
        <v>1377.1</v>
      </c>
      <c r="C644" s="11">
        <f t="shared" si="40"/>
        <v>-2.1941808538436872E-2</v>
      </c>
      <c r="D644" s="44">
        <f t="shared" si="39"/>
        <v>7.7440091485926572E-5</v>
      </c>
      <c r="E644" s="11">
        <f t="shared" si="38"/>
        <v>8.800005198062474E-3</v>
      </c>
      <c r="F644" s="6"/>
      <c r="G644" s="20">
        <f t="shared" si="41"/>
        <v>-2.4933858610978858</v>
      </c>
    </row>
    <row r="645" spans="1:7">
      <c r="A645" s="34">
        <v>36362</v>
      </c>
      <c r="B645" s="31">
        <v>1379.29</v>
      </c>
      <c r="C645" s="11">
        <f t="shared" si="40"/>
        <v>1.5890352677368422E-3</v>
      </c>
      <c r="D645" s="44">
        <f t="shared" si="39"/>
        <v>1.0168026371301626E-4</v>
      </c>
      <c r="E645" s="11">
        <f t="shared" ref="E645:E708" si="42">SQRT(D645)</f>
        <v>1.0083663209023607E-2</v>
      </c>
      <c r="F645" s="6"/>
      <c r="G645" s="20">
        <f t="shared" si="41"/>
        <v>0.15758511909787468</v>
      </c>
    </row>
    <row r="646" spans="1:7">
      <c r="A646" s="34">
        <v>36363</v>
      </c>
      <c r="B646" s="31">
        <v>1360.97</v>
      </c>
      <c r="C646" s="11">
        <f t="shared" si="40"/>
        <v>-1.3371193208016646E-2</v>
      </c>
      <c r="D646" s="44">
        <f t="shared" ref="D646:D709" si="43">0.94*D645+0.06*(C645^2)</f>
        <v>9.5730949875161972E-5</v>
      </c>
      <c r="E646" s="11">
        <f t="shared" si="42"/>
        <v>9.7842194310615287E-3</v>
      </c>
      <c r="F646" s="6"/>
      <c r="G646" s="20">
        <f t="shared" si="41"/>
        <v>-1.3666080674323093</v>
      </c>
    </row>
    <row r="647" spans="1:7">
      <c r="A647" s="34">
        <v>36364</v>
      </c>
      <c r="B647" s="31">
        <v>1356.94</v>
      </c>
      <c r="C647" s="11">
        <f t="shared" si="40"/>
        <v>-2.9655161159964369E-3</v>
      </c>
      <c r="D647" s="44">
        <f t="shared" si="43"/>
        <v>1.0071442135101887E-4</v>
      </c>
      <c r="E647" s="11">
        <f t="shared" si="42"/>
        <v>1.0035657494704513E-2</v>
      </c>
      <c r="F647" s="6"/>
      <c r="G647" s="20">
        <f t="shared" si="41"/>
        <v>-0.29549793997665247</v>
      </c>
    </row>
    <row r="648" spans="1:7">
      <c r="A648" s="34">
        <v>36367</v>
      </c>
      <c r="B648" s="31">
        <v>1347.76</v>
      </c>
      <c r="C648" s="11">
        <f t="shared" si="40"/>
        <v>-6.7882095988553012E-3</v>
      </c>
      <c r="D648" s="44">
        <f t="shared" si="43"/>
        <v>9.5199213220011804E-5</v>
      </c>
      <c r="E648" s="11">
        <f t="shared" si="42"/>
        <v>9.7570084154935417E-3</v>
      </c>
      <c r="F648" s="6"/>
      <c r="G648" s="20">
        <f t="shared" si="41"/>
        <v>-0.69572652905331445</v>
      </c>
    </row>
    <row r="649" spans="1:7">
      <c r="A649" s="34">
        <v>36368</v>
      </c>
      <c r="B649" s="31">
        <v>1362.84</v>
      </c>
      <c r="C649" s="11">
        <f t="shared" si="40"/>
        <v>1.1126802613606629E-2</v>
      </c>
      <c r="D649" s="44">
        <f t="shared" si="43"/>
        <v>9.2252047800290565E-5</v>
      </c>
      <c r="E649" s="11">
        <f t="shared" si="42"/>
        <v>9.6047929597826605E-3</v>
      </c>
      <c r="F649" s="6"/>
      <c r="G649" s="20">
        <f t="shared" si="41"/>
        <v>1.1584635567051733</v>
      </c>
    </row>
    <row r="650" spans="1:7">
      <c r="A650" s="34">
        <v>36369</v>
      </c>
      <c r="B650" s="31">
        <v>1365.4</v>
      </c>
      <c r="C650" s="11">
        <f t="shared" si="40"/>
        <v>1.8766682926248852E-3</v>
      </c>
      <c r="D650" s="44">
        <f t="shared" si="43"/>
        <v>9.4145269116402923E-5</v>
      </c>
      <c r="E650" s="11">
        <f t="shared" si="42"/>
        <v>9.7028485052794121E-3</v>
      </c>
      <c r="F650" s="6"/>
      <c r="G650" s="20">
        <f t="shared" si="41"/>
        <v>0.1934141599349688</v>
      </c>
    </row>
    <row r="651" spans="1:7">
      <c r="A651" s="34">
        <v>36370</v>
      </c>
      <c r="B651" s="31">
        <v>1341.03</v>
      </c>
      <c r="C651" s="11">
        <f t="shared" si="40"/>
        <v>-1.8009450588083443E-2</v>
      </c>
      <c r="D651" s="44">
        <f t="shared" si="43"/>
        <v>8.8707866002251358E-5</v>
      </c>
      <c r="E651" s="11">
        <f t="shared" si="42"/>
        <v>9.4184853348216954E-3</v>
      </c>
      <c r="F651" s="6"/>
      <c r="G651" s="20">
        <f t="shared" si="41"/>
        <v>-1.912138730152239</v>
      </c>
    </row>
    <row r="652" spans="1:7">
      <c r="A652" s="34">
        <v>36371</v>
      </c>
      <c r="B652" s="31">
        <v>1328.72</v>
      </c>
      <c r="C652" s="11">
        <f t="shared" si="40"/>
        <v>-9.2219026053530582E-3</v>
      </c>
      <c r="D652" s="44">
        <f t="shared" si="43"/>
        <v>1.0284581267119341E-4</v>
      </c>
      <c r="E652" s="11">
        <f t="shared" si="42"/>
        <v>1.0141292455658372E-2</v>
      </c>
      <c r="F652" s="6"/>
      <c r="G652" s="20">
        <f t="shared" si="41"/>
        <v>-0.90934194489260223</v>
      </c>
    </row>
    <row r="653" spans="1:7">
      <c r="A653" s="34">
        <v>36374</v>
      </c>
      <c r="B653" s="31">
        <v>1328.05</v>
      </c>
      <c r="C653" s="11">
        <f t="shared" si="40"/>
        <v>-5.0437186072072721E-4</v>
      </c>
      <c r="D653" s="44">
        <f t="shared" si="43"/>
        <v>1.0177767317067884E-4</v>
      </c>
      <c r="E653" s="11">
        <f t="shared" si="42"/>
        <v>1.0088492115805951E-2</v>
      </c>
      <c r="F653" s="6"/>
      <c r="G653" s="20">
        <f t="shared" si="41"/>
        <v>-4.9994771758855056E-2</v>
      </c>
    </row>
    <row r="654" spans="1:7">
      <c r="A654" s="34">
        <v>36375</v>
      </c>
      <c r="B654" s="31">
        <v>1322.18</v>
      </c>
      <c r="C654" s="11">
        <f t="shared" si="40"/>
        <v>-4.4298114495922702E-3</v>
      </c>
      <c r="D654" s="44">
        <f t="shared" si="43"/>
        <v>9.5686276238871314E-5</v>
      </c>
      <c r="E654" s="11">
        <f t="shared" si="42"/>
        <v>9.7819362213659583E-3</v>
      </c>
      <c r="F654" s="6"/>
      <c r="G654" s="20">
        <f t="shared" si="41"/>
        <v>-0.45285630056721915</v>
      </c>
    </row>
    <row r="655" spans="1:7">
      <c r="A655" s="34">
        <v>36376</v>
      </c>
      <c r="B655" s="31">
        <v>1305.33</v>
      </c>
      <c r="C655" s="11">
        <f t="shared" si="40"/>
        <v>-1.2826007127548739E-2</v>
      </c>
      <c r="D655" s="44">
        <f t="shared" si="43"/>
        <v>9.1122493433275358E-5</v>
      </c>
      <c r="E655" s="11">
        <f t="shared" si="42"/>
        <v>9.5458102554615738E-3</v>
      </c>
      <c r="F655" s="6"/>
      <c r="G655" s="20">
        <f t="shared" si="41"/>
        <v>-1.3436268671075273</v>
      </c>
    </row>
    <row r="656" spans="1:7">
      <c r="A656" s="34">
        <v>36377</v>
      </c>
      <c r="B656" s="31">
        <v>1313.71</v>
      </c>
      <c r="C656" s="11">
        <f t="shared" si="40"/>
        <v>6.3993131816047098E-3</v>
      </c>
      <c r="D656" s="44">
        <f t="shared" si="43"/>
        <v>9.5525531357434687E-5</v>
      </c>
      <c r="E656" s="11">
        <f t="shared" si="42"/>
        <v>9.7737163534366341E-3</v>
      </c>
      <c r="F656" s="6"/>
      <c r="G656" s="20">
        <f t="shared" si="41"/>
        <v>0.65474717601709231</v>
      </c>
    </row>
    <row r="657" spans="1:7">
      <c r="A657" s="34">
        <v>36378</v>
      </c>
      <c r="B657" s="31">
        <v>1300.29</v>
      </c>
      <c r="C657" s="11">
        <f t="shared" si="40"/>
        <v>-1.0267879039738392E-2</v>
      </c>
      <c r="D657" s="44">
        <f t="shared" si="43"/>
        <v>9.2251072027764187E-5</v>
      </c>
      <c r="E657" s="11">
        <f t="shared" si="42"/>
        <v>9.6047421635234009E-3</v>
      </c>
      <c r="F657" s="6"/>
      <c r="G657" s="20">
        <f t="shared" si="41"/>
        <v>-1.0690426525694186</v>
      </c>
    </row>
    <row r="658" spans="1:7">
      <c r="A658" s="34">
        <v>36381</v>
      </c>
      <c r="B658" s="31">
        <v>1297.8</v>
      </c>
      <c r="C658" s="11">
        <f t="shared" si="40"/>
        <v>-1.916793307679885E-3</v>
      </c>
      <c r="D658" s="44">
        <f t="shared" si="43"/>
        <v>9.3041768104580271E-5</v>
      </c>
      <c r="E658" s="11">
        <f t="shared" si="42"/>
        <v>9.6458160932385746E-3</v>
      </c>
      <c r="F658" s="6"/>
      <c r="G658" s="20">
        <f t="shared" si="41"/>
        <v>-0.19871758793156954</v>
      </c>
    </row>
    <row r="659" spans="1:7">
      <c r="A659" s="34">
        <v>36382</v>
      </c>
      <c r="B659" s="31">
        <v>1281.43</v>
      </c>
      <c r="C659" s="11">
        <f t="shared" si="40"/>
        <v>-1.2693881362959144E-2</v>
      </c>
      <c r="D659" s="44">
        <f t="shared" si="43"/>
        <v>8.7679707813367432E-5</v>
      </c>
      <c r="E659" s="11">
        <f t="shared" si="42"/>
        <v>9.3637443265697628E-3</v>
      </c>
      <c r="F659" s="6"/>
      <c r="G659" s="20">
        <f t="shared" si="41"/>
        <v>-1.3556416023598667</v>
      </c>
    </row>
    <row r="660" spans="1:7">
      <c r="A660" s="34">
        <v>36383</v>
      </c>
      <c r="B660" s="31">
        <v>1301.93</v>
      </c>
      <c r="C660" s="11">
        <f t="shared" si="40"/>
        <v>1.5871137058239889E-2</v>
      </c>
      <c r="D660" s="44">
        <f t="shared" si="43"/>
        <v>9.2087002787978278E-5</v>
      </c>
      <c r="E660" s="11">
        <f t="shared" si="42"/>
        <v>9.5961973087248624E-3</v>
      </c>
      <c r="F660" s="6"/>
      <c r="G660" s="20">
        <f t="shared" si="41"/>
        <v>1.6538985754085997</v>
      </c>
    </row>
    <row r="661" spans="1:7">
      <c r="A661" s="34">
        <v>36384</v>
      </c>
      <c r="B661" s="31">
        <v>1298.1600000000001</v>
      </c>
      <c r="C661" s="11">
        <f t="shared" si="40"/>
        <v>-2.8999016510675335E-3</v>
      </c>
      <c r="D661" s="44">
        <f t="shared" si="43"/>
        <v>1.0167536211198571E-4</v>
      </c>
      <c r="E661" s="11">
        <f t="shared" si="42"/>
        <v>1.008342015944916E-2</v>
      </c>
      <c r="F661" s="6"/>
      <c r="G661" s="20">
        <f t="shared" si="41"/>
        <v>-0.28759107576708876</v>
      </c>
    </row>
    <row r="662" spans="1:7">
      <c r="A662" s="34">
        <v>36385</v>
      </c>
      <c r="B662" s="31">
        <v>1327.68</v>
      </c>
      <c r="C662" s="11">
        <f t="shared" si="40"/>
        <v>2.2485180913221846E-2</v>
      </c>
      <c r="D662" s="44">
        <f t="shared" si="43"/>
        <v>9.6079406160418408E-5</v>
      </c>
      <c r="E662" s="11">
        <f t="shared" si="42"/>
        <v>9.8020103121971066E-3</v>
      </c>
      <c r="F662" s="6"/>
      <c r="G662" s="20">
        <f t="shared" si="41"/>
        <v>2.2939356516736642</v>
      </c>
    </row>
    <row r="663" spans="1:7">
      <c r="A663" s="34">
        <v>36388</v>
      </c>
      <c r="B663" s="31">
        <v>1330.77</v>
      </c>
      <c r="C663" s="11">
        <f t="shared" si="40"/>
        <v>2.3246639143454395E-3</v>
      </c>
      <c r="D663" s="44">
        <f t="shared" si="43"/>
        <v>1.2064964343281226E-4</v>
      </c>
      <c r="E663" s="11">
        <f t="shared" si="42"/>
        <v>1.0984063156810974E-2</v>
      </c>
      <c r="F663" s="6"/>
      <c r="G663" s="20">
        <f t="shared" si="41"/>
        <v>0.2116397075615836</v>
      </c>
    </row>
    <row r="664" spans="1:7">
      <c r="A664" s="34">
        <v>36389</v>
      </c>
      <c r="B664" s="31">
        <v>1344.16</v>
      </c>
      <c r="C664" s="11">
        <f t="shared" si="40"/>
        <v>1.0011560557688561E-2</v>
      </c>
      <c r="D664" s="44">
        <f t="shared" si="43"/>
        <v>1.1373490856572311E-4</v>
      </c>
      <c r="E664" s="11">
        <f t="shared" si="42"/>
        <v>1.0664656983031527E-2</v>
      </c>
      <c r="F664" s="6"/>
      <c r="G664" s="20">
        <f t="shared" si="41"/>
        <v>0.93876067215456582</v>
      </c>
    </row>
    <row r="665" spans="1:7">
      <c r="A665" s="34">
        <v>36390</v>
      </c>
      <c r="B665" s="31">
        <v>1332.84</v>
      </c>
      <c r="C665" s="11">
        <f t="shared" si="40"/>
        <v>-8.4572786495081421E-3</v>
      </c>
      <c r="D665" s="44">
        <f t="shared" si="43"/>
        <v>1.1292469473979563E-4</v>
      </c>
      <c r="E665" s="11">
        <f t="shared" si="42"/>
        <v>1.0626603160925679E-2</v>
      </c>
      <c r="F665" s="6"/>
      <c r="G665" s="20">
        <f t="shared" si="41"/>
        <v>-0.79585908323045274</v>
      </c>
    </row>
    <row r="666" spans="1:7">
      <c r="A666" s="34">
        <v>36391</v>
      </c>
      <c r="B666" s="31">
        <v>1323.59</v>
      </c>
      <c r="C666" s="11">
        <f t="shared" ref="C666:C729" si="44">LN(B666/B665)</f>
        <v>-6.9642621007262335E-3</v>
      </c>
      <c r="D666" s="44">
        <f t="shared" si="43"/>
        <v>1.1044074678473346E-4</v>
      </c>
      <c r="E666" s="11">
        <f t="shared" si="42"/>
        <v>1.0509079254850706E-2</v>
      </c>
      <c r="F666" s="6"/>
      <c r="G666" s="20">
        <f t="shared" ref="G666:G729" si="45">C666/E666</f>
        <v>-0.66269003514382285</v>
      </c>
    </row>
    <row r="667" spans="1:7">
      <c r="A667" s="34">
        <v>36392</v>
      </c>
      <c r="B667" s="31">
        <v>1336.61</v>
      </c>
      <c r="C667" s="11">
        <f t="shared" si="44"/>
        <v>9.7888158525881938E-3</v>
      </c>
      <c r="D667" s="44">
        <f t="shared" si="43"/>
        <v>1.0672435877410616E-4</v>
      </c>
      <c r="E667" s="11">
        <f t="shared" si="42"/>
        <v>1.0330748219471142E-2</v>
      </c>
      <c r="F667" s="6"/>
      <c r="G667" s="20">
        <f t="shared" si="45"/>
        <v>0.94754180865026538</v>
      </c>
    </row>
    <row r="668" spans="1:7">
      <c r="A668" s="34">
        <v>36395</v>
      </c>
      <c r="B668" s="31">
        <v>1360.22</v>
      </c>
      <c r="C668" s="11">
        <f t="shared" si="44"/>
        <v>1.7509893634589973E-2</v>
      </c>
      <c r="D668" s="44">
        <f t="shared" si="43"/>
        <v>1.060701521954127E-4</v>
      </c>
      <c r="E668" s="11">
        <f t="shared" si="42"/>
        <v>1.0299036469272875E-2</v>
      </c>
      <c r="F668" s="6"/>
      <c r="G668" s="20">
        <f t="shared" si="45"/>
        <v>1.7001487165164095</v>
      </c>
    </row>
    <row r="669" spans="1:7">
      <c r="A669" s="34">
        <v>36396</v>
      </c>
      <c r="B669" s="31">
        <v>1363.5</v>
      </c>
      <c r="C669" s="11">
        <f t="shared" si="44"/>
        <v>2.4084719321624034E-3</v>
      </c>
      <c r="D669" s="44">
        <f t="shared" si="43"/>
        <v>1.1810172556936722E-4</v>
      </c>
      <c r="E669" s="11">
        <f t="shared" si="42"/>
        <v>1.0867461781362161E-2</v>
      </c>
      <c r="F669" s="6"/>
      <c r="G669" s="20">
        <f t="shared" si="45"/>
        <v>0.22162230524637908</v>
      </c>
    </row>
    <row r="670" spans="1:7">
      <c r="A670" s="34">
        <v>36397</v>
      </c>
      <c r="B670" s="31">
        <v>1381.79</v>
      </c>
      <c r="C670" s="11">
        <f t="shared" si="44"/>
        <v>1.3324836805536398E-2</v>
      </c>
      <c r="D670" s="44">
        <f t="shared" si="43"/>
        <v>1.1136366625808601E-4</v>
      </c>
      <c r="E670" s="11">
        <f t="shared" si="42"/>
        <v>1.0552898476631243E-2</v>
      </c>
      <c r="F670" s="6"/>
      <c r="G670" s="20">
        <f t="shared" si="45"/>
        <v>1.2626708041438515</v>
      </c>
    </row>
    <row r="671" spans="1:7">
      <c r="A671" s="34">
        <v>36398</v>
      </c>
      <c r="B671" s="31">
        <v>1362.01</v>
      </c>
      <c r="C671" s="11">
        <f t="shared" si="44"/>
        <v>-1.4418210264769324E-2</v>
      </c>
      <c r="D671" s="44">
        <f t="shared" si="43"/>
        <v>1.153349228362515E-4</v>
      </c>
      <c r="E671" s="11">
        <f t="shared" si="42"/>
        <v>1.0739409799251145E-2</v>
      </c>
      <c r="F671" s="6"/>
      <c r="G671" s="20">
        <f t="shared" si="45"/>
        <v>-1.3425514562052283</v>
      </c>
    </row>
    <row r="672" spans="1:7">
      <c r="A672" s="34">
        <v>36399</v>
      </c>
      <c r="B672" s="31">
        <v>1348.27</v>
      </c>
      <c r="C672" s="11">
        <f t="shared" si="44"/>
        <v>-1.0139260674965992E-2</v>
      </c>
      <c r="D672" s="44">
        <f t="shared" si="43"/>
        <v>1.2088791470042238E-4</v>
      </c>
      <c r="E672" s="11">
        <f t="shared" si="42"/>
        <v>1.0994904033252059E-2</v>
      </c>
      <c r="F672" s="6"/>
      <c r="G672" s="20">
        <f t="shared" si="45"/>
        <v>-0.92217818766782034</v>
      </c>
    </row>
    <row r="673" spans="1:7">
      <c r="A673" s="34">
        <v>36402</v>
      </c>
      <c r="B673" s="31">
        <v>1324.02</v>
      </c>
      <c r="C673" s="11">
        <f t="shared" si="44"/>
        <v>-1.8149726028400134E-2</v>
      </c>
      <c r="D673" s="44">
        <f t="shared" si="43"/>
        <v>1.1980291624049174E-4</v>
      </c>
      <c r="E673" s="11">
        <f t="shared" si="42"/>
        <v>1.0945451851819173E-2</v>
      </c>
      <c r="F673" s="6"/>
      <c r="G673" s="20">
        <f t="shared" si="45"/>
        <v>-1.6581979688105417</v>
      </c>
    </row>
    <row r="674" spans="1:7">
      <c r="A674" s="34">
        <v>36403</v>
      </c>
      <c r="B674" s="31">
        <v>1320.41</v>
      </c>
      <c r="C674" s="11">
        <f t="shared" si="44"/>
        <v>-2.7302687100977034E-3</v>
      </c>
      <c r="D674" s="44">
        <f t="shared" si="43"/>
        <v>1.3237949456042133E-4</v>
      </c>
      <c r="E674" s="11">
        <f t="shared" si="42"/>
        <v>1.1505628820730369E-2</v>
      </c>
      <c r="F674" s="6"/>
      <c r="G674" s="20">
        <f t="shared" si="45"/>
        <v>-0.2372985216747491</v>
      </c>
    </row>
    <row r="675" spans="1:7">
      <c r="A675" s="34">
        <v>36404</v>
      </c>
      <c r="B675" s="31">
        <v>1331.07</v>
      </c>
      <c r="C675" s="11">
        <f t="shared" si="44"/>
        <v>8.0408356353155359E-3</v>
      </c>
      <c r="D675" s="44">
        <f t="shared" si="43"/>
        <v>1.2488398692055638E-4</v>
      </c>
      <c r="E675" s="11">
        <f t="shared" si="42"/>
        <v>1.1175150420489041E-2</v>
      </c>
      <c r="F675" s="6"/>
      <c r="G675" s="20">
        <f t="shared" si="45"/>
        <v>0.71952817928724189</v>
      </c>
    </row>
    <row r="676" spans="1:7">
      <c r="A676" s="34">
        <v>36405</v>
      </c>
      <c r="B676" s="31">
        <v>1319.11</v>
      </c>
      <c r="C676" s="11">
        <f t="shared" si="44"/>
        <v>-9.025863295733896E-3</v>
      </c>
      <c r="D676" s="44">
        <f t="shared" si="43"/>
        <v>1.2127024996817261E-4</v>
      </c>
      <c r="E676" s="11">
        <f t="shared" si="42"/>
        <v>1.1012277238072632E-2</v>
      </c>
      <c r="F676" s="6"/>
      <c r="G676" s="20">
        <f t="shared" si="45"/>
        <v>-0.81961824067858302</v>
      </c>
    </row>
    <row r="677" spans="1:7">
      <c r="A677" s="34">
        <v>36406</v>
      </c>
      <c r="B677" s="31">
        <v>1357.24</v>
      </c>
      <c r="C677" s="11">
        <f t="shared" si="44"/>
        <v>2.8495959166508541E-2</v>
      </c>
      <c r="D677" s="44">
        <f t="shared" si="43"/>
        <v>1.1888200746407883E-4</v>
      </c>
      <c r="E677" s="11">
        <f t="shared" si="42"/>
        <v>1.0903302594355475E-2</v>
      </c>
      <c r="F677" s="6"/>
      <c r="G677" s="20">
        <f t="shared" si="45"/>
        <v>2.6135163103022196</v>
      </c>
    </row>
    <row r="678" spans="1:7">
      <c r="A678" s="34">
        <v>36410</v>
      </c>
      <c r="B678" s="31">
        <v>1350.45</v>
      </c>
      <c r="C678" s="11">
        <f t="shared" si="44"/>
        <v>-5.0153556964411912E-3</v>
      </c>
      <c r="D678" s="44">
        <f t="shared" si="43"/>
        <v>1.6047026834539342E-4</v>
      </c>
      <c r="E678" s="11">
        <f t="shared" si="42"/>
        <v>1.2667685990163848E-2</v>
      </c>
      <c r="F678" s="6"/>
      <c r="G678" s="20">
        <f t="shared" si="45"/>
        <v>-0.3959172733153864</v>
      </c>
    </row>
    <row r="679" spans="1:7">
      <c r="A679" s="34">
        <v>36411</v>
      </c>
      <c r="B679" s="31">
        <v>1344.15</v>
      </c>
      <c r="C679" s="11">
        <f t="shared" si="44"/>
        <v>-4.6760272242572882E-3</v>
      </c>
      <c r="D679" s="44">
        <f t="shared" si="43"/>
        <v>1.5235127981037933E-4</v>
      </c>
      <c r="E679" s="11">
        <f t="shared" si="42"/>
        <v>1.2343066061979062E-2</v>
      </c>
      <c r="F679" s="6"/>
      <c r="G679" s="20">
        <f t="shared" si="45"/>
        <v>-0.37883838592269053</v>
      </c>
    </row>
    <row r="680" spans="1:7">
      <c r="A680" s="34">
        <v>36412</v>
      </c>
      <c r="B680" s="31">
        <v>1347.66</v>
      </c>
      <c r="C680" s="11">
        <f t="shared" si="44"/>
        <v>2.607912140420254E-3</v>
      </c>
      <c r="D680" s="44">
        <f t="shared" si="43"/>
        <v>1.4452211685787628E-4</v>
      </c>
      <c r="E680" s="11">
        <f t="shared" si="42"/>
        <v>1.2021735184983749E-2</v>
      </c>
      <c r="F680" s="6"/>
      <c r="G680" s="20">
        <f t="shared" si="45"/>
        <v>0.21693308830141056</v>
      </c>
    </row>
    <row r="681" spans="1:7">
      <c r="A681" s="34">
        <v>36413</v>
      </c>
      <c r="B681" s="31">
        <v>1351.66</v>
      </c>
      <c r="C681" s="11">
        <f t="shared" si="44"/>
        <v>2.9637115479909672E-3</v>
      </c>
      <c r="D681" s="44">
        <f t="shared" si="43"/>
        <v>1.3625886219033277E-4</v>
      </c>
      <c r="E681" s="11">
        <f t="shared" si="42"/>
        <v>1.1672997138281701E-2</v>
      </c>
      <c r="F681" s="6"/>
      <c r="G681" s="20">
        <f t="shared" si="45"/>
        <v>0.25389465215162677</v>
      </c>
    </row>
    <row r="682" spans="1:7">
      <c r="A682" s="34">
        <v>36416</v>
      </c>
      <c r="B682" s="31">
        <v>1344.13</v>
      </c>
      <c r="C682" s="11">
        <f t="shared" si="44"/>
        <v>-5.5865030908548666E-3</v>
      </c>
      <c r="D682" s="44">
        <f t="shared" si="43"/>
        <v>1.2861034562729447E-4</v>
      </c>
      <c r="E682" s="11">
        <f t="shared" si="42"/>
        <v>1.1340650141296772E-2</v>
      </c>
      <c r="F682" s="6"/>
      <c r="G682" s="20">
        <f t="shared" si="45"/>
        <v>-0.49260871477832802</v>
      </c>
    </row>
    <row r="683" spans="1:7">
      <c r="A683" s="34">
        <v>36417</v>
      </c>
      <c r="B683" s="31">
        <v>1336.29</v>
      </c>
      <c r="C683" s="11">
        <f t="shared" si="44"/>
        <v>-5.8498461864272102E-3</v>
      </c>
      <c r="D683" s="44">
        <f t="shared" si="43"/>
        <v>1.2276626589670465E-4</v>
      </c>
      <c r="E683" s="11">
        <f t="shared" si="42"/>
        <v>1.1079993948405597E-2</v>
      </c>
      <c r="F683" s="6"/>
      <c r="G683" s="20">
        <f t="shared" si="45"/>
        <v>-0.5279647456187464</v>
      </c>
    </row>
    <row r="684" spans="1:7">
      <c r="A684" s="34">
        <v>36418</v>
      </c>
      <c r="B684" s="31">
        <v>1317.97</v>
      </c>
      <c r="C684" s="11">
        <f t="shared" si="44"/>
        <v>-1.3804443366310541E-2</v>
      </c>
      <c r="D684" s="44">
        <f t="shared" si="43"/>
        <v>1.1745353196719379E-4</v>
      </c>
      <c r="E684" s="11">
        <f t="shared" si="42"/>
        <v>1.0837598071860471E-2</v>
      </c>
      <c r="F684" s="6"/>
      <c r="G684" s="20">
        <f t="shared" si="45"/>
        <v>-1.2737548739838769</v>
      </c>
    </row>
    <row r="685" spans="1:7">
      <c r="A685" s="34">
        <v>36419</v>
      </c>
      <c r="B685" s="31">
        <v>1318.48</v>
      </c>
      <c r="C685" s="11">
        <f t="shared" si="44"/>
        <v>3.8688388276763685E-4</v>
      </c>
      <c r="D685" s="44">
        <f t="shared" si="43"/>
        <v>1.2184007944838267E-4</v>
      </c>
      <c r="E685" s="11">
        <f t="shared" si="42"/>
        <v>1.1038119380056671E-2</v>
      </c>
      <c r="F685" s="6"/>
      <c r="G685" s="20">
        <f t="shared" si="45"/>
        <v>3.5049800554489974E-2</v>
      </c>
    </row>
    <row r="686" spans="1:7">
      <c r="A686" s="34">
        <v>36420</v>
      </c>
      <c r="B686" s="31">
        <v>1335.42</v>
      </c>
      <c r="C686" s="11">
        <f t="shared" si="44"/>
        <v>1.2766291171674649E-2</v>
      </c>
      <c r="D686" s="44">
        <f t="shared" si="43"/>
        <v>1.1453865542980443E-4</v>
      </c>
      <c r="E686" s="11">
        <f t="shared" si="42"/>
        <v>1.0702273376708541E-2</v>
      </c>
      <c r="F686" s="6"/>
      <c r="G686" s="20">
        <f t="shared" si="45"/>
        <v>1.1928578837705688</v>
      </c>
    </row>
    <row r="687" spans="1:7">
      <c r="A687" s="34">
        <v>36423</v>
      </c>
      <c r="B687" s="31">
        <v>1335.53</v>
      </c>
      <c r="C687" s="11">
        <f t="shared" si="44"/>
        <v>8.2367696933360448E-5</v>
      </c>
      <c r="D687" s="44">
        <f t="shared" si="43"/>
        <v>1.1744502752081483E-4</v>
      </c>
      <c r="E687" s="11">
        <f t="shared" si="42"/>
        <v>1.0837205706307085E-2</v>
      </c>
      <c r="F687" s="6"/>
      <c r="G687" s="20">
        <f t="shared" si="45"/>
        <v>7.6004552433127414E-3</v>
      </c>
    </row>
    <row r="688" spans="1:7">
      <c r="A688" s="34">
        <v>36424</v>
      </c>
      <c r="B688" s="31">
        <v>1307.58</v>
      </c>
      <c r="C688" s="11">
        <f t="shared" si="44"/>
        <v>-2.115011625875789E-2</v>
      </c>
      <c r="D688" s="44">
        <f t="shared" si="43"/>
        <v>1.1039873293581582E-4</v>
      </c>
      <c r="E688" s="11">
        <f t="shared" si="42"/>
        <v>1.0507080133691558E-2</v>
      </c>
      <c r="F688" s="6"/>
      <c r="G688" s="20">
        <f t="shared" si="45"/>
        <v>-2.0129394645938623</v>
      </c>
    </row>
    <row r="689" spans="1:7">
      <c r="A689" s="34">
        <v>36425</v>
      </c>
      <c r="B689" s="31">
        <v>1310.51</v>
      </c>
      <c r="C689" s="11">
        <f t="shared" si="44"/>
        <v>2.2382738738877138E-3</v>
      </c>
      <c r="D689" s="44">
        <f t="shared" si="43"/>
        <v>1.3061445402520535E-4</v>
      </c>
      <c r="E689" s="11">
        <f t="shared" si="42"/>
        <v>1.1428668077479779E-2</v>
      </c>
      <c r="F689" s="6"/>
      <c r="G689" s="20">
        <f t="shared" si="45"/>
        <v>0.19584730772768161</v>
      </c>
    </row>
    <row r="690" spans="1:7">
      <c r="A690" s="34">
        <v>36426</v>
      </c>
      <c r="B690" s="31">
        <v>1280.4100000000001</v>
      </c>
      <c r="C690" s="11">
        <f t="shared" si="44"/>
        <v>-2.3236035285096161E-2</v>
      </c>
      <c r="D690" s="44">
        <f t="shared" si="43"/>
        <v>1.2307817897976473E-4</v>
      </c>
      <c r="E690" s="11">
        <f t="shared" si="42"/>
        <v>1.1094060527136344E-2</v>
      </c>
      <c r="F690" s="6"/>
      <c r="G690" s="20">
        <f t="shared" si="45"/>
        <v>-2.0944572303585551</v>
      </c>
    </row>
    <row r="691" spans="1:7">
      <c r="A691" s="34">
        <v>36427</v>
      </c>
      <c r="B691" s="31">
        <v>1277.3599999999999</v>
      </c>
      <c r="C691" s="11">
        <f t="shared" si="44"/>
        <v>-2.3848910931203106E-3</v>
      </c>
      <c r="D691" s="44">
        <f t="shared" si="43"/>
        <v>1.4808828838719287E-4</v>
      </c>
      <c r="E691" s="11">
        <f t="shared" si="42"/>
        <v>1.2169153149960471E-2</v>
      </c>
      <c r="F691" s="6"/>
      <c r="G691" s="20">
        <f t="shared" si="45"/>
        <v>-0.19597839420141222</v>
      </c>
    </row>
    <row r="692" spans="1:7">
      <c r="A692" s="34">
        <v>36430</v>
      </c>
      <c r="B692" s="31">
        <v>1283.31</v>
      </c>
      <c r="C692" s="11">
        <f t="shared" si="44"/>
        <v>4.6472295988012604E-3</v>
      </c>
      <c r="D692" s="44">
        <f t="shared" si="43"/>
        <v>1.3954425341552396E-4</v>
      </c>
      <c r="E692" s="11">
        <f t="shared" si="42"/>
        <v>1.1812885058931369E-2</v>
      </c>
      <c r="F692" s="6"/>
      <c r="G692" s="20">
        <f t="shared" si="45"/>
        <v>0.39340343833174174</v>
      </c>
    </row>
    <row r="693" spans="1:7">
      <c r="A693" s="34">
        <v>36431</v>
      </c>
      <c r="B693" s="31">
        <v>1282.2</v>
      </c>
      <c r="C693" s="11">
        <f t="shared" si="44"/>
        <v>-8.6532507709010352E-4</v>
      </c>
      <c r="D693" s="44">
        <f t="shared" si="43"/>
        <v>1.32467402787231E-4</v>
      </c>
      <c r="E693" s="11">
        <f t="shared" si="42"/>
        <v>1.1509448413683038E-2</v>
      </c>
      <c r="F693" s="6"/>
      <c r="G693" s="20">
        <f t="shared" si="45"/>
        <v>-7.5183887705805225E-2</v>
      </c>
    </row>
    <row r="694" spans="1:7">
      <c r="A694" s="34">
        <v>36432</v>
      </c>
      <c r="B694" s="31">
        <v>1268.3699999999999</v>
      </c>
      <c r="C694" s="11">
        <f t="shared" si="44"/>
        <v>-1.0844741013518011E-2</v>
      </c>
      <c r="D694" s="44">
        <f t="shared" si="43"/>
        <v>1.2456428586933959E-4</v>
      </c>
      <c r="E694" s="11">
        <f t="shared" si="42"/>
        <v>1.1160837149127282E-2</v>
      </c>
      <c r="F694" s="6"/>
      <c r="G694" s="20">
        <f t="shared" si="45"/>
        <v>-0.97167809803281757</v>
      </c>
    </row>
    <row r="695" spans="1:7">
      <c r="A695" s="34">
        <v>36433</v>
      </c>
      <c r="B695" s="31">
        <v>1282.71</v>
      </c>
      <c r="C695" s="11">
        <f t="shared" si="44"/>
        <v>1.1242415790972985E-2</v>
      </c>
      <c r="D695" s="44">
        <f t="shared" si="43"/>
        <v>1.2414693317619598E-4</v>
      </c>
      <c r="E695" s="11">
        <f t="shared" si="42"/>
        <v>1.1142124266772292E-2</v>
      </c>
      <c r="F695" s="6"/>
      <c r="G695" s="20">
        <f t="shared" si="45"/>
        <v>1.0090011134142329</v>
      </c>
    </row>
    <row r="696" spans="1:7">
      <c r="A696" s="34">
        <v>36434</v>
      </c>
      <c r="B696" s="31">
        <v>1282.81</v>
      </c>
      <c r="C696" s="11">
        <f t="shared" si="44"/>
        <v>7.7956905462177266E-5</v>
      </c>
      <c r="D696" s="44">
        <f t="shared" si="43"/>
        <v>1.2428163195465133E-4</v>
      </c>
      <c r="E696" s="11">
        <f t="shared" si="42"/>
        <v>1.1148167201591988E-2</v>
      </c>
      <c r="F696" s="6"/>
      <c r="G696" s="20">
        <f t="shared" si="45"/>
        <v>6.9928001663847319E-3</v>
      </c>
    </row>
    <row r="697" spans="1:7">
      <c r="A697" s="34">
        <v>36437</v>
      </c>
      <c r="B697" s="31">
        <v>1304.5999999999999</v>
      </c>
      <c r="C697" s="11">
        <f t="shared" si="44"/>
        <v>1.6843496125921502E-2</v>
      </c>
      <c r="D697" s="44">
        <f t="shared" si="43"/>
        <v>1.168250986741188E-4</v>
      </c>
      <c r="E697" s="11">
        <f t="shared" si="42"/>
        <v>1.0808565986018627E-2</v>
      </c>
      <c r="F697" s="6"/>
      <c r="G697" s="20">
        <f t="shared" si="45"/>
        <v>1.5583469766210738</v>
      </c>
    </row>
    <row r="698" spans="1:7">
      <c r="A698" s="34">
        <v>36438</v>
      </c>
      <c r="B698" s="31">
        <v>1301.3499999999999</v>
      </c>
      <c r="C698" s="11">
        <f t="shared" si="44"/>
        <v>-2.4942932020867829E-3</v>
      </c>
      <c r="D698" s="44">
        <f t="shared" si="43"/>
        <v>1.268377944583076E-4</v>
      </c>
      <c r="E698" s="11">
        <f t="shared" si="42"/>
        <v>1.126222866302703E-2</v>
      </c>
      <c r="F698" s="6"/>
      <c r="G698" s="20">
        <f t="shared" si="45"/>
        <v>-0.2214742105419456</v>
      </c>
    </row>
    <row r="699" spans="1:7">
      <c r="A699" s="34">
        <v>36439</v>
      </c>
      <c r="B699" s="31">
        <v>1325.4</v>
      </c>
      <c r="C699" s="11">
        <f t="shared" si="44"/>
        <v>1.8312113494217859E-2</v>
      </c>
      <c r="D699" s="44">
        <f t="shared" si="43"/>
        <v>1.1960081670548772E-4</v>
      </c>
      <c r="E699" s="11">
        <f t="shared" si="42"/>
        <v>1.0936215831149627E-2</v>
      </c>
      <c r="F699" s="6"/>
      <c r="G699" s="20">
        <f t="shared" si="45"/>
        <v>1.6744469729702536</v>
      </c>
    </row>
    <row r="700" spans="1:7">
      <c r="A700" s="34">
        <v>36440</v>
      </c>
      <c r="B700" s="31">
        <v>1317.64</v>
      </c>
      <c r="C700" s="11">
        <f t="shared" si="44"/>
        <v>-5.8720430244180478E-3</v>
      </c>
      <c r="D700" s="44">
        <f t="shared" si="43"/>
        <v>1.3254477774066539E-4</v>
      </c>
      <c r="E700" s="11">
        <f t="shared" si="42"/>
        <v>1.1512809289685354E-2</v>
      </c>
      <c r="F700" s="6"/>
      <c r="G700" s="20">
        <f t="shared" si="45"/>
        <v>-0.51004432338499472</v>
      </c>
    </row>
    <row r="701" spans="1:7">
      <c r="A701" s="34">
        <v>36441</v>
      </c>
      <c r="B701" s="31">
        <v>1336.02</v>
      </c>
      <c r="C701" s="11">
        <f t="shared" si="44"/>
        <v>1.3852787414712429E-2</v>
      </c>
      <c r="D701" s="44">
        <f t="shared" si="43"/>
        <v>1.2666094443306245E-4</v>
      </c>
      <c r="E701" s="11">
        <f t="shared" si="42"/>
        <v>1.1254374457652564E-2</v>
      </c>
      <c r="F701" s="6"/>
      <c r="G701" s="20">
        <f t="shared" si="45"/>
        <v>1.2308802649882542</v>
      </c>
    </row>
    <row r="702" spans="1:7">
      <c r="A702" s="34">
        <v>36444</v>
      </c>
      <c r="B702" s="31">
        <v>1335.21</v>
      </c>
      <c r="C702" s="11">
        <f t="shared" si="44"/>
        <v>-6.0646221016256367E-4</v>
      </c>
      <c r="D702" s="44">
        <f t="shared" si="43"/>
        <v>1.305752709165116E-4</v>
      </c>
      <c r="E702" s="11">
        <f t="shared" si="42"/>
        <v>1.1426953702387685E-2</v>
      </c>
      <c r="F702" s="6"/>
      <c r="G702" s="20">
        <f t="shared" si="45"/>
        <v>-5.3072955921388061E-2</v>
      </c>
    </row>
    <row r="703" spans="1:7">
      <c r="A703" s="34">
        <v>36445</v>
      </c>
      <c r="B703" s="31">
        <v>1313.04</v>
      </c>
      <c r="C703" s="11">
        <f t="shared" si="44"/>
        <v>-1.674352341057837E-2</v>
      </c>
      <c r="D703" s="44">
        <f t="shared" si="43"/>
        <v>1.2276282244626222E-4</v>
      </c>
      <c r="E703" s="11">
        <f t="shared" si="42"/>
        <v>1.1079838556868156E-2</v>
      </c>
      <c r="F703" s="6"/>
      <c r="G703" s="20">
        <f t="shared" si="45"/>
        <v>-1.5111703410334816</v>
      </c>
    </row>
    <row r="704" spans="1:7">
      <c r="A704" s="34">
        <v>36446</v>
      </c>
      <c r="B704" s="31">
        <v>1285.55</v>
      </c>
      <c r="C704" s="11">
        <f t="shared" si="44"/>
        <v>-2.1158417102690528E-2</v>
      </c>
      <c r="D704" s="44">
        <f t="shared" si="43"/>
        <v>1.3221778767152163E-4</v>
      </c>
      <c r="E704" s="11">
        <f t="shared" si="42"/>
        <v>1.1498599378686155E-2</v>
      </c>
      <c r="F704" s="6"/>
      <c r="G704" s="20">
        <f t="shared" si="45"/>
        <v>-1.8400864666969654</v>
      </c>
    </row>
    <row r="705" spans="1:7">
      <c r="A705" s="34">
        <v>36447</v>
      </c>
      <c r="B705" s="31">
        <v>1283.42</v>
      </c>
      <c r="C705" s="11">
        <f t="shared" si="44"/>
        <v>-1.6582525199512197E-3</v>
      </c>
      <c r="D705" s="44">
        <f t="shared" si="43"/>
        <v>1.5114543726871594E-4</v>
      </c>
      <c r="E705" s="11">
        <f t="shared" si="42"/>
        <v>1.2294122061729985E-2</v>
      </c>
      <c r="F705" s="6"/>
      <c r="G705" s="20">
        <f t="shared" si="45"/>
        <v>-0.13488173548505311</v>
      </c>
    </row>
    <row r="706" spans="1:7">
      <c r="A706" s="34">
        <v>36448</v>
      </c>
      <c r="B706" s="31">
        <v>1247.4100000000001</v>
      </c>
      <c r="C706" s="11">
        <f t="shared" si="44"/>
        <v>-2.8458988066466028E-2</v>
      </c>
      <c r="D706" s="44">
        <f t="shared" si="43"/>
        <v>1.4224169911778846E-4</v>
      </c>
      <c r="E706" s="11">
        <f t="shared" si="42"/>
        <v>1.1926512445714734E-2</v>
      </c>
      <c r="F706" s="6"/>
      <c r="G706" s="20">
        <f t="shared" si="45"/>
        <v>-2.3861953103223827</v>
      </c>
    </row>
    <row r="707" spans="1:7">
      <c r="A707" s="34">
        <v>36451</v>
      </c>
      <c r="B707" s="31">
        <v>1254.1300000000001</v>
      </c>
      <c r="C707" s="11">
        <f t="shared" si="44"/>
        <v>5.3727033466738558E-3</v>
      </c>
      <c r="D707" s="44">
        <f t="shared" si="43"/>
        <v>1.8230203727675651E-4</v>
      </c>
      <c r="E707" s="11">
        <f t="shared" si="42"/>
        <v>1.3501927168991712E-2</v>
      </c>
      <c r="F707" s="6"/>
      <c r="G707" s="20">
        <f t="shared" si="45"/>
        <v>0.39792122112854467</v>
      </c>
    </row>
    <row r="708" spans="1:7">
      <c r="A708" s="34">
        <v>36452</v>
      </c>
      <c r="B708" s="31">
        <v>1261.32</v>
      </c>
      <c r="C708" s="11">
        <f t="shared" si="44"/>
        <v>5.7166865420170184E-3</v>
      </c>
      <c r="D708" s="44">
        <f t="shared" si="43"/>
        <v>1.7309587151523274E-4</v>
      </c>
      <c r="E708" s="11">
        <f t="shared" si="42"/>
        <v>1.3156590421352818E-2</v>
      </c>
      <c r="F708" s="6"/>
      <c r="G708" s="20">
        <f t="shared" si="45"/>
        <v>0.43451124941451236</v>
      </c>
    </row>
    <row r="709" spans="1:7">
      <c r="A709" s="34">
        <v>36453</v>
      </c>
      <c r="B709" s="31">
        <v>1289.43</v>
      </c>
      <c r="C709" s="11">
        <f t="shared" si="44"/>
        <v>2.2041468618237046E-2</v>
      </c>
      <c r="D709" s="44">
        <f t="shared" si="43"/>
        <v>1.6467094952549949E-4</v>
      </c>
      <c r="E709" s="11">
        <f t="shared" ref="E709:E772" si="46">SQRT(D709)</f>
        <v>1.2832417914231889E-2</v>
      </c>
      <c r="F709" s="6"/>
      <c r="G709" s="20">
        <f t="shared" si="45"/>
        <v>1.7176395567503917</v>
      </c>
    </row>
    <row r="710" spans="1:7">
      <c r="A710" s="34">
        <v>36454</v>
      </c>
      <c r="B710" s="31">
        <v>1283.6099999999999</v>
      </c>
      <c r="C710" s="11">
        <f t="shared" si="44"/>
        <v>-4.5238394471765857E-3</v>
      </c>
      <c r="D710" s="44">
        <f t="shared" ref="D710:D773" si="47">0.94*D709+0.06*(C709^2)</f>
        <v>1.8394027288489323E-4</v>
      </c>
      <c r="E710" s="11">
        <f t="shared" si="46"/>
        <v>1.3562458216890227E-2</v>
      </c>
      <c r="F710" s="6"/>
      <c r="G710" s="20">
        <f t="shared" si="45"/>
        <v>-0.3335560098937484</v>
      </c>
    </row>
    <row r="711" spans="1:7">
      <c r="A711" s="34">
        <v>36455</v>
      </c>
      <c r="B711" s="31">
        <v>1301.6500000000001</v>
      </c>
      <c r="C711" s="11">
        <f t="shared" si="44"/>
        <v>1.3956269632068736E-2</v>
      </c>
      <c r="D711" s="44">
        <f t="shared" si="47"/>
        <v>1.7413176391242949E-4</v>
      </c>
      <c r="E711" s="11">
        <f t="shared" si="46"/>
        <v>1.3195899511303861E-2</v>
      </c>
      <c r="F711" s="6"/>
      <c r="G711" s="20">
        <f t="shared" si="45"/>
        <v>1.0576216968091889</v>
      </c>
    </row>
    <row r="712" spans="1:7">
      <c r="A712" s="34">
        <v>36458</v>
      </c>
      <c r="B712" s="31">
        <v>1293.6300000000001</v>
      </c>
      <c r="C712" s="11">
        <f t="shared" si="44"/>
        <v>-6.1804703377848196E-3</v>
      </c>
      <c r="D712" s="44">
        <f t="shared" si="47"/>
        <v>1.7537050580026397E-4</v>
      </c>
      <c r="E712" s="11">
        <f t="shared" si="46"/>
        <v>1.3242752953984454E-2</v>
      </c>
      <c r="F712" s="6"/>
      <c r="G712" s="20">
        <f t="shared" si="45"/>
        <v>-0.46670585483702254</v>
      </c>
    </row>
    <row r="713" spans="1:7">
      <c r="A713" s="34">
        <v>36459</v>
      </c>
      <c r="B713" s="31">
        <v>1281.9100000000001</v>
      </c>
      <c r="C713" s="11">
        <f t="shared" si="44"/>
        <v>-9.1010668804369817E-3</v>
      </c>
      <c r="D713" s="44">
        <f t="shared" si="47"/>
        <v>1.671401682680224E-4</v>
      </c>
      <c r="E713" s="11">
        <f t="shared" si="46"/>
        <v>1.2928270118930158E-2</v>
      </c>
      <c r="F713" s="6"/>
      <c r="G713" s="20">
        <f t="shared" si="45"/>
        <v>-0.70396633089455551</v>
      </c>
    </row>
    <row r="714" spans="1:7">
      <c r="A714" s="34">
        <v>36460</v>
      </c>
      <c r="B714" s="31">
        <v>1296.71</v>
      </c>
      <c r="C714" s="11">
        <f t="shared" si="44"/>
        <v>1.1479134200944765E-2</v>
      </c>
      <c r="D714" s="44">
        <f t="shared" si="47"/>
        <v>1.6208152327367229E-4</v>
      </c>
      <c r="E714" s="11">
        <f t="shared" si="46"/>
        <v>1.2731124195202569E-2</v>
      </c>
      <c r="F714" s="6"/>
      <c r="G714" s="20">
        <f t="shared" si="45"/>
        <v>0.90165911705349722</v>
      </c>
    </row>
    <row r="715" spans="1:7">
      <c r="A715" s="34">
        <v>36461</v>
      </c>
      <c r="B715" s="31">
        <v>1342.44</v>
      </c>
      <c r="C715" s="11">
        <f t="shared" si="44"/>
        <v>3.465856623772394E-2</v>
      </c>
      <c r="D715" s="44">
        <f t="shared" si="47"/>
        <v>1.6026286319744992E-4</v>
      </c>
      <c r="E715" s="11">
        <f t="shared" si="46"/>
        <v>1.2659496956729755E-2</v>
      </c>
      <c r="F715" s="6"/>
      <c r="G715" s="20">
        <f t="shared" si="45"/>
        <v>2.7377522468852553</v>
      </c>
    </row>
    <row r="716" spans="1:7">
      <c r="A716" s="34">
        <v>36462</v>
      </c>
      <c r="B716" s="31">
        <v>1362.93</v>
      </c>
      <c r="C716" s="11">
        <f t="shared" si="44"/>
        <v>1.5147940430788572E-2</v>
      </c>
      <c r="D716" s="44">
        <f t="shared" si="47"/>
        <v>2.2272006422488481E-4</v>
      </c>
      <c r="E716" s="11">
        <f t="shared" si="46"/>
        <v>1.492380863670145E-2</v>
      </c>
      <c r="F716" s="6"/>
      <c r="G716" s="20">
        <f t="shared" si="45"/>
        <v>1.0150184044531316</v>
      </c>
    </row>
    <row r="717" spans="1:7">
      <c r="A717" s="34">
        <v>36465</v>
      </c>
      <c r="B717" s="31">
        <v>1354.12</v>
      </c>
      <c r="C717" s="11">
        <f t="shared" si="44"/>
        <v>-6.4849972400187958E-3</v>
      </c>
      <c r="D717" s="44">
        <f t="shared" si="47"/>
        <v>2.2312446632907486E-4</v>
      </c>
      <c r="E717" s="11">
        <f t="shared" si="46"/>
        <v>1.4937351382660677E-2</v>
      </c>
      <c r="F717" s="6"/>
      <c r="G717" s="20">
        <f t="shared" si="45"/>
        <v>-0.43414639408875394</v>
      </c>
    </row>
    <row r="718" spans="1:7">
      <c r="A718" s="34">
        <v>36466</v>
      </c>
      <c r="B718" s="31">
        <v>1347.74</v>
      </c>
      <c r="C718" s="11">
        <f t="shared" si="44"/>
        <v>-4.722681307054573E-3</v>
      </c>
      <c r="D718" s="44">
        <f t="shared" si="47"/>
        <v>2.1226030970151343E-4</v>
      </c>
      <c r="E718" s="11">
        <f t="shared" si="46"/>
        <v>1.4569156108076865E-2</v>
      </c>
      <c r="F718" s="6"/>
      <c r="G718" s="20">
        <f t="shared" si="45"/>
        <v>-0.32415613313638719</v>
      </c>
    </row>
    <row r="719" spans="1:7">
      <c r="A719" s="34">
        <v>36467</v>
      </c>
      <c r="B719" s="31">
        <v>1354.93</v>
      </c>
      <c r="C719" s="11">
        <f t="shared" si="44"/>
        <v>5.3206769321911818E-3</v>
      </c>
      <c r="D719" s="44">
        <f t="shared" si="47"/>
        <v>2.0086291424310277E-4</v>
      </c>
      <c r="E719" s="11">
        <f t="shared" si="46"/>
        <v>1.4172611412266363E-2</v>
      </c>
      <c r="F719" s="6"/>
      <c r="G719" s="20">
        <f t="shared" si="45"/>
        <v>0.37541965819976886</v>
      </c>
    </row>
    <row r="720" spans="1:7">
      <c r="A720" s="34">
        <v>36468</v>
      </c>
      <c r="B720" s="31">
        <v>1362.64</v>
      </c>
      <c r="C720" s="11">
        <f t="shared" si="44"/>
        <v>5.674202089576124E-3</v>
      </c>
      <c r="D720" s="44">
        <f t="shared" si="47"/>
        <v>1.9050971556952166E-4</v>
      </c>
      <c r="E720" s="11">
        <f t="shared" si="46"/>
        <v>1.38025256953038E-2</v>
      </c>
      <c r="F720" s="6"/>
      <c r="G720" s="20">
        <f t="shared" si="45"/>
        <v>0.41109882458010755</v>
      </c>
    </row>
    <row r="721" spans="1:7">
      <c r="A721" s="34">
        <v>36469</v>
      </c>
      <c r="B721" s="31">
        <v>1370.23</v>
      </c>
      <c r="C721" s="11">
        <f t="shared" si="44"/>
        <v>5.5546143907181968E-3</v>
      </c>
      <c r="D721" s="44">
        <f t="shared" si="47"/>
        <v>1.8101092679655137E-4</v>
      </c>
      <c r="E721" s="11">
        <f t="shared" si="46"/>
        <v>1.3454030132140755E-2</v>
      </c>
      <c r="F721" s="6"/>
      <c r="G721" s="20">
        <f t="shared" si="45"/>
        <v>0.4128587743718965</v>
      </c>
    </row>
    <row r="722" spans="1:7">
      <c r="A722" s="34">
        <v>36472</v>
      </c>
      <c r="B722" s="31">
        <v>1377.01</v>
      </c>
      <c r="C722" s="11">
        <f t="shared" si="44"/>
        <v>4.935872923370139E-3</v>
      </c>
      <c r="D722" s="44">
        <f t="shared" si="47"/>
        <v>1.7200149565053271E-4</v>
      </c>
      <c r="E722" s="11">
        <f t="shared" si="46"/>
        <v>1.3114934069622032E-2</v>
      </c>
      <c r="F722" s="6"/>
      <c r="G722" s="20">
        <f t="shared" si="45"/>
        <v>0.37635514575731216</v>
      </c>
    </row>
    <row r="723" spans="1:7">
      <c r="A723" s="34">
        <v>36473</v>
      </c>
      <c r="B723" s="31">
        <v>1365.28</v>
      </c>
      <c r="C723" s="11">
        <f t="shared" si="44"/>
        <v>-8.5549460781356688E-3</v>
      </c>
      <c r="D723" s="44">
        <f t="shared" si="47"/>
        <v>1.6314317640244024E-4</v>
      </c>
      <c r="E723" s="11">
        <f t="shared" si="46"/>
        <v>1.2772751324692744E-2</v>
      </c>
      <c r="F723" s="6"/>
      <c r="G723" s="20">
        <f t="shared" si="45"/>
        <v>-0.66978099398184776</v>
      </c>
    </row>
    <row r="724" spans="1:7">
      <c r="A724" s="34">
        <v>36474</v>
      </c>
      <c r="B724" s="31">
        <v>1373.46</v>
      </c>
      <c r="C724" s="11">
        <f t="shared" si="44"/>
        <v>5.9735676436940398E-3</v>
      </c>
      <c r="D724" s="44">
        <f t="shared" si="47"/>
        <v>1.5774581196228236E-4</v>
      </c>
      <c r="E724" s="11">
        <f t="shared" si="46"/>
        <v>1.2559689962824814E-2</v>
      </c>
      <c r="F724" s="6"/>
      <c r="G724" s="20">
        <f t="shared" si="45"/>
        <v>0.47561425969710147</v>
      </c>
    </row>
    <row r="725" spans="1:7">
      <c r="A725" s="34">
        <v>36475</v>
      </c>
      <c r="B725" s="31">
        <v>1381.46</v>
      </c>
      <c r="C725" s="11">
        <f t="shared" si="44"/>
        <v>5.807807476857706E-3</v>
      </c>
      <c r="D725" s="44">
        <f t="shared" si="47"/>
        <v>1.5042207386817272E-4</v>
      </c>
      <c r="E725" s="11">
        <f t="shared" si="46"/>
        <v>1.2264667703128883E-2</v>
      </c>
      <c r="F725" s="6"/>
      <c r="G725" s="20">
        <f t="shared" si="45"/>
        <v>0.47353973360208163</v>
      </c>
    </row>
    <row r="726" spans="1:7">
      <c r="A726" s="34">
        <v>36476</v>
      </c>
      <c r="B726" s="31">
        <v>1396.06</v>
      </c>
      <c r="C726" s="11">
        <f t="shared" si="44"/>
        <v>1.051307243257339E-2</v>
      </c>
      <c r="D726" s="44">
        <f t="shared" si="47"/>
        <v>1.4342058709737701E-4</v>
      </c>
      <c r="E726" s="11">
        <f t="shared" si="46"/>
        <v>1.1975833461491397E-2</v>
      </c>
      <c r="F726" s="6"/>
      <c r="G726" s="20">
        <f t="shared" si="45"/>
        <v>0.87785726700178712</v>
      </c>
    </row>
    <row r="727" spans="1:7">
      <c r="A727" s="34">
        <v>36479</v>
      </c>
      <c r="B727" s="31">
        <v>1394.39</v>
      </c>
      <c r="C727" s="11">
        <f t="shared" si="44"/>
        <v>-1.196939704620414E-3</v>
      </c>
      <c r="D727" s="44">
        <f t="shared" si="47"/>
        <v>1.4144683338988647E-4</v>
      </c>
      <c r="E727" s="11">
        <f t="shared" si="46"/>
        <v>1.1893142284101644E-2</v>
      </c>
      <c r="F727" s="6"/>
      <c r="G727" s="20">
        <f t="shared" si="45"/>
        <v>-0.10064116581035469</v>
      </c>
    </row>
    <row r="728" spans="1:7">
      <c r="A728" s="34">
        <v>36480</v>
      </c>
      <c r="B728" s="31">
        <v>1420.07</v>
      </c>
      <c r="C728" s="11">
        <f t="shared" si="44"/>
        <v>1.8249122518178087E-2</v>
      </c>
      <c r="D728" s="44">
        <f t="shared" si="47"/>
        <v>1.3304598326588306E-4</v>
      </c>
      <c r="E728" s="11">
        <f t="shared" si="46"/>
        <v>1.1534556049795894E-2</v>
      </c>
      <c r="F728" s="6"/>
      <c r="G728" s="20">
        <f t="shared" si="45"/>
        <v>1.5821261294665092</v>
      </c>
    </row>
    <row r="729" spans="1:7">
      <c r="A729" s="34">
        <v>36481</v>
      </c>
      <c r="B729" s="31">
        <v>1410.71</v>
      </c>
      <c r="C729" s="11">
        <f t="shared" si="44"/>
        <v>-6.6130424202463026E-3</v>
      </c>
      <c r="D729" s="44">
        <f t="shared" si="47"/>
        <v>1.4504505263093854E-4</v>
      </c>
      <c r="E729" s="11">
        <f t="shared" si="46"/>
        <v>1.2043465142181404E-2</v>
      </c>
      <c r="F729" s="6"/>
      <c r="G729" s="20">
        <f t="shared" si="45"/>
        <v>-0.54909798319460223</v>
      </c>
    </row>
    <row r="730" spans="1:7">
      <c r="A730" s="34">
        <v>36482</v>
      </c>
      <c r="B730" s="31">
        <v>1424.94</v>
      </c>
      <c r="C730" s="11">
        <f t="shared" ref="C730:C793" si="48">LN(B730/B729)</f>
        <v>1.0036583818430344E-2</v>
      </c>
      <c r="D730" s="44">
        <f t="shared" si="47"/>
        <v>1.3896628927620084E-4</v>
      </c>
      <c r="E730" s="11">
        <f t="shared" si="46"/>
        <v>1.1788396382723176E-2</v>
      </c>
      <c r="F730" s="6"/>
      <c r="G730" s="20">
        <f t="shared" ref="G730:G793" si="49">C730/E730</f>
        <v>0.85139517645841545</v>
      </c>
    </row>
    <row r="731" spans="1:7">
      <c r="A731" s="34">
        <v>36483</v>
      </c>
      <c r="B731" s="31">
        <v>1422</v>
      </c>
      <c r="C731" s="11">
        <f t="shared" si="48"/>
        <v>-2.0653761899554336E-3</v>
      </c>
      <c r="D731" s="44">
        <f t="shared" si="47"/>
        <v>1.3667229280429146E-4</v>
      </c>
      <c r="E731" s="11">
        <f t="shared" si="46"/>
        <v>1.1690692571626861E-2</v>
      </c>
      <c r="F731" s="6"/>
      <c r="G731" s="20">
        <f t="shared" si="49"/>
        <v>-0.1766684203952186</v>
      </c>
    </row>
    <row r="732" spans="1:7">
      <c r="A732" s="34">
        <v>36486</v>
      </c>
      <c r="B732" s="31">
        <v>1420.94</v>
      </c>
      <c r="C732" s="11">
        <f t="shared" si="48"/>
        <v>-7.4570694360078047E-4</v>
      </c>
      <c r="D732" s="44">
        <f t="shared" si="47"/>
        <v>1.2872790196439605E-4</v>
      </c>
      <c r="E732" s="11">
        <f t="shared" si="46"/>
        <v>1.1345831920330746E-2</v>
      </c>
      <c r="F732" s="6"/>
      <c r="G732" s="20">
        <f t="shared" si="49"/>
        <v>-6.572518867166878E-2</v>
      </c>
    </row>
    <row r="733" spans="1:7">
      <c r="A733" s="34">
        <v>36487</v>
      </c>
      <c r="B733" s="31">
        <v>1404.64</v>
      </c>
      <c r="C733" s="11">
        <f t="shared" si="48"/>
        <v>-1.1537582241686654E-2</v>
      </c>
      <c r="D733" s="44">
        <f t="shared" si="47"/>
        <v>1.2103759257727635E-4</v>
      </c>
      <c r="E733" s="11">
        <f t="shared" si="46"/>
        <v>1.100170862081324E-2</v>
      </c>
      <c r="F733" s="6"/>
      <c r="G733" s="20">
        <f t="shared" si="49"/>
        <v>-1.0487082179089564</v>
      </c>
    </row>
    <row r="734" spans="1:7">
      <c r="A734" s="34">
        <v>36488</v>
      </c>
      <c r="B734" s="31">
        <v>1417.08</v>
      </c>
      <c r="C734" s="11">
        <f t="shared" si="48"/>
        <v>8.8173742232918358E-3</v>
      </c>
      <c r="D734" s="44">
        <f t="shared" si="47"/>
        <v>1.2176228526166076E-4</v>
      </c>
      <c r="E734" s="11">
        <f t="shared" si="46"/>
        <v>1.1034594929659211E-2</v>
      </c>
      <c r="F734" s="6"/>
      <c r="G734" s="20">
        <f t="shared" si="49"/>
        <v>0.79906641607587758</v>
      </c>
    </row>
    <row r="735" spans="1:7">
      <c r="A735" s="34">
        <v>36490</v>
      </c>
      <c r="B735" s="31">
        <v>1416.62</v>
      </c>
      <c r="C735" s="11">
        <f t="shared" si="48"/>
        <v>-3.2466386988082947E-4</v>
      </c>
      <c r="D735" s="44">
        <f t="shared" si="47"/>
        <v>1.1912131343757539E-4</v>
      </c>
      <c r="E735" s="11">
        <f t="shared" si="46"/>
        <v>1.0914271090529839E-2</v>
      </c>
      <c r="F735" s="6"/>
      <c r="G735" s="20">
        <f t="shared" si="49"/>
        <v>-2.9746729505604436E-2</v>
      </c>
    </row>
    <row r="736" spans="1:7">
      <c r="A736" s="34">
        <v>36493</v>
      </c>
      <c r="B736" s="31">
        <v>1407.83</v>
      </c>
      <c r="C736" s="11">
        <f t="shared" si="48"/>
        <v>-6.2242407391815647E-3</v>
      </c>
      <c r="D736" s="44">
        <f t="shared" si="47"/>
        <v>1.1198035902902523E-4</v>
      </c>
      <c r="E736" s="11">
        <f t="shared" si="46"/>
        <v>1.0582077254916694E-2</v>
      </c>
      <c r="F736" s="6"/>
      <c r="G736" s="20">
        <f t="shared" si="49"/>
        <v>-0.58818704392746979</v>
      </c>
    </row>
    <row r="737" spans="1:7">
      <c r="A737" s="34">
        <v>36494</v>
      </c>
      <c r="B737" s="31">
        <v>1389.07</v>
      </c>
      <c r="C737" s="11">
        <f t="shared" si="48"/>
        <v>-1.3415053339295961E-2</v>
      </c>
      <c r="D737" s="44">
        <f t="shared" si="47"/>
        <v>1.0758600785404095E-4</v>
      </c>
      <c r="E737" s="11">
        <f t="shared" si="46"/>
        <v>1.0372367514412558E-2</v>
      </c>
      <c r="F737" s="6"/>
      <c r="G737" s="20">
        <f t="shared" si="49"/>
        <v>-1.2933453544386608</v>
      </c>
    </row>
    <row r="738" spans="1:7">
      <c r="A738" s="34">
        <v>36495</v>
      </c>
      <c r="B738" s="31">
        <v>1397.72</v>
      </c>
      <c r="C738" s="11">
        <f t="shared" si="48"/>
        <v>6.2078791579465815E-3</v>
      </c>
      <c r="D738" s="44">
        <f t="shared" si="47"/>
        <v>1.1192866674856783E-4</v>
      </c>
      <c r="E738" s="11">
        <f t="shared" si="46"/>
        <v>1.0579634528119004E-2</v>
      </c>
      <c r="F738" s="6"/>
      <c r="G738" s="20">
        <f t="shared" si="49"/>
        <v>0.58677633347796798</v>
      </c>
    </row>
    <row r="739" spans="1:7">
      <c r="A739" s="34">
        <v>36496</v>
      </c>
      <c r="B739" s="31">
        <v>1409.04</v>
      </c>
      <c r="C739" s="11">
        <f t="shared" si="48"/>
        <v>8.0662838132616373E-3</v>
      </c>
      <c r="D739" s="44">
        <f t="shared" si="47"/>
        <v>1.0752521256203381E-4</v>
      </c>
      <c r="E739" s="11">
        <f t="shared" si="46"/>
        <v>1.0369436463088716E-2</v>
      </c>
      <c r="F739" s="6"/>
      <c r="G739" s="20">
        <f t="shared" si="49"/>
        <v>0.77789027802760224</v>
      </c>
    </row>
    <row r="740" spans="1:7">
      <c r="A740" s="34">
        <v>36497</v>
      </c>
      <c r="B740" s="31">
        <v>1433.3</v>
      </c>
      <c r="C740" s="11">
        <f t="shared" si="48"/>
        <v>1.7070856505129819E-2</v>
      </c>
      <c r="D740" s="44">
        <f t="shared" si="47"/>
        <v>1.0497759588167698E-4</v>
      </c>
      <c r="E740" s="11">
        <f t="shared" si="46"/>
        <v>1.0245857498602885E-2</v>
      </c>
      <c r="F740" s="6"/>
      <c r="G740" s="20">
        <f t="shared" si="49"/>
        <v>1.6661227727847654</v>
      </c>
    </row>
    <row r="741" spans="1:7">
      <c r="A741" s="34">
        <v>36500</v>
      </c>
      <c r="B741" s="31">
        <v>1423.33</v>
      </c>
      <c r="C741" s="11">
        <f t="shared" si="48"/>
        <v>-6.980281297726508E-3</v>
      </c>
      <c r="D741" s="44">
        <f t="shared" si="47"/>
        <v>1.1616378863790034E-4</v>
      </c>
      <c r="E741" s="11">
        <f t="shared" si="46"/>
        <v>1.077793062873854E-2</v>
      </c>
      <c r="F741" s="6"/>
      <c r="G741" s="20">
        <f t="shared" si="49"/>
        <v>-0.64764578082494928</v>
      </c>
    </row>
    <row r="742" spans="1:7">
      <c r="A742" s="34">
        <v>36501</v>
      </c>
      <c r="B742" s="31">
        <v>1409.17</v>
      </c>
      <c r="C742" s="11">
        <f t="shared" si="48"/>
        <v>-9.9983180653930789E-3</v>
      </c>
      <c r="D742" s="44">
        <f t="shared" si="47"/>
        <v>1.1211742093934974E-4</v>
      </c>
      <c r="E742" s="11">
        <f t="shared" si="46"/>
        <v>1.0588551408920378E-2</v>
      </c>
      <c r="F742" s="6"/>
      <c r="G742" s="20">
        <f t="shared" si="49"/>
        <v>-0.94425740398917513</v>
      </c>
    </row>
    <row r="743" spans="1:7">
      <c r="A743" s="34">
        <v>36502</v>
      </c>
      <c r="B743" s="31">
        <v>1403.88</v>
      </c>
      <c r="C743" s="11">
        <f t="shared" si="48"/>
        <v>-3.7610467185398137E-3</v>
      </c>
      <c r="D743" s="44">
        <f t="shared" si="47"/>
        <v>1.1138835753119468E-4</v>
      </c>
      <c r="E743" s="11">
        <f t="shared" si="46"/>
        <v>1.0554068292899885E-2</v>
      </c>
      <c r="F743" s="6"/>
      <c r="G743" s="20">
        <f t="shared" si="49"/>
        <v>-0.35635989972416704</v>
      </c>
    </row>
    <row r="744" spans="1:7">
      <c r="A744" s="34">
        <v>36503</v>
      </c>
      <c r="B744" s="31">
        <v>1408.11</v>
      </c>
      <c r="C744" s="11">
        <f t="shared" si="48"/>
        <v>3.0085478188783417E-3</v>
      </c>
      <c r="D744" s="44">
        <f t="shared" si="47"/>
        <v>1.0555378442446535E-4</v>
      </c>
      <c r="E744" s="11">
        <f t="shared" si="46"/>
        <v>1.0273937143299317E-2</v>
      </c>
      <c r="F744" s="6"/>
      <c r="G744" s="20">
        <f t="shared" si="49"/>
        <v>0.29283299838373283</v>
      </c>
    </row>
    <row r="745" spans="1:7">
      <c r="A745" s="34">
        <v>36504</v>
      </c>
      <c r="B745" s="31">
        <v>1417.04</v>
      </c>
      <c r="C745" s="11">
        <f t="shared" si="48"/>
        <v>6.3218092779526499E-3</v>
      </c>
      <c r="D745" s="44">
        <f t="shared" si="47"/>
        <v>9.9763638957706081E-5</v>
      </c>
      <c r="E745" s="11">
        <f t="shared" si="46"/>
        <v>9.9881749563023817E-3</v>
      </c>
      <c r="F745" s="6"/>
      <c r="G745" s="20">
        <f t="shared" si="49"/>
        <v>0.63292936954049728</v>
      </c>
    </row>
    <row r="746" spans="1:7">
      <c r="A746" s="34">
        <v>36507</v>
      </c>
      <c r="B746" s="31">
        <v>1415.22</v>
      </c>
      <c r="C746" s="11">
        <f t="shared" si="48"/>
        <v>-1.2851929205022533E-3</v>
      </c>
      <c r="D746" s="44">
        <f t="shared" si="47"/>
        <v>9.6175736973052198E-5</v>
      </c>
      <c r="E746" s="11">
        <f t="shared" si="46"/>
        <v>9.8069229105286742E-3</v>
      </c>
      <c r="F746" s="6"/>
      <c r="G746" s="20">
        <f t="shared" si="49"/>
        <v>-0.13104955878897295</v>
      </c>
    </row>
    <row r="747" spans="1:7">
      <c r="A747" s="34">
        <v>36508</v>
      </c>
      <c r="B747" s="31">
        <v>1403.17</v>
      </c>
      <c r="C747" s="11">
        <f t="shared" si="48"/>
        <v>-8.5510333380043324E-3</v>
      </c>
      <c r="D747" s="44">
        <f t="shared" si="47"/>
        <v>9.0504296005243604E-5</v>
      </c>
      <c r="E747" s="11">
        <f t="shared" si="46"/>
        <v>9.5133745855634014E-3</v>
      </c>
      <c r="F747" s="6"/>
      <c r="G747" s="20">
        <f t="shared" si="49"/>
        <v>-0.89884333483310674</v>
      </c>
    </row>
    <row r="748" spans="1:7">
      <c r="A748" s="34">
        <v>36509</v>
      </c>
      <c r="B748" s="31">
        <v>1413.33</v>
      </c>
      <c r="C748" s="11">
        <f t="shared" si="48"/>
        <v>7.2146593787116792E-3</v>
      </c>
      <c r="D748" s="44">
        <f t="shared" si="47"/>
        <v>8.9461248513788679E-5</v>
      </c>
      <c r="E748" s="11">
        <f t="shared" si="46"/>
        <v>9.4583956627849256E-3</v>
      </c>
      <c r="F748" s="6"/>
      <c r="G748" s="20">
        <f t="shared" si="49"/>
        <v>0.76277834380502096</v>
      </c>
    </row>
    <row r="749" spans="1:7">
      <c r="A749" s="34">
        <v>36510</v>
      </c>
      <c r="B749" s="31">
        <v>1418.78</v>
      </c>
      <c r="C749" s="11">
        <f t="shared" si="48"/>
        <v>3.8487253160554452E-3</v>
      </c>
      <c r="D749" s="44">
        <f t="shared" si="47"/>
        <v>8.7216652200011296E-5</v>
      </c>
      <c r="E749" s="11">
        <f t="shared" si="46"/>
        <v>9.3389856087270681E-3</v>
      </c>
      <c r="F749" s="6"/>
      <c r="G749" s="20">
        <f t="shared" si="49"/>
        <v>0.4121138501872087</v>
      </c>
    </row>
    <row r="750" spans="1:7">
      <c r="A750" s="34">
        <v>36511</v>
      </c>
      <c r="B750" s="31">
        <v>1421.03</v>
      </c>
      <c r="C750" s="11">
        <f t="shared" si="48"/>
        <v>1.5846133866789145E-3</v>
      </c>
      <c r="D750" s="44">
        <f t="shared" si="47"/>
        <v>8.2872414261517385E-5</v>
      </c>
      <c r="E750" s="11">
        <f t="shared" si="46"/>
        <v>9.1034287090918323E-3</v>
      </c>
      <c r="F750" s="6"/>
      <c r="G750" s="20">
        <f t="shared" si="49"/>
        <v>0.17406775373506464</v>
      </c>
    </row>
    <row r="751" spans="1:7">
      <c r="A751" s="34">
        <v>36514</v>
      </c>
      <c r="B751" s="31">
        <v>1418.09</v>
      </c>
      <c r="C751" s="11">
        <f t="shared" si="48"/>
        <v>-2.0710650137233137E-3</v>
      </c>
      <c r="D751" s="44">
        <f t="shared" si="47"/>
        <v>7.8050729380940858E-5</v>
      </c>
      <c r="E751" s="11">
        <f t="shared" si="46"/>
        <v>8.8346323851613007E-3</v>
      </c>
      <c r="F751" s="6"/>
      <c r="G751" s="20">
        <f t="shared" si="49"/>
        <v>-0.23442571500789172</v>
      </c>
    </row>
    <row r="752" spans="1:7">
      <c r="A752" s="34">
        <v>36515</v>
      </c>
      <c r="B752" s="31">
        <v>1433.43</v>
      </c>
      <c r="C752" s="11">
        <f t="shared" si="48"/>
        <v>1.0759277846351788E-2</v>
      </c>
      <c r="D752" s="44">
        <f t="shared" si="47"/>
        <v>7.3625044235548534E-5</v>
      </c>
      <c r="E752" s="11">
        <f t="shared" si="46"/>
        <v>8.5805037285434788E-3</v>
      </c>
      <c r="F752" s="6"/>
      <c r="G752" s="20">
        <f t="shared" si="49"/>
        <v>1.2539214697338232</v>
      </c>
    </row>
    <row r="753" spans="1:7">
      <c r="A753" s="34">
        <v>36516</v>
      </c>
      <c r="B753" s="31">
        <v>1435.99</v>
      </c>
      <c r="C753" s="11">
        <f t="shared" si="48"/>
        <v>1.7843331957121393E-3</v>
      </c>
      <c r="D753" s="44">
        <f t="shared" si="47"/>
        <v>7.6153265167915404E-5</v>
      </c>
      <c r="E753" s="11">
        <f t="shared" si="46"/>
        <v>8.7265838200246155E-3</v>
      </c>
      <c r="F753" s="6"/>
      <c r="G753" s="20">
        <f t="shared" si="49"/>
        <v>0.20447098572727698</v>
      </c>
    </row>
    <row r="754" spans="1:7">
      <c r="A754" s="34">
        <v>36517</v>
      </c>
      <c r="B754" s="31">
        <v>1458.34</v>
      </c>
      <c r="C754" s="11">
        <f t="shared" si="48"/>
        <v>1.5444295746106241E-2</v>
      </c>
      <c r="D754" s="44">
        <f t="shared" si="47"/>
        <v>7.1775099955039698E-5</v>
      </c>
      <c r="E754" s="11">
        <f t="shared" si="46"/>
        <v>8.472018646995514E-3</v>
      </c>
      <c r="F754" s="6"/>
      <c r="G754" s="20">
        <f t="shared" si="49"/>
        <v>1.8229770718910481</v>
      </c>
    </row>
    <row r="755" spans="1:7">
      <c r="A755" s="34">
        <v>36521</v>
      </c>
      <c r="B755" s="31">
        <v>1457.1</v>
      </c>
      <c r="C755" s="11">
        <f t="shared" si="48"/>
        <v>-8.506435219187723E-4</v>
      </c>
      <c r="D755" s="44">
        <f t="shared" si="47"/>
        <v>8.1780170223329023E-5</v>
      </c>
      <c r="E755" s="11">
        <f t="shared" si="46"/>
        <v>9.0432389232690865E-3</v>
      </c>
      <c r="F755" s="6"/>
      <c r="G755" s="20">
        <f t="shared" si="49"/>
        <v>-9.406403271398571E-2</v>
      </c>
    </row>
    <row r="756" spans="1:7">
      <c r="A756" s="34">
        <v>36522</v>
      </c>
      <c r="B756" s="31">
        <v>1457.66</v>
      </c>
      <c r="C756" s="11">
        <f t="shared" si="48"/>
        <v>3.8425119522060358E-4</v>
      </c>
      <c r="D756" s="44">
        <f t="shared" si="47"/>
        <v>7.6916775674012224E-5</v>
      </c>
      <c r="E756" s="11">
        <f t="shared" si="46"/>
        <v>8.7702209592468213E-3</v>
      </c>
      <c r="F756" s="6"/>
      <c r="G756" s="20">
        <f t="shared" si="49"/>
        <v>4.3813171527391337E-2</v>
      </c>
    </row>
    <row r="757" spans="1:7">
      <c r="A757" s="34">
        <v>36523</v>
      </c>
      <c r="B757" s="31">
        <v>1463.46</v>
      </c>
      <c r="C757" s="11">
        <f t="shared" si="48"/>
        <v>3.9710848044105388E-3</v>
      </c>
      <c r="D757" s="44">
        <f t="shared" si="47"/>
        <v>7.2310628072433191E-5</v>
      </c>
      <c r="E757" s="11">
        <f t="shared" si="46"/>
        <v>8.5035656093448934E-3</v>
      </c>
      <c r="F757" s="6"/>
      <c r="G757" s="20">
        <f t="shared" si="49"/>
        <v>0.46699055276842477</v>
      </c>
    </row>
    <row r="758" spans="1:7">
      <c r="A758" s="34">
        <v>36524</v>
      </c>
      <c r="B758" s="31">
        <v>1464.47</v>
      </c>
      <c r="C758" s="11">
        <f t="shared" si="48"/>
        <v>6.8990723143041695E-4</v>
      </c>
      <c r="D758" s="44">
        <f t="shared" si="47"/>
        <v>6.8918161259516408E-5</v>
      </c>
      <c r="E758" s="11">
        <f t="shared" si="46"/>
        <v>8.3016962880797084E-3</v>
      </c>
      <c r="F758" s="6"/>
      <c r="G758" s="20">
        <f t="shared" si="49"/>
        <v>8.3104368973488621E-2</v>
      </c>
    </row>
    <row r="759" spans="1:7">
      <c r="A759" s="34">
        <v>36525</v>
      </c>
      <c r="B759" s="31">
        <v>1469.25</v>
      </c>
      <c r="C759" s="11">
        <f t="shared" si="48"/>
        <v>3.2586642418894855E-3</v>
      </c>
      <c r="D759" s="44">
        <f t="shared" si="47"/>
        <v>6.4811629903224212E-5</v>
      </c>
      <c r="E759" s="11">
        <f t="shared" si="46"/>
        <v>8.0505670547623056E-3</v>
      </c>
      <c r="F759" s="6"/>
      <c r="G759" s="20">
        <f t="shared" si="49"/>
        <v>0.40477449845745034</v>
      </c>
    </row>
    <row r="760" spans="1:7">
      <c r="A760" s="34">
        <v>36528</v>
      </c>
      <c r="B760" s="31">
        <v>1455.22</v>
      </c>
      <c r="C760" s="11">
        <f t="shared" si="48"/>
        <v>-9.5949745680095865E-3</v>
      </c>
      <c r="D760" s="44">
        <f t="shared" si="47"/>
        <v>6.1560065667512904E-5</v>
      </c>
      <c r="E760" s="11">
        <f t="shared" si="46"/>
        <v>7.8460222831389474E-3</v>
      </c>
      <c r="F760" s="6"/>
      <c r="G760" s="20">
        <f t="shared" si="49"/>
        <v>-1.2229094210743101</v>
      </c>
    </row>
    <row r="761" spans="1:7">
      <c r="A761" s="34">
        <v>36529</v>
      </c>
      <c r="B761" s="31">
        <v>1399.42</v>
      </c>
      <c r="C761" s="11">
        <f t="shared" si="48"/>
        <v>-3.9099226875721496E-2</v>
      </c>
      <c r="D761" s="44">
        <f t="shared" si="47"/>
        <v>6.3390273945107173E-5</v>
      </c>
      <c r="E761" s="11">
        <f t="shared" si="46"/>
        <v>7.9618009234787568E-3</v>
      </c>
      <c r="F761" s="6"/>
      <c r="G761" s="20">
        <f t="shared" si="49"/>
        <v>-4.9108521114137371</v>
      </c>
    </row>
    <row r="762" spans="1:7">
      <c r="A762" s="34">
        <v>36530</v>
      </c>
      <c r="B762" s="31">
        <v>1402.11</v>
      </c>
      <c r="C762" s="11">
        <f t="shared" si="48"/>
        <v>1.9203798115278359E-3</v>
      </c>
      <c r="D762" s="44">
        <f t="shared" si="47"/>
        <v>1.5131183004514926E-4</v>
      </c>
      <c r="E762" s="11">
        <f t="shared" si="46"/>
        <v>1.2300887368200283E-2</v>
      </c>
      <c r="F762" s="6"/>
      <c r="G762" s="20">
        <f t="shared" si="49"/>
        <v>0.15611717708206305</v>
      </c>
    </row>
    <row r="763" spans="1:7">
      <c r="A763" s="34">
        <v>36531</v>
      </c>
      <c r="B763" s="31">
        <v>1403.45</v>
      </c>
      <c r="C763" s="11">
        <f t="shared" si="48"/>
        <v>9.5524608412974211E-4</v>
      </c>
      <c r="D763" s="44">
        <f t="shared" si="47"/>
        <v>1.4245439175967172E-4</v>
      </c>
      <c r="E763" s="11">
        <f t="shared" si="46"/>
        <v>1.193542591446454E-2</v>
      </c>
      <c r="F763" s="6"/>
      <c r="G763" s="20">
        <f t="shared" si="49"/>
        <v>8.0034520005865861E-2</v>
      </c>
    </row>
    <row r="764" spans="1:7">
      <c r="A764" s="34">
        <v>36532</v>
      </c>
      <c r="B764" s="31">
        <v>1441.47</v>
      </c>
      <c r="C764" s="11">
        <f t="shared" si="48"/>
        <v>2.672993526267859E-2</v>
      </c>
      <c r="D764" s="44">
        <f t="shared" si="47"/>
        <v>1.3396187795896612E-4</v>
      </c>
      <c r="E764" s="11">
        <f t="shared" si="46"/>
        <v>1.1574190164282169E-2</v>
      </c>
      <c r="F764" s="6"/>
      <c r="G764" s="20">
        <f t="shared" si="49"/>
        <v>2.3094432425317231</v>
      </c>
    </row>
    <row r="765" spans="1:7">
      <c r="A765" s="34">
        <v>36535</v>
      </c>
      <c r="B765" s="31">
        <v>1457.6</v>
      </c>
      <c r="C765" s="11">
        <f t="shared" si="48"/>
        <v>1.1127821298329016E-2</v>
      </c>
      <c r="D765" s="44">
        <f t="shared" si="47"/>
        <v>1.6879353163024743E-4</v>
      </c>
      <c r="E765" s="11">
        <f t="shared" si="46"/>
        <v>1.2992056481952632E-2</v>
      </c>
      <c r="F765" s="6"/>
      <c r="G765" s="20">
        <f t="shared" si="49"/>
        <v>0.85650961522425328</v>
      </c>
    </row>
    <row r="766" spans="1:7">
      <c r="A766" s="34">
        <v>36536</v>
      </c>
      <c r="B766" s="31">
        <v>1438.56</v>
      </c>
      <c r="C766" s="11">
        <f t="shared" si="48"/>
        <v>-1.3148634269231135E-2</v>
      </c>
      <c r="D766" s="44">
        <f t="shared" si="47"/>
        <v>1.6609562414328526E-4</v>
      </c>
      <c r="E766" s="11">
        <f t="shared" si="46"/>
        <v>1.288780912891269E-2</v>
      </c>
      <c r="F766" s="6"/>
      <c r="G766" s="20">
        <f t="shared" si="49"/>
        <v>-1.0202381287392988</v>
      </c>
    </row>
    <row r="767" spans="1:7">
      <c r="A767" s="34">
        <v>36537</v>
      </c>
      <c r="B767" s="31">
        <v>1432.25</v>
      </c>
      <c r="C767" s="11">
        <f t="shared" si="48"/>
        <v>-4.3959789477755811E-3</v>
      </c>
      <c r="D767" s="44">
        <f t="shared" si="47"/>
        <v>1.6650308168344809E-4</v>
      </c>
      <c r="E767" s="11">
        <f t="shared" si="46"/>
        <v>1.2903607312819469E-2</v>
      </c>
      <c r="F767" s="6"/>
      <c r="G767" s="20">
        <f t="shared" si="49"/>
        <v>-0.34067829570481939</v>
      </c>
    </row>
    <row r="768" spans="1:7">
      <c r="A768" s="34">
        <v>36538</v>
      </c>
      <c r="B768" s="31">
        <v>1449.68</v>
      </c>
      <c r="C768" s="11">
        <f t="shared" si="48"/>
        <v>1.2096208115215201E-2</v>
      </c>
      <c r="D768" s="44">
        <f t="shared" si="47"/>
        <v>1.5767237463699838E-4</v>
      </c>
      <c r="E768" s="11">
        <f t="shared" si="46"/>
        <v>1.2556766089921336E-2</v>
      </c>
      <c r="F768" s="6"/>
      <c r="G768" s="20">
        <f t="shared" si="49"/>
        <v>0.96332192768360947</v>
      </c>
    </row>
    <row r="769" spans="1:7">
      <c r="A769" s="34">
        <v>36539</v>
      </c>
      <c r="B769" s="31">
        <v>1465.15</v>
      </c>
      <c r="C769" s="11">
        <f t="shared" si="48"/>
        <v>1.0614783884359819E-2</v>
      </c>
      <c r="D769" s="44">
        <f t="shared" si="47"/>
        <v>1.5699112720477434E-4</v>
      </c>
      <c r="E769" s="11">
        <f t="shared" si="46"/>
        <v>1.2529610018064184E-2</v>
      </c>
      <c r="F769" s="6"/>
      <c r="G769" s="20">
        <f t="shared" si="49"/>
        <v>0.84717591920708446</v>
      </c>
    </row>
    <row r="770" spans="1:7">
      <c r="A770" s="34">
        <v>36543</v>
      </c>
      <c r="B770" s="31">
        <v>1455.14</v>
      </c>
      <c r="C770" s="11">
        <f t="shared" si="48"/>
        <v>-6.8555103802383595E-3</v>
      </c>
      <c r="D770" s="44">
        <f t="shared" si="47"/>
        <v>1.5433207778718777E-4</v>
      </c>
      <c r="E770" s="11">
        <f t="shared" si="46"/>
        <v>1.2423046236217096E-2</v>
      </c>
      <c r="F770" s="6"/>
      <c r="G770" s="20">
        <f t="shared" si="49"/>
        <v>-0.55183811199642685</v>
      </c>
    </row>
    <row r="771" spans="1:7">
      <c r="A771" s="34">
        <v>36544</v>
      </c>
      <c r="B771" s="31">
        <v>1455.9</v>
      </c>
      <c r="C771" s="11">
        <f t="shared" si="48"/>
        <v>5.2215017125654007E-4</v>
      </c>
      <c r="D771" s="44">
        <f t="shared" si="47"/>
        <v>1.4789203447436984E-4</v>
      </c>
      <c r="E771" s="11">
        <f t="shared" si="46"/>
        <v>1.2161086895272554E-2</v>
      </c>
      <c r="F771" s="6"/>
      <c r="G771" s="20">
        <f t="shared" si="49"/>
        <v>4.2936143434639744E-2</v>
      </c>
    </row>
    <row r="772" spans="1:7">
      <c r="A772" s="34">
        <v>36545</v>
      </c>
      <c r="B772" s="31">
        <v>1445.57</v>
      </c>
      <c r="C772" s="11">
        <f t="shared" si="48"/>
        <v>-7.120558645266682E-3</v>
      </c>
      <c r="D772" s="44">
        <f t="shared" si="47"/>
        <v>1.3903487085398824E-4</v>
      </c>
      <c r="E772" s="11">
        <f t="shared" si="46"/>
        <v>1.1791304883429495E-2</v>
      </c>
      <c r="F772" s="6"/>
      <c r="G772" s="20">
        <f t="shared" si="49"/>
        <v>-0.60388215856188354</v>
      </c>
    </row>
    <row r="773" spans="1:7">
      <c r="A773" s="34">
        <v>36546</v>
      </c>
      <c r="B773" s="31">
        <v>1441.36</v>
      </c>
      <c r="C773" s="11">
        <f t="shared" si="48"/>
        <v>-2.9165951265689668E-3</v>
      </c>
      <c r="D773" s="44">
        <f t="shared" si="47"/>
        <v>1.3373491992798987E-4</v>
      </c>
      <c r="E773" s="11">
        <f t="shared" ref="E773:E836" si="50">SQRT(D773)</f>
        <v>1.1564381519475647E-2</v>
      </c>
      <c r="F773" s="6"/>
      <c r="G773" s="20">
        <f t="shared" si="49"/>
        <v>-0.2522050246835173</v>
      </c>
    </row>
    <row r="774" spans="1:7">
      <c r="A774" s="34">
        <v>36549</v>
      </c>
      <c r="B774" s="31">
        <v>1401.53</v>
      </c>
      <c r="C774" s="11">
        <f t="shared" si="48"/>
        <v>-2.8022615294881394E-2</v>
      </c>
      <c r="D774" s="44">
        <f t="shared" ref="D774:D837" si="51">0.94*D773+0.06*(C773^2)</f>
        <v>1.2622121636025004E-4</v>
      </c>
      <c r="E774" s="11">
        <f t="shared" si="50"/>
        <v>1.1234821598950739E-2</v>
      </c>
      <c r="F774" s="6"/>
      <c r="G774" s="20">
        <f t="shared" si="49"/>
        <v>-2.4942643768814743</v>
      </c>
    </row>
    <row r="775" spans="1:7">
      <c r="A775" s="34">
        <v>36550</v>
      </c>
      <c r="B775" s="31">
        <v>1410.03</v>
      </c>
      <c r="C775" s="11">
        <f t="shared" si="48"/>
        <v>6.046483729051793E-3</v>
      </c>
      <c r="D775" s="44">
        <f t="shared" si="51"/>
        <v>1.6576396145653025E-4</v>
      </c>
      <c r="E775" s="11">
        <f t="shared" si="50"/>
        <v>1.2874935396208024E-2</v>
      </c>
      <c r="F775" s="6"/>
      <c r="G775" s="20">
        <f t="shared" si="49"/>
        <v>0.46963216070448222</v>
      </c>
    </row>
    <row r="776" spans="1:7">
      <c r="A776" s="34">
        <v>36551</v>
      </c>
      <c r="B776" s="31">
        <v>1404.09</v>
      </c>
      <c r="C776" s="11">
        <f t="shared" si="48"/>
        <v>-4.2215746462376594E-3</v>
      </c>
      <c r="D776" s="44">
        <f t="shared" si="51"/>
        <v>1.5801172169827973E-4</v>
      </c>
      <c r="E776" s="11">
        <f t="shared" si="50"/>
        <v>1.2570271345451526E-2</v>
      </c>
      <c r="F776" s="6"/>
      <c r="G776" s="20">
        <f t="shared" si="49"/>
        <v>-0.33583798871336296</v>
      </c>
    </row>
    <row r="777" spans="1:7">
      <c r="A777" s="34">
        <v>36552</v>
      </c>
      <c r="B777" s="31">
        <v>1398.56</v>
      </c>
      <c r="C777" s="11">
        <f t="shared" si="48"/>
        <v>-3.9462702631996166E-3</v>
      </c>
      <c r="D777" s="44">
        <f t="shared" si="51"/>
        <v>1.4960031994600833E-4</v>
      </c>
      <c r="E777" s="11">
        <f t="shared" si="50"/>
        <v>1.2231120960321189E-2</v>
      </c>
      <c r="F777" s="6"/>
      <c r="G777" s="20">
        <f t="shared" si="49"/>
        <v>-0.32264174935409906</v>
      </c>
    </row>
    <row r="778" spans="1:7">
      <c r="A778" s="34">
        <v>36553</v>
      </c>
      <c r="B778" s="31">
        <v>1360.16</v>
      </c>
      <c r="C778" s="11">
        <f t="shared" si="48"/>
        <v>-2.7840795963128967E-2</v>
      </c>
      <c r="D778" s="44">
        <f t="shared" si="51"/>
        <v>1.4155868368866063E-4</v>
      </c>
      <c r="E778" s="11">
        <f t="shared" si="50"/>
        <v>1.1897843657094365E-2</v>
      </c>
      <c r="F778" s="6"/>
      <c r="G778" s="20">
        <f t="shared" si="49"/>
        <v>-2.339986703937587</v>
      </c>
    </row>
    <row r="779" spans="1:7">
      <c r="A779" s="34">
        <v>36556</v>
      </c>
      <c r="B779" s="31">
        <v>1394.46</v>
      </c>
      <c r="C779" s="11">
        <f t="shared" si="48"/>
        <v>2.4904903670926997E-2</v>
      </c>
      <c r="D779" s="44">
        <f t="shared" si="51"/>
        <v>1.7957175785897569E-4</v>
      </c>
      <c r="E779" s="11">
        <f t="shared" si="50"/>
        <v>1.3400438718899307E-2</v>
      </c>
      <c r="F779" s="6"/>
      <c r="G779" s="20">
        <f t="shared" si="49"/>
        <v>1.8585140526632438</v>
      </c>
    </row>
    <row r="780" spans="1:7">
      <c r="A780" s="34">
        <v>36557</v>
      </c>
      <c r="B780" s="31">
        <v>1409.28</v>
      </c>
      <c r="C780" s="11">
        <f t="shared" si="48"/>
        <v>1.0571692114229847E-2</v>
      </c>
      <c r="D780" s="44">
        <f t="shared" si="51"/>
        <v>2.0601270599892633E-4</v>
      </c>
      <c r="E780" s="11">
        <f t="shared" si="50"/>
        <v>1.4353142722028731E-2</v>
      </c>
      <c r="F780" s="6"/>
      <c r="G780" s="20">
        <f t="shared" si="49"/>
        <v>0.73654197683164968</v>
      </c>
    </row>
    <row r="781" spans="1:7">
      <c r="A781" s="34">
        <v>36558</v>
      </c>
      <c r="B781" s="31">
        <v>1409.12</v>
      </c>
      <c r="C781" s="11">
        <f t="shared" si="48"/>
        <v>-1.1353959705650189E-4</v>
      </c>
      <c r="D781" s="44">
        <f t="shared" si="51"/>
        <v>2.003575840884749E-4</v>
      </c>
      <c r="E781" s="11">
        <f t="shared" si="50"/>
        <v>1.4154772484518248E-2</v>
      </c>
      <c r="F781" s="6"/>
      <c r="G781" s="20">
        <f t="shared" si="49"/>
        <v>-8.021294385387373E-3</v>
      </c>
    </row>
    <row r="782" spans="1:7">
      <c r="A782" s="34">
        <v>36559</v>
      </c>
      <c r="B782" s="31">
        <v>1424.97</v>
      </c>
      <c r="C782" s="11">
        <f t="shared" si="48"/>
        <v>1.1185364792412934E-2</v>
      </c>
      <c r="D782" s="44">
        <f t="shared" si="51"/>
        <v>1.8833690251757239E-4</v>
      </c>
      <c r="E782" s="11">
        <f t="shared" si="50"/>
        <v>1.3723589272401459E-2</v>
      </c>
      <c r="F782" s="6"/>
      <c r="G782" s="20">
        <f t="shared" si="49"/>
        <v>0.81504660117648897</v>
      </c>
    </row>
    <row r="783" spans="1:7">
      <c r="A783" s="34">
        <v>36560</v>
      </c>
      <c r="B783" s="31">
        <v>1424.37</v>
      </c>
      <c r="C783" s="11">
        <f t="shared" si="48"/>
        <v>-4.2115016731490761E-4</v>
      </c>
      <c r="D783" s="44">
        <f t="shared" si="51"/>
        <v>1.8454343149887909E-4</v>
      </c>
      <c r="E783" s="11">
        <f t="shared" si="50"/>
        <v>1.3584676348698158E-2</v>
      </c>
      <c r="F783" s="6"/>
      <c r="G783" s="20">
        <f t="shared" si="49"/>
        <v>-3.1001855068506445E-2</v>
      </c>
    </row>
    <row r="784" spans="1:7">
      <c r="A784" s="34">
        <v>36563</v>
      </c>
      <c r="B784" s="31">
        <v>1424.24</v>
      </c>
      <c r="C784" s="11">
        <f t="shared" si="48"/>
        <v>-9.1272585640115615E-5</v>
      </c>
      <c r="D784" s="44">
        <f t="shared" si="51"/>
        <v>1.734814676567521E-4</v>
      </c>
      <c r="E784" s="11">
        <f t="shared" si="50"/>
        <v>1.3171236375403491E-2</v>
      </c>
      <c r="F784" s="6"/>
      <c r="G784" s="20">
        <f t="shared" si="49"/>
        <v>-6.9296900487308697E-3</v>
      </c>
    </row>
    <row r="785" spans="1:7">
      <c r="A785" s="34">
        <v>36564</v>
      </c>
      <c r="B785" s="31">
        <v>1441.72</v>
      </c>
      <c r="C785" s="11">
        <f t="shared" si="48"/>
        <v>1.2198507136646801E-2</v>
      </c>
      <c r="D785" s="44">
        <f t="shared" si="51"/>
        <v>1.6307307943844032E-4</v>
      </c>
      <c r="E785" s="11">
        <f t="shared" si="50"/>
        <v>1.2770007025778816E-2</v>
      </c>
      <c r="F785" s="6"/>
      <c r="G785" s="20">
        <f t="shared" si="49"/>
        <v>0.95524670519144361</v>
      </c>
    </row>
    <row r="786" spans="1:7">
      <c r="A786" s="34">
        <v>36565</v>
      </c>
      <c r="B786" s="31">
        <v>1411.71</v>
      </c>
      <c r="C786" s="11">
        <f t="shared" si="48"/>
        <v>-2.1035109710187998E-2</v>
      </c>
      <c r="D786" s="44">
        <f t="shared" si="51"/>
        <v>1.6221690925390328E-4</v>
      </c>
      <c r="E786" s="11">
        <f t="shared" si="50"/>
        <v>1.2736440211216919E-2</v>
      </c>
      <c r="F786" s="6"/>
      <c r="G786" s="20">
        <f t="shared" si="49"/>
        <v>-1.6515689911269307</v>
      </c>
    </row>
    <row r="787" spans="1:7">
      <c r="A787" s="34">
        <v>36566</v>
      </c>
      <c r="B787" s="31">
        <v>1416.83</v>
      </c>
      <c r="C787" s="11">
        <f t="shared" si="48"/>
        <v>3.6202461990778156E-3</v>
      </c>
      <c r="D787" s="44">
        <f t="shared" si="51"/>
        <v>1.7903244512984781E-4</v>
      </c>
      <c r="E787" s="11">
        <f t="shared" si="50"/>
        <v>1.3380300636751321E-2</v>
      </c>
      <c r="F787" s="6"/>
      <c r="G787" s="20">
        <f t="shared" si="49"/>
        <v>0.27056538543941083</v>
      </c>
    </row>
    <row r="788" spans="1:7">
      <c r="A788" s="34">
        <v>36567</v>
      </c>
      <c r="B788" s="31">
        <v>1387.12</v>
      </c>
      <c r="C788" s="11">
        <f t="shared" si="48"/>
        <v>-2.1192326485726515E-2</v>
      </c>
      <c r="D788" s="44">
        <f t="shared" si="51"/>
        <v>1.6907686937457319E-4</v>
      </c>
      <c r="E788" s="11">
        <f t="shared" si="50"/>
        <v>1.3002956178291657E-2</v>
      </c>
      <c r="F788" s="6"/>
      <c r="G788" s="20">
        <f t="shared" si="49"/>
        <v>-1.6298083447444784</v>
      </c>
    </row>
    <row r="789" spans="1:7">
      <c r="A789" s="34">
        <v>36570</v>
      </c>
      <c r="B789" s="31">
        <v>1389.94</v>
      </c>
      <c r="C789" s="11">
        <f t="shared" si="48"/>
        <v>2.0309254890385452E-3</v>
      </c>
      <c r="D789" s="44">
        <f t="shared" si="51"/>
        <v>1.8587913932475634E-4</v>
      </c>
      <c r="E789" s="11">
        <f t="shared" si="50"/>
        <v>1.3633750009617909E-2</v>
      </c>
      <c r="F789" s="6"/>
      <c r="G789" s="20">
        <f t="shared" si="49"/>
        <v>0.14896308701610575</v>
      </c>
    </row>
    <row r="790" spans="1:7">
      <c r="A790" s="34">
        <v>36571</v>
      </c>
      <c r="B790" s="31">
        <v>1402.05</v>
      </c>
      <c r="C790" s="11">
        <f t="shared" si="48"/>
        <v>8.6748705712460846E-3</v>
      </c>
      <c r="D790" s="44">
        <f t="shared" si="51"/>
        <v>1.7497387046579252E-4</v>
      </c>
      <c r="E790" s="11">
        <f t="shared" si="50"/>
        <v>1.3227768914892357E-2</v>
      </c>
      <c r="F790" s="6"/>
      <c r="G790" s="20">
        <f t="shared" si="49"/>
        <v>0.65580753844887363</v>
      </c>
    </row>
    <row r="791" spans="1:7">
      <c r="A791" s="34">
        <v>36572</v>
      </c>
      <c r="B791" s="31">
        <v>1387.67</v>
      </c>
      <c r="C791" s="11">
        <f t="shared" si="48"/>
        <v>-1.0309369658861213E-2</v>
      </c>
      <c r="D791" s="44">
        <f t="shared" si="51"/>
        <v>1.6899064100351724E-4</v>
      </c>
      <c r="E791" s="11">
        <f t="shared" si="50"/>
        <v>1.2999640033613133E-2</v>
      </c>
      <c r="F791" s="6"/>
      <c r="G791" s="20">
        <f t="shared" si="49"/>
        <v>-0.79305039464202887</v>
      </c>
    </row>
    <row r="792" spans="1:7">
      <c r="A792" s="34">
        <v>36573</v>
      </c>
      <c r="B792" s="31">
        <v>1388.26</v>
      </c>
      <c r="C792" s="11">
        <f t="shared" si="48"/>
        <v>4.2508277145605693E-4</v>
      </c>
      <c r="D792" s="44">
        <f t="shared" si="51"/>
        <v>1.6522818870908908E-4</v>
      </c>
      <c r="E792" s="11">
        <f t="shared" si="50"/>
        <v>1.2854111743294015E-2</v>
      </c>
      <c r="F792" s="6"/>
      <c r="G792" s="20">
        <f t="shared" si="49"/>
        <v>3.3069789647489446E-2</v>
      </c>
    </row>
    <row r="793" spans="1:7">
      <c r="A793" s="34">
        <v>36574</v>
      </c>
      <c r="B793" s="31">
        <v>1346.09</v>
      </c>
      <c r="C793" s="11">
        <f t="shared" si="48"/>
        <v>-3.0847070655427272E-2</v>
      </c>
      <c r="D793" s="44">
        <f t="shared" si="51"/>
        <v>1.5532533910829905E-4</v>
      </c>
      <c r="E793" s="11">
        <f t="shared" si="50"/>
        <v>1.2462958681962283E-2</v>
      </c>
      <c r="F793" s="6"/>
      <c r="G793" s="20">
        <f t="shared" si="49"/>
        <v>-2.4751001301217848</v>
      </c>
    </row>
    <row r="794" spans="1:7">
      <c r="A794" s="34">
        <v>36578</v>
      </c>
      <c r="B794" s="31">
        <v>1352.17</v>
      </c>
      <c r="C794" s="11">
        <f t="shared" ref="C794:C857" si="52">LN(B794/B793)</f>
        <v>4.5066155894436253E-3</v>
      </c>
      <c r="D794" s="44">
        <f t="shared" si="51"/>
        <v>2.0309832484305645E-4</v>
      </c>
      <c r="E794" s="11">
        <f t="shared" si="50"/>
        <v>1.425125695660058E-2</v>
      </c>
      <c r="F794" s="6"/>
      <c r="G794" s="20">
        <f t="shared" ref="G794:G857" si="53">C794/E794</f>
        <v>0.31622583209099681</v>
      </c>
    </row>
    <row r="795" spans="1:7">
      <c r="A795" s="34">
        <v>36579</v>
      </c>
      <c r="B795" s="31">
        <v>1360.69</v>
      </c>
      <c r="C795" s="11">
        <f t="shared" si="52"/>
        <v>6.2812146679728995E-3</v>
      </c>
      <c r="D795" s="44">
        <f t="shared" si="51"/>
        <v>1.9213100039673403E-4</v>
      </c>
      <c r="E795" s="11">
        <f t="shared" si="50"/>
        <v>1.386113272415837E-2</v>
      </c>
      <c r="F795" s="6"/>
      <c r="G795" s="20">
        <f t="shared" si="53"/>
        <v>0.45315305703879888</v>
      </c>
    </row>
    <row r="796" spans="1:7">
      <c r="A796" s="34">
        <v>36580</v>
      </c>
      <c r="B796" s="31">
        <v>1353.43</v>
      </c>
      <c r="C796" s="11">
        <f t="shared" si="52"/>
        <v>-5.3498130630879681E-3</v>
      </c>
      <c r="D796" s="44">
        <f t="shared" si="51"/>
        <v>1.8297035983523945E-4</v>
      </c>
      <c r="E796" s="11">
        <f t="shared" si="50"/>
        <v>1.3526653682091497E-2</v>
      </c>
      <c r="F796" s="6"/>
      <c r="G796" s="20">
        <f t="shared" si="53"/>
        <v>-0.39550159180690858</v>
      </c>
    </row>
    <row r="797" spans="1:7">
      <c r="A797" s="34">
        <v>36581</v>
      </c>
      <c r="B797" s="31">
        <v>1333.36</v>
      </c>
      <c r="C797" s="11">
        <f t="shared" si="52"/>
        <v>-1.494003871427774E-2</v>
      </c>
      <c r="D797" s="44">
        <f t="shared" si="51"/>
        <v>1.7370936823372427E-4</v>
      </c>
      <c r="E797" s="11">
        <f t="shared" si="50"/>
        <v>1.3179884985603034E-2</v>
      </c>
      <c r="F797" s="6"/>
      <c r="G797" s="20">
        <f t="shared" si="53"/>
        <v>-1.133548489277213</v>
      </c>
    </row>
    <row r="798" spans="1:7">
      <c r="A798" s="34">
        <v>36584</v>
      </c>
      <c r="B798" s="31">
        <v>1348.05</v>
      </c>
      <c r="C798" s="11">
        <f t="shared" si="52"/>
        <v>1.0957031538571586E-2</v>
      </c>
      <c r="D798" s="44">
        <f t="shared" si="51"/>
        <v>1.7667909154674789E-4</v>
      </c>
      <c r="E798" s="11">
        <f t="shared" si="50"/>
        <v>1.3292068745938228E-2</v>
      </c>
      <c r="F798" s="6"/>
      <c r="G798" s="20">
        <f t="shared" si="53"/>
        <v>0.82432853365431324</v>
      </c>
    </row>
    <row r="799" spans="1:7">
      <c r="A799" s="34">
        <v>36585</v>
      </c>
      <c r="B799" s="31">
        <v>1366.42</v>
      </c>
      <c r="C799" s="11">
        <f t="shared" si="52"/>
        <v>1.3535077157035507E-2</v>
      </c>
      <c r="D799" s="44">
        <f t="shared" si="51"/>
        <v>1.7328173846217816E-4</v>
      </c>
      <c r="E799" s="11">
        <f t="shared" si="50"/>
        <v>1.3163652170358276E-2</v>
      </c>
      <c r="F799" s="6"/>
      <c r="G799" s="20">
        <f t="shared" si="53"/>
        <v>1.028215952675626</v>
      </c>
    </row>
    <row r="800" spans="1:7">
      <c r="A800" s="34">
        <v>36586</v>
      </c>
      <c r="B800" s="31">
        <v>1379.19</v>
      </c>
      <c r="C800" s="11">
        <f t="shared" si="52"/>
        <v>9.302189373569263E-3</v>
      </c>
      <c r="D800" s="44">
        <f t="shared" si="51"/>
        <v>1.7387673297326173E-4</v>
      </c>
      <c r="E800" s="11">
        <f t="shared" si="50"/>
        <v>1.3186232705866439E-2</v>
      </c>
      <c r="F800" s="6"/>
      <c r="G800" s="20">
        <f t="shared" si="53"/>
        <v>0.70544708113870924</v>
      </c>
    </row>
    <row r="801" spans="1:7">
      <c r="A801" s="34">
        <v>36587</v>
      </c>
      <c r="B801" s="31">
        <v>1381.76</v>
      </c>
      <c r="C801" s="11">
        <f t="shared" si="52"/>
        <v>1.8616785832910249E-3</v>
      </c>
      <c r="D801" s="44">
        <f t="shared" si="51"/>
        <v>1.6863597262337069E-4</v>
      </c>
      <c r="E801" s="11">
        <f t="shared" si="50"/>
        <v>1.2985991399326071E-2</v>
      </c>
      <c r="F801" s="6"/>
      <c r="G801" s="20">
        <f t="shared" si="53"/>
        <v>0.14336052797537197</v>
      </c>
    </row>
    <row r="802" spans="1:7">
      <c r="A802" s="34">
        <v>36588</v>
      </c>
      <c r="B802" s="31">
        <v>1409.17</v>
      </c>
      <c r="C802" s="11">
        <f t="shared" si="52"/>
        <v>1.9642829679662539E-2</v>
      </c>
      <c r="D802" s="44">
        <f t="shared" si="51"/>
        <v>1.5872576509481752E-4</v>
      </c>
      <c r="E802" s="11">
        <f t="shared" si="50"/>
        <v>1.2598641398770644E-2</v>
      </c>
      <c r="F802" s="6"/>
      <c r="G802" s="20">
        <f t="shared" si="53"/>
        <v>1.5591228496732399</v>
      </c>
    </row>
    <row r="803" spans="1:7">
      <c r="A803" s="34">
        <v>36591</v>
      </c>
      <c r="B803" s="31">
        <v>1391.28</v>
      </c>
      <c r="C803" s="11">
        <f t="shared" si="52"/>
        <v>-1.2776691866463252E-2</v>
      </c>
      <c r="D803" s="44">
        <f t="shared" si="51"/>
        <v>1.7235266465858234E-4</v>
      </c>
      <c r="E803" s="11">
        <f t="shared" si="50"/>
        <v>1.3128315377784857E-2</v>
      </c>
      <c r="F803" s="6"/>
      <c r="G803" s="20">
        <f t="shared" si="53"/>
        <v>-0.97321640277498156</v>
      </c>
    </row>
    <row r="804" spans="1:7">
      <c r="A804" s="34">
        <v>36592</v>
      </c>
      <c r="B804" s="31">
        <v>1355.62</v>
      </c>
      <c r="C804" s="11">
        <f t="shared" si="52"/>
        <v>-2.5965272460888884E-2</v>
      </c>
      <c r="D804" s="44">
        <f t="shared" si="51"/>
        <v>1.7180613608210027E-4</v>
      </c>
      <c r="E804" s="11">
        <f t="shared" si="50"/>
        <v>1.3107483972223666E-2</v>
      </c>
      <c r="F804" s="6"/>
      <c r="G804" s="20">
        <f t="shared" si="53"/>
        <v>-1.9809501591542982</v>
      </c>
    </row>
    <row r="805" spans="1:7">
      <c r="A805" s="34">
        <v>36593</v>
      </c>
      <c r="B805" s="31">
        <v>1366.7</v>
      </c>
      <c r="C805" s="11">
        <f t="shared" si="52"/>
        <v>8.1401607320565981E-3</v>
      </c>
      <c r="D805" s="44">
        <f t="shared" si="51"/>
        <v>2.0194949035526593E-4</v>
      </c>
      <c r="E805" s="11">
        <f t="shared" si="50"/>
        <v>1.4210893369358097E-2</v>
      </c>
      <c r="F805" s="6"/>
      <c r="G805" s="20">
        <f t="shared" si="53"/>
        <v>0.572811330046894</v>
      </c>
    </row>
    <row r="806" spans="1:7">
      <c r="A806" s="34">
        <v>36594</v>
      </c>
      <c r="B806" s="31">
        <v>1401.69</v>
      </c>
      <c r="C806" s="11">
        <f t="shared" si="52"/>
        <v>2.527957647861595E-2</v>
      </c>
      <c r="D806" s="44">
        <f t="shared" si="51"/>
        <v>1.9380825393857295E-4</v>
      </c>
      <c r="E806" s="11">
        <f t="shared" si="50"/>
        <v>1.392150329305614E-2</v>
      </c>
      <c r="F806" s="6"/>
      <c r="G806" s="20">
        <f t="shared" si="53"/>
        <v>1.8158654239032552</v>
      </c>
    </row>
    <row r="807" spans="1:7">
      <c r="A807" s="34">
        <v>36595</v>
      </c>
      <c r="B807" s="31">
        <v>1395.07</v>
      </c>
      <c r="C807" s="11">
        <f t="shared" si="52"/>
        <v>-4.7340582413698019E-3</v>
      </c>
      <c r="D807" s="44">
        <f t="shared" si="51"/>
        <v>2.2052317791855015E-4</v>
      </c>
      <c r="E807" s="11">
        <f t="shared" si="50"/>
        <v>1.4850022825522866E-2</v>
      </c>
      <c r="F807" s="6"/>
      <c r="G807" s="20">
        <f t="shared" si="53"/>
        <v>-0.31879131076036693</v>
      </c>
    </row>
    <row r="808" spans="1:7">
      <c r="A808" s="34">
        <v>36598</v>
      </c>
      <c r="B808" s="31">
        <v>1383.62</v>
      </c>
      <c r="C808" s="11">
        <f t="shared" si="52"/>
        <v>-8.2413402046499617E-3</v>
      </c>
      <c r="D808" s="44">
        <f t="shared" si="51"/>
        <v>2.0863646568939801E-4</v>
      </c>
      <c r="E808" s="11">
        <f t="shared" si="50"/>
        <v>1.4444253725596141E-2</v>
      </c>
      <c r="F808" s="6"/>
      <c r="G808" s="20">
        <f t="shared" si="53"/>
        <v>-0.5705618553380698</v>
      </c>
    </row>
    <row r="809" spans="1:7">
      <c r="A809" s="34">
        <v>36599</v>
      </c>
      <c r="B809" s="31">
        <v>1359.15</v>
      </c>
      <c r="C809" s="11">
        <f t="shared" si="52"/>
        <v>-1.784374866717164E-2</v>
      </c>
      <c r="D809" s="44">
        <f t="shared" si="51"/>
        <v>2.0019345905016093E-4</v>
      </c>
      <c r="E809" s="11">
        <f t="shared" si="50"/>
        <v>1.4148973780813961E-2</v>
      </c>
      <c r="F809" s="6"/>
      <c r="G809" s="20">
        <f t="shared" si="53"/>
        <v>-1.2611337715084188</v>
      </c>
    </row>
    <row r="810" spans="1:7">
      <c r="A810" s="34">
        <v>36600</v>
      </c>
      <c r="B810" s="31">
        <v>1392.14</v>
      </c>
      <c r="C810" s="11">
        <f t="shared" si="52"/>
        <v>2.3982627213531935E-2</v>
      </c>
      <c r="D810" s="44">
        <f t="shared" si="51"/>
        <v>2.0728581349698265E-4</v>
      </c>
      <c r="E810" s="11">
        <f t="shared" si="50"/>
        <v>1.4397423849320497E-2</v>
      </c>
      <c r="F810" s="6"/>
      <c r="G810" s="20">
        <f t="shared" si="53"/>
        <v>1.6657582262304393</v>
      </c>
    </row>
    <row r="811" spans="1:7">
      <c r="A811" s="34">
        <v>36601</v>
      </c>
      <c r="B811" s="31">
        <v>1458.47</v>
      </c>
      <c r="C811" s="11">
        <f t="shared" si="52"/>
        <v>4.6545809468698594E-2</v>
      </c>
      <c r="D811" s="44">
        <f t="shared" si="51"/>
        <v>2.2935864917095821E-4</v>
      </c>
      <c r="E811" s="11">
        <f t="shared" si="50"/>
        <v>1.5144591416441653E-2</v>
      </c>
      <c r="F811" s="6"/>
      <c r="G811" s="20">
        <f t="shared" si="53"/>
        <v>3.0734278785604188</v>
      </c>
    </row>
    <row r="812" spans="1:7">
      <c r="A812" s="34">
        <v>36602</v>
      </c>
      <c r="B812" s="31">
        <v>1464.47</v>
      </c>
      <c r="C812" s="11">
        <f t="shared" si="52"/>
        <v>4.105461232460199E-3</v>
      </c>
      <c r="D812" s="44">
        <f t="shared" si="51"/>
        <v>3.4558787296648421E-4</v>
      </c>
      <c r="E812" s="11">
        <f t="shared" si="50"/>
        <v>1.8589993893664523E-2</v>
      </c>
      <c r="F812" s="6"/>
      <c r="G812" s="20">
        <f t="shared" si="53"/>
        <v>0.22084252721886807</v>
      </c>
    </row>
    <row r="813" spans="1:7">
      <c r="A813" s="34">
        <v>36605</v>
      </c>
      <c r="B813" s="31">
        <v>1456.63</v>
      </c>
      <c r="C813" s="11">
        <f t="shared" si="52"/>
        <v>-5.3678537708687132E-3</v>
      </c>
      <c r="D813" s="44">
        <f t="shared" si="51"/>
        <v>3.2586388930436915E-4</v>
      </c>
      <c r="E813" s="11">
        <f t="shared" si="50"/>
        <v>1.805170045464884E-2</v>
      </c>
      <c r="F813" s="6"/>
      <c r="G813" s="20">
        <f t="shared" si="53"/>
        <v>-0.29736000685111824</v>
      </c>
    </row>
    <row r="814" spans="1:7">
      <c r="A814" s="34">
        <v>36606</v>
      </c>
      <c r="B814" s="31">
        <v>1493.87</v>
      </c>
      <c r="C814" s="11">
        <f t="shared" si="52"/>
        <v>2.524451970119114E-2</v>
      </c>
      <c r="D814" s="44">
        <f t="shared" si="51"/>
        <v>3.0804088719243279E-4</v>
      </c>
      <c r="E814" s="11">
        <f t="shared" si="50"/>
        <v>1.7551093618131969E-2</v>
      </c>
      <c r="F814" s="6"/>
      <c r="G814" s="20">
        <f t="shared" si="53"/>
        <v>1.438344541397188</v>
      </c>
    </row>
    <row r="815" spans="1:7">
      <c r="A815" s="34">
        <v>36607</v>
      </c>
      <c r="B815" s="31">
        <v>1500.64</v>
      </c>
      <c r="C815" s="11">
        <f t="shared" si="52"/>
        <v>4.5216155794356241E-3</v>
      </c>
      <c r="D815" s="44">
        <f t="shared" si="51"/>
        <v>3.2779558045751645E-4</v>
      </c>
      <c r="E815" s="11">
        <f t="shared" si="50"/>
        <v>1.8105125806177555E-2</v>
      </c>
      <c r="F815" s="6"/>
      <c r="G815" s="20">
        <f t="shared" si="53"/>
        <v>0.24974228999241901</v>
      </c>
    </row>
    <row r="816" spans="1:7">
      <c r="A816" s="34">
        <v>36608</v>
      </c>
      <c r="B816" s="31">
        <v>1527.35</v>
      </c>
      <c r="C816" s="11">
        <f t="shared" si="52"/>
        <v>1.7642523790550653E-2</v>
      </c>
      <c r="D816" s="44">
        <f t="shared" si="51"/>
        <v>3.0935454607695711E-4</v>
      </c>
      <c r="E816" s="11">
        <f t="shared" si="50"/>
        <v>1.7588477650921273E-2</v>
      </c>
      <c r="F816" s="6"/>
      <c r="G816" s="20">
        <f t="shared" si="53"/>
        <v>1.0030728150953161</v>
      </c>
    </row>
    <row r="817" spans="1:7">
      <c r="A817" s="34">
        <v>36609</v>
      </c>
      <c r="B817" s="31">
        <v>1527.46</v>
      </c>
      <c r="C817" s="11">
        <f t="shared" si="52"/>
        <v>7.2017572318941965E-5</v>
      </c>
      <c r="D817" s="44">
        <f t="shared" si="51"/>
        <v>3.0946879205434846E-4</v>
      </c>
      <c r="E817" s="11">
        <f t="shared" si="50"/>
        <v>1.7591725101716103E-2</v>
      </c>
      <c r="F817" s="6"/>
      <c r="G817" s="20">
        <f t="shared" si="53"/>
        <v>4.0938322934523643E-3</v>
      </c>
    </row>
    <row r="818" spans="1:7">
      <c r="A818" s="34">
        <v>36612</v>
      </c>
      <c r="B818" s="31">
        <v>1523.86</v>
      </c>
      <c r="C818" s="11">
        <f t="shared" si="52"/>
        <v>-2.3596356136780785E-3</v>
      </c>
      <c r="D818" s="44">
        <f t="shared" si="51"/>
        <v>2.9090097572293086E-4</v>
      </c>
      <c r="E818" s="11">
        <f t="shared" si="50"/>
        <v>1.7055819409308098E-2</v>
      </c>
      <c r="F818" s="6"/>
      <c r="G818" s="20">
        <f t="shared" si="53"/>
        <v>-0.13834783055866101</v>
      </c>
    </row>
    <row r="819" spans="1:7">
      <c r="A819" s="34">
        <v>36613</v>
      </c>
      <c r="B819" s="31">
        <v>1507.73</v>
      </c>
      <c r="C819" s="11">
        <f t="shared" si="52"/>
        <v>-1.0641381065242726E-2</v>
      </c>
      <c r="D819" s="44">
        <f t="shared" si="51"/>
        <v>2.737809899933153E-4</v>
      </c>
      <c r="E819" s="11">
        <f t="shared" si="50"/>
        <v>1.6546328595592297E-2</v>
      </c>
      <c r="F819" s="6"/>
      <c r="G819" s="20">
        <f t="shared" si="53"/>
        <v>-0.64312641948120364</v>
      </c>
    </row>
    <row r="820" spans="1:7">
      <c r="A820" s="34">
        <v>36614</v>
      </c>
      <c r="B820" s="31">
        <v>1508.52</v>
      </c>
      <c r="C820" s="11">
        <f t="shared" si="52"/>
        <v>5.2382927016290503E-4</v>
      </c>
      <c r="D820" s="44">
        <f t="shared" si="51"/>
        <v>2.6414847005225875E-4</v>
      </c>
      <c r="E820" s="11">
        <f t="shared" si="50"/>
        <v>1.62526450171121E-2</v>
      </c>
      <c r="F820" s="6"/>
      <c r="G820" s="20">
        <f t="shared" si="53"/>
        <v>3.2230401243082289E-2</v>
      </c>
    </row>
    <row r="821" spans="1:7">
      <c r="A821" s="34">
        <v>36615</v>
      </c>
      <c r="B821" s="31">
        <v>1487.92</v>
      </c>
      <c r="C821" s="11">
        <f t="shared" si="52"/>
        <v>-1.3749866207868553E-2</v>
      </c>
      <c r="D821" s="44">
        <f t="shared" si="51"/>
        <v>2.4831602567538001E-4</v>
      </c>
      <c r="E821" s="11">
        <f t="shared" si="50"/>
        <v>1.5758046378767262E-2</v>
      </c>
      <c r="F821" s="6"/>
      <c r="G821" s="20">
        <f t="shared" si="53"/>
        <v>-0.87256160296592511</v>
      </c>
    </row>
    <row r="822" spans="1:7">
      <c r="A822" s="34">
        <v>36616</v>
      </c>
      <c r="B822" s="31">
        <v>1498.58</v>
      </c>
      <c r="C822" s="11">
        <f t="shared" si="52"/>
        <v>7.1388215448796302E-3</v>
      </c>
      <c r="D822" s="44">
        <f t="shared" si="51"/>
        <v>2.4476059337891432E-4</v>
      </c>
      <c r="E822" s="11">
        <f t="shared" si="50"/>
        <v>1.5644826409357004E-2</v>
      </c>
      <c r="F822" s="6"/>
      <c r="G822" s="20">
        <f t="shared" si="53"/>
        <v>0.45630557719771037</v>
      </c>
    </row>
    <row r="823" spans="1:7">
      <c r="A823" s="34">
        <v>36619</v>
      </c>
      <c r="B823" s="31">
        <v>1505.97</v>
      </c>
      <c r="C823" s="11">
        <f t="shared" si="52"/>
        <v>4.9192157909506403E-3</v>
      </c>
      <c r="D823" s="44">
        <f t="shared" si="51"/>
        <v>2.331327241591577E-4</v>
      </c>
      <c r="E823" s="11">
        <f t="shared" si="50"/>
        <v>1.5268684427911846E-2</v>
      </c>
      <c r="F823" s="6"/>
      <c r="G823" s="20">
        <f t="shared" si="53"/>
        <v>0.32217679356566509</v>
      </c>
    </row>
    <row r="824" spans="1:7">
      <c r="A824" s="34">
        <v>36620</v>
      </c>
      <c r="B824" s="31">
        <v>1494.73</v>
      </c>
      <c r="C824" s="11">
        <f t="shared" si="52"/>
        <v>-7.4916203351099719E-3</v>
      </c>
      <c r="D824" s="44">
        <f t="shared" si="51"/>
        <v>2.2059668174948452E-4</v>
      </c>
      <c r="E824" s="11">
        <f t="shared" si="50"/>
        <v>1.4852497491987148E-2</v>
      </c>
      <c r="F824" s="6"/>
      <c r="G824" s="20">
        <f t="shared" si="53"/>
        <v>-0.50440138698233516</v>
      </c>
    </row>
    <row r="825" spans="1:7">
      <c r="A825" s="34">
        <v>36621</v>
      </c>
      <c r="B825" s="31">
        <v>1487.37</v>
      </c>
      <c r="C825" s="11">
        <f t="shared" si="52"/>
        <v>-4.9361288649518746E-3</v>
      </c>
      <c r="D825" s="44">
        <f t="shared" si="51"/>
        <v>2.1072834335924144E-4</v>
      </c>
      <c r="E825" s="11">
        <f t="shared" si="50"/>
        <v>1.4516485227466097E-2</v>
      </c>
      <c r="F825" s="6"/>
      <c r="G825" s="20">
        <f t="shared" si="53"/>
        <v>-0.34003608915003819</v>
      </c>
    </row>
    <row r="826" spans="1:7">
      <c r="A826" s="34">
        <v>36622</v>
      </c>
      <c r="B826" s="31">
        <v>1501.34</v>
      </c>
      <c r="C826" s="11">
        <f t="shared" si="52"/>
        <v>9.3485829962536536E-3</v>
      </c>
      <c r="D826" s="44">
        <f t="shared" si="51"/>
        <v>1.9954656484797158E-4</v>
      </c>
      <c r="E826" s="11">
        <f t="shared" si="50"/>
        <v>1.4126095173400594E-2</v>
      </c>
      <c r="F826" s="6"/>
      <c r="G826" s="20">
        <f t="shared" si="53"/>
        <v>0.66179527190621046</v>
      </c>
    </row>
    <row r="827" spans="1:7">
      <c r="A827" s="34">
        <v>36623</v>
      </c>
      <c r="B827" s="31">
        <v>1516.35</v>
      </c>
      <c r="C827" s="11">
        <f t="shared" si="52"/>
        <v>9.9480886292829199E-3</v>
      </c>
      <c r="D827" s="44">
        <f t="shared" si="51"/>
        <v>1.9281753119936384E-4</v>
      </c>
      <c r="E827" s="11">
        <f t="shared" si="50"/>
        <v>1.388587524066682E-2</v>
      </c>
      <c r="F827" s="6"/>
      <c r="G827" s="20">
        <f t="shared" si="53"/>
        <v>0.71641783156372341</v>
      </c>
    </row>
    <row r="828" spans="1:7">
      <c r="A828" s="34">
        <v>36626</v>
      </c>
      <c r="B828" s="31">
        <v>1504.46</v>
      </c>
      <c r="C828" s="11">
        <f t="shared" si="52"/>
        <v>-7.8721014574631952E-3</v>
      </c>
      <c r="D828" s="44">
        <f t="shared" si="51"/>
        <v>1.8718634736996609E-4</v>
      </c>
      <c r="E828" s="11">
        <f t="shared" si="50"/>
        <v>1.3681606169231962E-2</v>
      </c>
      <c r="F828" s="6"/>
      <c r="G828" s="20">
        <f t="shared" si="53"/>
        <v>-0.57537845776956076</v>
      </c>
    </row>
    <row r="829" spans="1:7">
      <c r="A829" s="34">
        <v>36627</v>
      </c>
      <c r="B829" s="31">
        <v>1500.59</v>
      </c>
      <c r="C829" s="11">
        <f t="shared" si="52"/>
        <v>-2.5756657223554988E-3</v>
      </c>
      <c r="D829" s="44">
        <f t="shared" si="51"/>
        <v>1.7967336540916374E-4</v>
      </c>
      <c r="E829" s="11">
        <f t="shared" si="50"/>
        <v>1.3404229385129297E-2</v>
      </c>
      <c r="F829" s="6"/>
      <c r="G829" s="20">
        <f t="shared" si="53"/>
        <v>-0.19215321137468389</v>
      </c>
    </row>
    <row r="830" spans="1:7">
      <c r="A830" s="34">
        <v>36628</v>
      </c>
      <c r="B830" s="31">
        <v>1467.17</v>
      </c>
      <c r="C830" s="11">
        <f t="shared" si="52"/>
        <v>-2.2522988905343863E-2</v>
      </c>
      <c r="D830" s="44">
        <f t="shared" si="51"/>
        <v>1.6929100671941294E-4</v>
      </c>
      <c r="E830" s="11">
        <f t="shared" si="50"/>
        <v>1.3011187752062182E-2</v>
      </c>
      <c r="F830" s="6"/>
      <c r="G830" s="20">
        <f t="shared" si="53"/>
        <v>-1.731047874685701</v>
      </c>
    </row>
    <row r="831" spans="1:7">
      <c r="A831" s="34">
        <v>36629</v>
      </c>
      <c r="B831" s="31">
        <v>1440.51</v>
      </c>
      <c r="C831" s="11">
        <f t="shared" si="52"/>
        <v>-1.8338157648510305E-2</v>
      </c>
      <c r="D831" s="44">
        <f t="shared" si="51"/>
        <v>1.8957064807006272E-4</v>
      </c>
      <c r="E831" s="11">
        <f t="shared" si="50"/>
        <v>1.3768465712273924E-2</v>
      </c>
      <c r="F831" s="6"/>
      <c r="G831" s="20">
        <f t="shared" si="53"/>
        <v>-1.3318955090371993</v>
      </c>
    </row>
    <row r="832" spans="1:7">
      <c r="A832" s="34">
        <v>36630</v>
      </c>
      <c r="B832" s="31">
        <v>1356.56</v>
      </c>
      <c r="C832" s="11">
        <f t="shared" si="52"/>
        <v>-6.0045133935631309E-2</v>
      </c>
      <c r="D832" s="44">
        <f t="shared" si="51"/>
        <v>1.9837369074235598E-4</v>
      </c>
      <c r="E832" s="11">
        <f t="shared" si="50"/>
        <v>1.408451954247485E-2</v>
      </c>
      <c r="F832" s="6"/>
      <c r="G832" s="20">
        <f t="shared" si="53"/>
        <v>-4.2632007257721858</v>
      </c>
    </row>
    <row r="833" spans="1:7">
      <c r="A833" s="34">
        <v>36633</v>
      </c>
      <c r="B833" s="31">
        <v>1401.44</v>
      </c>
      <c r="C833" s="11">
        <f t="shared" si="52"/>
        <v>3.2548195815906886E-2</v>
      </c>
      <c r="D833" s="44">
        <f t="shared" si="51"/>
        <v>4.0279635585868873E-4</v>
      </c>
      <c r="E833" s="11">
        <f t="shared" si="50"/>
        <v>2.0069787140343284E-2</v>
      </c>
      <c r="F833" s="6"/>
      <c r="G833" s="20">
        <f t="shared" si="53"/>
        <v>1.6217509228326656</v>
      </c>
    </row>
    <row r="834" spans="1:7">
      <c r="A834" s="34">
        <v>36634</v>
      </c>
      <c r="B834" s="31">
        <v>1441.61</v>
      </c>
      <c r="C834" s="11">
        <f t="shared" si="52"/>
        <v>2.826026515219442E-2</v>
      </c>
      <c r="D834" s="44">
        <f t="shared" si="51"/>
        <v>4.4219167755940445E-4</v>
      </c>
      <c r="E834" s="11">
        <f t="shared" si="50"/>
        <v>2.1028354133393427E-2</v>
      </c>
      <c r="F834" s="6"/>
      <c r="G834" s="20">
        <f t="shared" si="53"/>
        <v>1.3439123657955037</v>
      </c>
    </row>
    <row r="835" spans="1:7">
      <c r="A835" s="34">
        <v>36635</v>
      </c>
      <c r="B835" s="31">
        <v>1427.47</v>
      </c>
      <c r="C835" s="11">
        <f t="shared" si="52"/>
        <v>-9.856898019463543E-3</v>
      </c>
      <c r="D835" s="44">
        <f t="shared" si="51"/>
        <v>4.6357873209418023E-4</v>
      </c>
      <c r="E835" s="11">
        <f t="shared" si="50"/>
        <v>2.1530878572278006E-2</v>
      </c>
      <c r="F835" s="6"/>
      <c r="G835" s="20">
        <f t="shared" si="53"/>
        <v>-0.45780287071772124</v>
      </c>
    </row>
    <row r="836" spans="1:7">
      <c r="A836" s="34">
        <v>36636</v>
      </c>
      <c r="B836" s="31">
        <v>1434.54</v>
      </c>
      <c r="C836" s="11">
        <f t="shared" si="52"/>
        <v>4.9405937653874653E-3</v>
      </c>
      <c r="D836" s="44">
        <f t="shared" si="51"/>
        <v>4.4159351448249561E-4</v>
      </c>
      <c r="E836" s="11">
        <f t="shared" si="50"/>
        <v>2.1014126545790469E-2</v>
      </c>
      <c r="F836" s="6"/>
      <c r="G836" s="20">
        <f t="shared" si="53"/>
        <v>0.2351082142111284</v>
      </c>
    </row>
    <row r="837" spans="1:7">
      <c r="A837" s="34">
        <v>36640</v>
      </c>
      <c r="B837" s="31">
        <v>1429.86</v>
      </c>
      <c r="C837" s="11">
        <f t="shared" si="52"/>
        <v>-3.2677029495695813E-3</v>
      </c>
      <c r="D837" s="44">
        <f t="shared" si="51"/>
        <v>4.1656247161882102E-4</v>
      </c>
      <c r="E837" s="11">
        <f t="shared" ref="E837:E900" si="54">SQRT(D837)</f>
        <v>2.0409862116604831E-2</v>
      </c>
      <c r="F837" s="6"/>
      <c r="G837" s="20">
        <f t="shared" si="53"/>
        <v>-0.16010411686765288</v>
      </c>
    </row>
    <row r="838" spans="1:7">
      <c r="A838" s="34">
        <v>36641</v>
      </c>
      <c r="B838" s="31">
        <v>1477.44</v>
      </c>
      <c r="C838" s="11">
        <f t="shared" si="52"/>
        <v>3.2734322955296435E-2</v>
      </c>
      <c r="D838" s="44">
        <f t="shared" ref="D838:D901" si="55">0.94*D837+0.06*(C837^2)</f>
        <v>3.9220939627568926E-4</v>
      </c>
      <c r="E838" s="11">
        <f t="shared" si="54"/>
        <v>1.9804277221744025E-2</v>
      </c>
      <c r="F838" s="6"/>
      <c r="G838" s="20">
        <f t="shared" si="53"/>
        <v>1.6528915743189012</v>
      </c>
    </row>
    <row r="839" spans="1:7">
      <c r="A839" s="34">
        <v>36642</v>
      </c>
      <c r="B839" s="31">
        <v>1460.99</v>
      </c>
      <c r="C839" s="11">
        <f t="shared" si="52"/>
        <v>-1.1196572218317094E-2</v>
      </c>
      <c r="D839" s="44">
        <f t="shared" si="55"/>
        <v>4.3296898645964671E-4</v>
      </c>
      <c r="E839" s="11">
        <f t="shared" si="54"/>
        <v>2.0807906825523002E-2</v>
      </c>
      <c r="F839" s="6"/>
      <c r="G839" s="20">
        <f t="shared" si="53"/>
        <v>-0.53809219313609025</v>
      </c>
    </row>
    <row r="840" spans="1:7">
      <c r="A840" s="34">
        <v>36643</v>
      </c>
      <c r="B840" s="31">
        <v>1464.92</v>
      </c>
      <c r="C840" s="11">
        <f t="shared" si="52"/>
        <v>2.6863453512838776E-3</v>
      </c>
      <c r="D840" s="44">
        <f t="shared" si="55"/>
        <v>4.1451264103846728E-4</v>
      </c>
      <c r="E840" s="11">
        <f t="shared" si="54"/>
        <v>2.0359583518295931E-2</v>
      </c>
      <c r="F840" s="6"/>
      <c r="G840" s="20">
        <f t="shared" si="53"/>
        <v>0.13194500510630883</v>
      </c>
    </row>
    <row r="841" spans="1:7">
      <c r="A841" s="34">
        <v>36644</v>
      </c>
      <c r="B841" s="31">
        <v>1452.43</v>
      </c>
      <c r="C841" s="11">
        <f t="shared" si="52"/>
        <v>-8.5626176579179491E-3</v>
      </c>
      <c r="D841" s="44">
        <f t="shared" si="55"/>
        <v>3.900748696569411E-4</v>
      </c>
      <c r="E841" s="11">
        <f t="shared" si="54"/>
        <v>1.9750313153389269E-2</v>
      </c>
      <c r="F841" s="6"/>
      <c r="G841" s="20">
        <f t="shared" si="53"/>
        <v>-0.43354338695376859</v>
      </c>
    </row>
    <row r="842" spans="1:7">
      <c r="A842" s="34">
        <v>36647</v>
      </c>
      <c r="B842" s="31">
        <v>1468.25</v>
      </c>
      <c r="C842" s="11">
        <f t="shared" si="52"/>
        <v>1.0833199608955815E-2</v>
      </c>
      <c r="D842" s="44">
        <f t="shared" si="55"/>
        <v>3.7106948274686589E-4</v>
      </c>
      <c r="E842" s="11">
        <f t="shared" si="54"/>
        <v>1.9263163882053898E-2</v>
      </c>
      <c r="F842" s="6"/>
      <c r="G842" s="20">
        <f t="shared" si="53"/>
        <v>0.56237903987560034</v>
      </c>
    </row>
    <row r="843" spans="1:7">
      <c r="A843" s="34">
        <v>36648</v>
      </c>
      <c r="B843" s="31">
        <v>1446.29</v>
      </c>
      <c r="C843" s="11">
        <f t="shared" si="52"/>
        <v>-1.5069558541687723E-2</v>
      </c>
      <c r="D843" s="44">
        <f t="shared" si="55"/>
        <v>3.5584680660810273E-4</v>
      </c>
      <c r="E843" s="11">
        <f t="shared" si="54"/>
        <v>1.8863902210521095E-2</v>
      </c>
      <c r="F843" s="6"/>
      <c r="G843" s="20">
        <f t="shared" si="53"/>
        <v>-0.79885690529517661</v>
      </c>
    </row>
    <row r="844" spans="1:7">
      <c r="A844" s="34">
        <v>36649</v>
      </c>
      <c r="B844" s="31">
        <v>1415.1</v>
      </c>
      <c r="C844" s="11">
        <f t="shared" si="52"/>
        <v>-2.1801456902615451E-2</v>
      </c>
      <c r="D844" s="44">
        <f t="shared" si="55"/>
        <v>3.4812149389009772E-4</v>
      </c>
      <c r="E844" s="11">
        <f t="shared" si="54"/>
        <v>1.8658014200072251E-2</v>
      </c>
      <c r="F844" s="6"/>
      <c r="G844" s="20">
        <f t="shared" si="53"/>
        <v>-1.1684768094201059</v>
      </c>
    </row>
    <row r="845" spans="1:7">
      <c r="A845" s="34">
        <v>36650</v>
      </c>
      <c r="B845" s="31">
        <v>1409.57</v>
      </c>
      <c r="C845" s="11">
        <f t="shared" si="52"/>
        <v>-3.9155066362601939E-3</v>
      </c>
      <c r="D845" s="44">
        <f t="shared" si="55"/>
        <v>3.5575241564128775E-4</v>
      </c>
      <c r="E845" s="11">
        <f t="shared" si="54"/>
        <v>1.8861400150606205E-2</v>
      </c>
      <c r="F845" s="6"/>
      <c r="G845" s="20">
        <f t="shared" si="53"/>
        <v>-0.20759363594406058</v>
      </c>
    </row>
    <row r="846" spans="1:7">
      <c r="A846" s="34">
        <v>36651</v>
      </c>
      <c r="B846" s="31">
        <v>1432.63</v>
      </c>
      <c r="C846" s="11">
        <f t="shared" si="52"/>
        <v>1.6227222585557741E-2</v>
      </c>
      <c r="D846" s="44">
        <f t="shared" si="55"/>
        <v>3.3532714223592633E-4</v>
      </c>
      <c r="E846" s="11">
        <f t="shared" si="54"/>
        <v>1.8311939881834646E-2</v>
      </c>
      <c r="F846" s="6"/>
      <c r="G846" s="20">
        <f t="shared" si="53"/>
        <v>0.88615530032703227</v>
      </c>
    </row>
    <row r="847" spans="1:7">
      <c r="A847" s="34">
        <v>36654</v>
      </c>
      <c r="B847" s="31">
        <v>1424.17</v>
      </c>
      <c r="C847" s="11">
        <f t="shared" si="52"/>
        <v>-5.9227280386966261E-3</v>
      </c>
      <c r="D847" s="44">
        <f t="shared" si="55"/>
        <v>3.3100687887224485E-4</v>
      </c>
      <c r="E847" s="11">
        <f t="shared" si="54"/>
        <v>1.8193594446184756E-2</v>
      </c>
      <c r="F847" s="6"/>
      <c r="G847" s="20">
        <f t="shared" si="53"/>
        <v>-0.32553919217093669</v>
      </c>
    </row>
    <row r="848" spans="1:7">
      <c r="A848" s="34">
        <v>36655</v>
      </c>
      <c r="B848" s="31">
        <v>1412.14</v>
      </c>
      <c r="C848" s="11">
        <f t="shared" si="52"/>
        <v>-8.4829035891464382E-3</v>
      </c>
      <c r="D848" s="44">
        <f t="shared" si="55"/>
        <v>3.1325118858513195E-4</v>
      </c>
      <c r="E848" s="11">
        <f t="shared" si="54"/>
        <v>1.7698903598390832E-2</v>
      </c>
      <c r="F848" s="6"/>
      <c r="G848" s="20">
        <f t="shared" si="53"/>
        <v>-0.47928977871362022</v>
      </c>
    </row>
    <row r="849" spans="1:7">
      <c r="A849" s="34">
        <v>36656</v>
      </c>
      <c r="B849" s="31">
        <v>1383.05</v>
      </c>
      <c r="C849" s="11">
        <f t="shared" si="52"/>
        <v>-2.0815078978586928E-2</v>
      </c>
      <c r="D849" s="44">
        <f t="shared" si="55"/>
        <v>2.9877369646818923E-4</v>
      </c>
      <c r="E849" s="11">
        <f t="shared" si="54"/>
        <v>1.7285071491555632E-2</v>
      </c>
      <c r="F849" s="6"/>
      <c r="G849" s="20">
        <f t="shared" si="53"/>
        <v>-1.2042229034896286</v>
      </c>
    </row>
    <row r="850" spans="1:7">
      <c r="A850" s="34">
        <v>36657</v>
      </c>
      <c r="B850" s="31">
        <v>1407.81</v>
      </c>
      <c r="C850" s="11">
        <f t="shared" si="52"/>
        <v>1.7744100129325941E-2</v>
      </c>
      <c r="D850" s="44">
        <f t="shared" si="55"/>
        <v>3.0684332545318654E-4</v>
      </c>
      <c r="E850" s="11">
        <f t="shared" si="54"/>
        <v>1.7516943953018362E-2</v>
      </c>
      <c r="F850" s="6"/>
      <c r="G850" s="20">
        <f t="shared" si="53"/>
        <v>1.0129677971749427</v>
      </c>
    </row>
    <row r="851" spans="1:7">
      <c r="A851" s="34">
        <v>36658</v>
      </c>
      <c r="B851" s="31">
        <v>1420.96</v>
      </c>
      <c r="C851" s="11">
        <f t="shared" si="52"/>
        <v>9.2973940796748436E-3</v>
      </c>
      <c r="D851" s="44">
        <f t="shared" si="55"/>
        <v>3.0732391128996805E-4</v>
      </c>
      <c r="E851" s="11">
        <f t="shared" si="54"/>
        <v>1.7530656327986355E-2</v>
      </c>
      <c r="F851" s="6"/>
      <c r="G851" s="20">
        <f t="shared" si="53"/>
        <v>0.53035059872985268</v>
      </c>
    </row>
    <row r="852" spans="1:7">
      <c r="A852" s="34">
        <v>36661</v>
      </c>
      <c r="B852" s="31">
        <v>1452.36</v>
      </c>
      <c r="C852" s="11">
        <f t="shared" si="52"/>
        <v>2.1857120028318782E-2</v>
      </c>
      <c r="D852" s="44">
        <f t="shared" si="55"/>
        <v>2.940709688129363E-4</v>
      </c>
      <c r="E852" s="11">
        <f t="shared" si="54"/>
        <v>1.7148497567219593E-2</v>
      </c>
      <c r="F852" s="6"/>
      <c r="G852" s="20">
        <f t="shared" si="53"/>
        <v>1.2745793001772943</v>
      </c>
    </row>
    <row r="853" spans="1:7">
      <c r="A853" s="34">
        <v>36662</v>
      </c>
      <c r="B853" s="31">
        <v>1466.04</v>
      </c>
      <c r="C853" s="11">
        <f t="shared" si="52"/>
        <v>9.375068665456102E-3</v>
      </c>
      <c r="D853" s="44">
        <f t="shared" si="55"/>
        <v>3.0509073244010016E-4</v>
      </c>
      <c r="E853" s="11">
        <f t="shared" si="54"/>
        <v>1.7466846665614839E-2</v>
      </c>
      <c r="F853" s="6"/>
      <c r="G853" s="20">
        <f t="shared" si="53"/>
        <v>0.53673504124312388</v>
      </c>
    </row>
    <row r="854" spans="1:7">
      <c r="A854" s="34">
        <v>36663</v>
      </c>
      <c r="B854" s="31">
        <v>1447.8</v>
      </c>
      <c r="C854" s="11">
        <f t="shared" si="52"/>
        <v>-1.2519725344927709E-2</v>
      </c>
      <c r="D854" s="44">
        <f t="shared" si="55"/>
        <v>2.9205880324261515E-4</v>
      </c>
      <c r="E854" s="11">
        <f t="shared" si="54"/>
        <v>1.7089728003763405E-2</v>
      </c>
      <c r="F854" s="6"/>
      <c r="G854" s="20">
        <f t="shared" si="53"/>
        <v>-0.73258774757390432</v>
      </c>
    </row>
    <row r="855" spans="1:7">
      <c r="A855" s="34">
        <v>36664</v>
      </c>
      <c r="B855" s="31">
        <v>1437.21</v>
      </c>
      <c r="C855" s="11">
        <f t="shared" si="52"/>
        <v>-7.3414286700458986E-3</v>
      </c>
      <c r="D855" s="44">
        <f t="shared" si="55"/>
        <v>2.8393988641080373E-4</v>
      </c>
      <c r="E855" s="11">
        <f t="shared" si="54"/>
        <v>1.6850515909336537E-2</v>
      </c>
      <c r="F855" s="6"/>
      <c r="G855" s="20">
        <f t="shared" si="53"/>
        <v>-0.4356797566048502</v>
      </c>
    </row>
    <row r="856" spans="1:7">
      <c r="A856" s="34">
        <v>36665</v>
      </c>
      <c r="B856" s="31">
        <v>1406.95</v>
      </c>
      <c r="C856" s="11">
        <f t="shared" si="52"/>
        <v>-2.1279493308746799E-2</v>
      </c>
      <c r="D856" s="44">
        <f t="shared" si="55"/>
        <v>2.7013728772119777E-4</v>
      </c>
      <c r="E856" s="11">
        <f t="shared" si="54"/>
        <v>1.643585372656978E-2</v>
      </c>
      <c r="F856" s="6"/>
      <c r="G856" s="20">
        <f t="shared" si="53"/>
        <v>-1.2946996038512386</v>
      </c>
    </row>
    <row r="857" spans="1:7">
      <c r="A857" s="34">
        <v>36668</v>
      </c>
      <c r="B857" s="31">
        <v>1400.72</v>
      </c>
      <c r="C857" s="11">
        <f t="shared" si="52"/>
        <v>-4.4378507621869456E-3</v>
      </c>
      <c r="D857" s="44">
        <f t="shared" si="55"/>
        <v>2.810980605865459E-4</v>
      </c>
      <c r="E857" s="11">
        <f t="shared" si="54"/>
        <v>1.6765979261186802E-2</v>
      </c>
      <c r="F857" s="6"/>
      <c r="G857" s="20">
        <f t="shared" si="53"/>
        <v>-0.26469380004904092</v>
      </c>
    </row>
    <row r="858" spans="1:7">
      <c r="A858" s="34">
        <v>36669</v>
      </c>
      <c r="B858" s="31">
        <v>1373.86</v>
      </c>
      <c r="C858" s="11">
        <f t="shared" ref="C858:C921" si="56">LN(B858/B857)</f>
        <v>-1.9362093812436781E-2</v>
      </c>
      <c r="D858" s="44">
        <f t="shared" si="55"/>
        <v>2.6541384811459975E-4</v>
      </c>
      <c r="E858" s="11">
        <f t="shared" si="54"/>
        <v>1.6291526881007802E-2</v>
      </c>
      <c r="F858" s="6"/>
      <c r="G858" s="20">
        <f t="shared" ref="G858:G921" si="57">C858/E858</f>
        <v>-1.1884763137216168</v>
      </c>
    </row>
    <row r="859" spans="1:7">
      <c r="A859" s="34">
        <v>36670</v>
      </c>
      <c r="B859" s="31">
        <v>1399.05</v>
      </c>
      <c r="C859" s="11">
        <f t="shared" si="56"/>
        <v>1.8169138535357589E-2</v>
      </c>
      <c r="D859" s="44">
        <f t="shared" si="55"/>
        <v>2.7198245783581991E-4</v>
      </c>
      <c r="E859" s="11">
        <f t="shared" si="54"/>
        <v>1.6491890668926347E-2</v>
      </c>
      <c r="F859" s="6"/>
      <c r="G859" s="20">
        <f t="shared" si="57"/>
        <v>1.1017013694852753</v>
      </c>
    </row>
    <row r="860" spans="1:7">
      <c r="A860" s="34">
        <v>36671</v>
      </c>
      <c r="B860" s="31">
        <v>1381.52</v>
      </c>
      <c r="C860" s="11">
        <f t="shared" si="56"/>
        <v>-1.2609092564567638E-2</v>
      </c>
      <c r="D860" s="44">
        <f t="shared" si="55"/>
        <v>2.754705660726917E-4</v>
      </c>
      <c r="E860" s="11">
        <f t="shared" si="54"/>
        <v>1.6597305988403411E-2</v>
      </c>
      <c r="F860" s="6"/>
      <c r="G860" s="20">
        <f t="shared" si="57"/>
        <v>-0.75970718220039146</v>
      </c>
    </row>
    <row r="861" spans="1:7">
      <c r="A861" s="34">
        <v>36672</v>
      </c>
      <c r="B861" s="31">
        <v>1378.02</v>
      </c>
      <c r="C861" s="11">
        <f t="shared" si="56"/>
        <v>-2.5366560200359863E-3</v>
      </c>
      <c r="D861" s="44">
        <f t="shared" si="55"/>
        <v>2.6848168502644024E-4</v>
      </c>
      <c r="E861" s="11">
        <f t="shared" si="54"/>
        <v>1.6385410737190576E-2</v>
      </c>
      <c r="F861" s="6"/>
      <c r="G861" s="20">
        <f t="shared" si="57"/>
        <v>-0.15481186652699794</v>
      </c>
    </row>
    <row r="862" spans="1:7">
      <c r="A862" s="34">
        <v>36676</v>
      </c>
      <c r="B862" s="31">
        <v>1422.45</v>
      </c>
      <c r="C862" s="11">
        <f t="shared" si="56"/>
        <v>3.1733050741467518E-2</v>
      </c>
      <c r="D862" s="44">
        <f t="shared" si="55"/>
        <v>2.5275886135069287E-4</v>
      </c>
      <c r="E862" s="11">
        <f t="shared" si="54"/>
        <v>1.589839178504206E-2</v>
      </c>
      <c r="F862" s="6"/>
      <c r="G862" s="20">
        <f t="shared" si="57"/>
        <v>1.9959912405305946</v>
      </c>
    </row>
    <row r="863" spans="1:7">
      <c r="A863" s="34">
        <v>36677</v>
      </c>
      <c r="B863" s="31">
        <v>1420.6</v>
      </c>
      <c r="C863" s="11">
        <f t="shared" si="56"/>
        <v>-1.3014194341366358E-3</v>
      </c>
      <c r="D863" s="44">
        <f t="shared" si="55"/>
        <v>2.9801252023128443E-4</v>
      </c>
      <c r="E863" s="11">
        <f t="shared" si="54"/>
        <v>1.7263039136585553E-2</v>
      </c>
      <c r="F863" s="6"/>
      <c r="G863" s="20">
        <f t="shared" si="57"/>
        <v>-7.5387619980455123E-2</v>
      </c>
    </row>
    <row r="864" spans="1:7">
      <c r="A864" s="34">
        <v>36678</v>
      </c>
      <c r="B864" s="31">
        <v>1448.81</v>
      </c>
      <c r="C864" s="11">
        <f t="shared" si="56"/>
        <v>1.9663212245616214E-2</v>
      </c>
      <c r="D864" s="44">
        <f t="shared" si="55"/>
        <v>2.8023339057002024E-4</v>
      </c>
      <c r="E864" s="11">
        <f t="shared" si="54"/>
        <v>1.6740172955200319E-2</v>
      </c>
      <c r="F864" s="6"/>
      <c r="G864" s="20">
        <f t="shared" si="57"/>
        <v>1.1746122515124824</v>
      </c>
    </row>
    <row r="865" spans="1:7">
      <c r="A865" s="34">
        <v>36679</v>
      </c>
      <c r="B865" s="31">
        <v>1477.26</v>
      </c>
      <c r="C865" s="11">
        <f t="shared" si="56"/>
        <v>1.9446490728459349E-2</v>
      </c>
      <c r="D865" s="44">
        <f t="shared" si="55"/>
        <v>2.8661790208478808E-4</v>
      </c>
      <c r="E865" s="11">
        <f t="shared" si="54"/>
        <v>1.692979332670036E-2</v>
      </c>
      <c r="F865" s="6"/>
      <c r="G865" s="20">
        <f t="shared" si="57"/>
        <v>1.1486549394427543</v>
      </c>
    </row>
    <row r="866" spans="1:7">
      <c r="A866" s="34">
        <v>36682</v>
      </c>
      <c r="B866" s="31">
        <v>1467.63</v>
      </c>
      <c r="C866" s="11">
        <f t="shared" si="56"/>
        <v>-6.5401657283796558E-3</v>
      </c>
      <c r="D866" s="44">
        <f t="shared" si="55"/>
        <v>2.9211078805882408E-4</v>
      </c>
      <c r="E866" s="11">
        <f t="shared" si="54"/>
        <v>1.7091248873585103E-2</v>
      </c>
      <c r="F866" s="6"/>
      <c r="G866" s="20">
        <f t="shared" si="57"/>
        <v>-0.38266166368261267</v>
      </c>
    </row>
    <row r="867" spans="1:7">
      <c r="A867" s="34">
        <v>36683</v>
      </c>
      <c r="B867" s="31">
        <v>1457.84</v>
      </c>
      <c r="C867" s="11">
        <f t="shared" si="56"/>
        <v>-6.69296663160566E-3</v>
      </c>
      <c r="D867" s="44">
        <f t="shared" si="55"/>
        <v>2.771505668405749E-4</v>
      </c>
      <c r="E867" s="11">
        <f t="shared" si="54"/>
        <v>1.6647839704915918E-2</v>
      </c>
      <c r="F867" s="6"/>
      <c r="G867" s="20">
        <f t="shared" si="57"/>
        <v>-0.40203214052026837</v>
      </c>
    </row>
    <row r="868" spans="1:7">
      <c r="A868" s="34">
        <v>36684</v>
      </c>
      <c r="B868" s="31">
        <v>1471.36</v>
      </c>
      <c r="C868" s="11">
        <f t="shared" si="56"/>
        <v>9.2312549569622277E-3</v>
      </c>
      <c r="D868" s="44">
        <f t="shared" si="55"/>
        <v>2.6320928097004761E-4</v>
      </c>
      <c r="E868" s="11">
        <f t="shared" si="54"/>
        <v>1.6223725865843752E-2</v>
      </c>
      <c r="F868" s="6"/>
      <c r="G868" s="20">
        <f t="shared" si="57"/>
        <v>0.56899722254288321</v>
      </c>
    </row>
    <row r="869" spans="1:7">
      <c r="A869" s="34">
        <v>36685</v>
      </c>
      <c r="B869" s="31">
        <v>1461.67</v>
      </c>
      <c r="C869" s="11">
        <f t="shared" si="56"/>
        <v>-6.6075254974781606E-3</v>
      </c>
      <c r="D869" s="44">
        <f t="shared" si="55"/>
        <v>2.5252968819667113E-4</v>
      </c>
      <c r="E869" s="11">
        <f t="shared" si="54"/>
        <v>1.5891182718623279E-2</v>
      </c>
      <c r="F869" s="6"/>
      <c r="G869" s="20">
        <f t="shared" si="57"/>
        <v>-0.4157982205902544</v>
      </c>
    </row>
    <row r="870" spans="1:7">
      <c r="A870" s="34">
        <v>36686</v>
      </c>
      <c r="B870" s="31">
        <v>1456.95</v>
      </c>
      <c r="C870" s="11">
        <f t="shared" si="56"/>
        <v>-3.234408120834515E-3</v>
      </c>
      <c r="D870" s="44">
        <f t="shared" si="55"/>
        <v>2.3999747049686029E-4</v>
      </c>
      <c r="E870" s="11">
        <f t="shared" si="54"/>
        <v>1.5491851745251769E-2</v>
      </c>
      <c r="F870" s="6"/>
      <c r="G870" s="20">
        <f t="shared" si="57"/>
        <v>-0.208781246685107</v>
      </c>
    </row>
    <row r="871" spans="1:7">
      <c r="A871" s="34">
        <v>36689</v>
      </c>
      <c r="B871" s="31">
        <v>1446</v>
      </c>
      <c r="C871" s="11">
        <f t="shared" si="56"/>
        <v>-7.5440857977392625E-3</v>
      </c>
      <c r="D871" s="44">
        <f t="shared" si="55"/>
        <v>2.2622530602057589E-4</v>
      </c>
      <c r="E871" s="11">
        <f t="shared" si="54"/>
        <v>1.5040788078441098E-2</v>
      </c>
      <c r="F871" s="6"/>
      <c r="G871" s="20">
        <f t="shared" si="57"/>
        <v>-0.5015751673645793</v>
      </c>
    </row>
    <row r="872" spans="1:7">
      <c r="A872" s="34">
        <v>36690</v>
      </c>
      <c r="B872" s="31">
        <v>1469.44</v>
      </c>
      <c r="C872" s="11">
        <f t="shared" si="56"/>
        <v>1.6080252092327649E-2</v>
      </c>
      <c r="D872" s="44">
        <f t="shared" si="55"/>
        <v>2.1606658149076038E-4</v>
      </c>
      <c r="E872" s="11">
        <f t="shared" si="54"/>
        <v>1.4699203430484266E-2</v>
      </c>
      <c r="F872" s="6"/>
      <c r="G872" s="20">
        <f t="shared" si="57"/>
        <v>1.0939539797768405</v>
      </c>
    </row>
    <row r="873" spans="1:7">
      <c r="A873" s="34">
        <v>36691</v>
      </c>
      <c r="B873" s="31">
        <v>1470.54</v>
      </c>
      <c r="C873" s="11">
        <f t="shared" si="56"/>
        <v>7.4830444515235441E-4</v>
      </c>
      <c r="D873" s="44">
        <f t="shared" si="55"/>
        <v>2.1861705704248323E-4</v>
      </c>
      <c r="E873" s="11">
        <f t="shared" si="54"/>
        <v>1.4785704482454774E-2</v>
      </c>
      <c r="F873" s="6"/>
      <c r="G873" s="20">
        <f t="shared" si="57"/>
        <v>5.0609996029632419E-2</v>
      </c>
    </row>
    <row r="874" spans="1:7">
      <c r="A874" s="34">
        <v>36692</v>
      </c>
      <c r="B874" s="31">
        <v>1478.73</v>
      </c>
      <c r="C874" s="11">
        <f t="shared" si="56"/>
        <v>5.5539310083420803E-3</v>
      </c>
      <c r="D874" s="44">
        <f t="shared" si="55"/>
        <v>2.0553363119249233E-4</v>
      </c>
      <c r="E874" s="11">
        <f t="shared" si="54"/>
        <v>1.4336444161384382E-2</v>
      </c>
      <c r="F874" s="6"/>
      <c r="G874" s="20">
        <f t="shared" si="57"/>
        <v>0.38739947966328714</v>
      </c>
    </row>
    <row r="875" spans="1:7">
      <c r="A875" s="34">
        <v>36693</v>
      </c>
      <c r="B875" s="31">
        <v>1464.46</v>
      </c>
      <c r="C875" s="11">
        <f t="shared" si="56"/>
        <v>-9.6970374458877732E-3</v>
      </c>
      <c r="D875" s="44">
        <f t="shared" si="55"/>
        <v>1.9505238229966819E-4</v>
      </c>
      <c r="E875" s="11">
        <f t="shared" si="54"/>
        <v>1.3966115505023871E-2</v>
      </c>
      <c r="F875" s="6"/>
      <c r="G875" s="20">
        <f t="shared" si="57"/>
        <v>-0.69432602375367503</v>
      </c>
    </row>
    <row r="876" spans="1:7">
      <c r="A876" s="34">
        <v>36696</v>
      </c>
      <c r="B876" s="31">
        <v>1486</v>
      </c>
      <c r="C876" s="11">
        <f t="shared" si="56"/>
        <v>1.4601372459060409E-2</v>
      </c>
      <c r="D876" s="44">
        <f t="shared" si="55"/>
        <v>1.8899119147530507E-4</v>
      </c>
      <c r="E876" s="11">
        <f t="shared" si="54"/>
        <v>1.3747406718188892E-2</v>
      </c>
      <c r="F876" s="6"/>
      <c r="G876" s="20">
        <f t="shared" si="57"/>
        <v>1.0621183149940312</v>
      </c>
    </row>
    <row r="877" spans="1:7">
      <c r="A877" s="34">
        <v>36697</v>
      </c>
      <c r="B877" s="31">
        <v>1475.95</v>
      </c>
      <c r="C877" s="11">
        <f t="shared" si="56"/>
        <v>-6.7860960298223019E-3</v>
      </c>
      <c r="D877" s="44">
        <f t="shared" si="55"/>
        <v>1.9044372464807925E-4</v>
      </c>
      <c r="E877" s="11">
        <f t="shared" si="54"/>
        <v>1.3800134950357524E-2</v>
      </c>
      <c r="F877" s="6"/>
      <c r="G877" s="20">
        <f t="shared" si="57"/>
        <v>-0.4917412803739642</v>
      </c>
    </row>
    <row r="878" spans="1:7">
      <c r="A878" s="34">
        <v>36698</v>
      </c>
      <c r="B878" s="31">
        <v>1479.13</v>
      </c>
      <c r="C878" s="11">
        <f t="shared" si="56"/>
        <v>2.1522268280392536E-3</v>
      </c>
      <c r="D878" s="44">
        <f t="shared" si="55"/>
        <v>1.8178016712875269E-4</v>
      </c>
      <c r="E878" s="11">
        <f t="shared" si="54"/>
        <v>1.3482587553164737E-2</v>
      </c>
      <c r="F878" s="6"/>
      <c r="G878" s="20">
        <f t="shared" si="57"/>
        <v>0.15963010212635825</v>
      </c>
    </row>
    <row r="879" spans="1:7">
      <c r="A879" s="34">
        <v>36699</v>
      </c>
      <c r="B879" s="31">
        <v>1452.18</v>
      </c>
      <c r="C879" s="11">
        <f t="shared" si="56"/>
        <v>-1.8388201432297722E-2</v>
      </c>
      <c r="D879" s="44">
        <f t="shared" si="55"/>
        <v>1.7115128192018745E-4</v>
      </c>
      <c r="E879" s="11">
        <f t="shared" si="54"/>
        <v>1.3082479960626251E-2</v>
      </c>
      <c r="F879" s="6"/>
      <c r="G879" s="20">
        <f t="shared" si="57"/>
        <v>-1.4055593043245516</v>
      </c>
    </row>
    <row r="880" spans="1:7">
      <c r="A880" s="34">
        <v>36700</v>
      </c>
      <c r="B880" s="31">
        <v>1441.48</v>
      </c>
      <c r="C880" s="11">
        <f t="shared" si="56"/>
        <v>-7.3955120977688598E-3</v>
      </c>
      <c r="D880" s="44">
        <f t="shared" si="55"/>
        <v>1.8116976211986154E-4</v>
      </c>
      <c r="E880" s="11">
        <f t="shared" si="54"/>
        <v>1.345993172790492E-2</v>
      </c>
      <c r="F880" s="6"/>
      <c r="G880" s="20">
        <f t="shared" si="57"/>
        <v>-0.54944647917021749</v>
      </c>
    </row>
    <row r="881" spans="1:7">
      <c r="A881" s="34">
        <v>36703</v>
      </c>
      <c r="B881" s="31">
        <v>1455.31</v>
      </c>
      <c r="C881" s="11">
        <f t="shared" si="56"/>
        <v>9.5485727852602491E-3</v>
      </c>
      <c r="D881" s="44">
        <f t="shared" si="55"/>
        <v>1.7358119234396458E-4</v>
      </c>
      <c r="E881" s="11">
        <f t="shared" si="54"/>
        <v>1.3175021531062656E-2</v>
      </c>
      <c r="F881" s="6"/>
      <c r="G881" s="20">
        <f t="shared" si="57"/>
        <v>0.7247481731052694</v>
      </c>
    </row>
    <row r="882" spans="1:7">
      <c r="A882" s="34">
        <v>36704</v>
      </c>
      <c r="B882" s="31">
        <v>1450.55</v>
      </c>
      <c r="C882" s="11">
        <f t="shared" si="56"/>
        <v>-3.2761414916503036E-3</v>
      </c>
      <c r="D882" s="44">
        <f t="shared" si="55"/>
        <v>1.6863683533745148E-4</v>
      </c>
      <c r="E882" s="11">
        <f t="shared" si="54"/>
        <v>1.298602461638863E-2</v>
      </c>
      <c r="F882" s="6"/>
      <c r="G882" s="20">
        <f t="shared" si="57"/>
        <v>-0.25228209466935292</v>
      </c>
    </row>
    <row r="883" spans="1:7">
      <c r="A883" s="34">
        <v>36705</v>
      </c>
      <c r="B883" s="31">
        <v>1454.82</v>
      </c>
      <c r="C883" s="11">
        <f t="shared" si="56"/>
        <v>2.9393867730427765E-3</v>
      </c>
      <c r="D883" s="44">
        <f t="shared" si="55"/>
        <v>1.5916261140160314E-4</v>
      </c>
      <c r="E883" s="11">
        <f t="shared" si="54"/>
        <v>1.2615966526651977E-2</v>
      </c>
      <c r="F883" s="6"/>
      <c r="G883" s="20">
        <f t="shared" si="57"/>
        <v>0.23298942390447436</v>
      </c>
    </row>
    <row r="884" spans="1:7">
      <c r="A884" s="34">
        <v>36706</v>
      </c>
      <c r="B884" s="31">
        <v>1442.39</v>
      </c>
      <c r="C884" s="11">
        <f t="shared" si="56"/>
        <v>-8.580721637060992E-3</v>
      </c>
      <c r="D884" s="44">
        <f t="shared" si="55"/>
        <v>1.5013125439359927E-4</v>
      </c>
      <c r="E884" s="11">
        <f t="shared" si="54"/>
        <v>1.2252805980411152E-2</v>
      </c>
      <c r="F884" s="6"/>
      <c r="G884" s="20">
        <f t="shared" si="57"/>
        <v>-0.70030666043183842</v>
      </c>
    </row>
    <row r="885" spans="1:7">
      <c r="A885" s="34">
        <v>36707</v>
      </c>
      <c r="B885" s="31">
        <v>1454.6</v>
      </c>
      <c r="C885" s="11">
        <f t="shared" si="56"/>
        <v>8.4294887449935813E-3</v>
      </c>
      <c r="D885" s="44">
        <f t="shared" si="55"/>
        <v>1.4554110615874692E-4</v>
      </c>
      <c r="E885" s="11">
        <f t="shared" si="54"/>
        <v>1.2064041866586295E-2</v>
      </c>
      <c r="F885" s="6"/>
      <c r="G885" s="20">
        <f t="shared" si="57"/>
        <v>0.69872840613564891</v>
      </c>
    </row>
    <row r="886" spans="1:7">
      <c r="A886" s="34">
        <v>36710</v>
      </c>
      <c r="B886" s="31">
        <v>1469.54</v>
      </c>
      <c r="C886" s="11">
        <f t="shared" si="56"/>
        <v>1.0218477910976149E-2</v>
      </c>
      <c r="D886" s="44">
        <f t="shared" si="55"/>
        <v>1.4107201661934051E-4</v>
      </c>
      <c r="E886" s="11">
        <f t="shared" si="54"/>
        <v>1.1877374146642873E-2</v>
      </c>
      <c r="F886" s="6"/>
      <c r="G886" s="20">
        <f t="shared" si="57"/>
        <v>0.86033139857469176</v>
      </c>
    </row>
    <row r="887" spans="1:7">
      <c r="A887" s="34">
        <v>36712</v>
      </c>
      <c r="B887" s="31">
        <v>1446.23</v>
      </c>
      <c r="C887" s="11">
        <f t="shared" si="56"/>
        <v>-1.5989256086911149E-2</v>
      </c>
      <c r="D887" s="44">
        <f t="shared" si="55"/>
        <v>1.3887273307120653E-4</v>
      </c>
      <c r="E887" s="11">
        <f t="shared" si="54"/>
        <v>1.178442756654758E-2</v>
      </c>
      <c r="F887" s="6"/>
      <c r="G887" s="20">
        <f t="shared" si="57"/>
        <v>-1.356812284399779</v>
      </c>
    </row>
    <row r="888" spans="1:7">
      <c r="A888" s="34">
        <v>36713</v>
      </c>
      <c r="B888" s="31">
        <v>1456.67</v>
      </c>
      <c r="C888" s="11">
        <f t="shared" si="56"/>
        <v>7.1928382039222593E-3</v>
      </c>
      <c r="D888" s="44">
        <f t="shared" si="55"/>
        <v>1.4587974769970363E-4</v>
      </c>
      <c r="E888" s="11">
        <f t="shared" si="54"/>
        <v>1.207806887294917E-2</v>
      </c>
      <c r="F888" s="6"/>
      <c r="G888" s="20">
        <f t="shared" si="57"/>
        <v>0.5955288282907385</v>
      </c>
    </row>
    <row r="889" spans="1:7">
      <c r="A889" s="34">
        <v>36714</v>
      </c>
      <c r="B889" s="31">
        <v>1478.9</v>
      </c>
      <c r="C889" s="11">
        <f t="shared" si="56"/>
        <v>1.5145559424295928E-2</v>
      </c>
      <c r="D889" s="44">
        <f t="shared" si="55"/>
        <v>1.4023117812338962E-4</v>
      </c>
      <c r="E889" s="11">
        <f t="shared" si="54"/>
        <v>1.1841924595410563E-2</v>
      </c>
      <c r="F889" s="6"/>
      <c r="G889" s="20">
        <f t="shared" si="57"/>
        <v>1.2789778639669531</v>
      </c>
    </row>
    <row r="890" spans="1:7">
      <c r="A890" s="34">
        <v>36717</v>
      </c>
      <c r="B890" s="31">
        <v>1475.62</v>
      </c>
      <c r="C890" s="11">
        <f t="shared" si="56"/>
        <v>-2.2203277334347333E-3</v>
      </c>
      <c r="D890" s="44">
        <f t="shared" si="55"/>
        <v>1.4558058565247899E-4</v>
      </c>
      <c r="E890" s="11">
        <f t="shared" si="54"/>
        <v>1.2065678002187817E-2</v>
      </c>
      <c r="F890" s="6"/>
      <c r="G890" s="20">
        <f t="shared" si="57"/>
        <v>-0.18402013819962135</v>
      </c>
    </row>
    <row r="891" spans="1:7">
      <c r="A891" s="34">
        <v>36718</v>
      </c>
      <c r="B891" s="31">
        <v>1480.88</v>
      </c>
      <c r="C891" s="11">
        <f t="shared" si="56"/>
        <v>3.5582652121410054E-3</v>
      </c>
      <c r="D891" s="44">
        <f t="shared" si="55"/>
        <v>1.371415418279618E-4</v>
      </c>
      <c r="E891" s="11">
        <f t="shared" si="54"/>
        <v>1.1710744717052021E-2</v>
      </c>
      <c r="F891" s="6"/>
      <c r="G891" s="20">
        <f t="shared" si="57"/>
        <v>0.30384619408190272</v>
      </c>
    </row>
    <row r="892" spans="1:7">
      <c r="A892" s="34">
        <v>36719</v>
      </c>
      <c r="B892" s="31">
        <v>1492.92</v>
      </c>
      <c r="C892" s="11">
        <f t="shared" si="56"/>
        <v>8.0974280629702456E-3</v>
      </c>
      <c r="D892" s="44">
        <f t="shared" si="55"/>
        <v>1.2967272439748004E-4</v>
      </c>
      <c r="E892" s="11">
        <f t="shared" si="54"/>
        <v>1.1387393222220793E-2</v>
      </c>
      <c r="F892" s="6"/>
      <c r="G892" s="20">
        <f t="shared" si="57"/>
        <v>0.71108706838798952</v>
      </c>
    </row>
    <row r="893" spans="1:7">
      <c r="A893" s="34">
        <v>36720</v>
      </c>
      <c r="B893" s="31">
        <v>1495.84</v>
      </c>
      <c r="C893" s="11">
        <f t="shared" si="56"/>
        <v>1.9539882286054131E-3</v>
      </c>
      <c r="D893" s="44">
        <f t="shared" si="55"/>
        <v>1.2582646140772992E-4</v>
      </c>
      <c r="E893" s="11">
        <f t="shared" si="54"/>
        <v>1.121723947358395E-2</v>
      </c>
      <c r="F893" s="6"/>
      <c r="G893" s="20">
        <f t="shared" si="57"/>
        <v>0.17419510684486675</v>
      </c>
    </row>
    <row r="894" spans="1:7">
      <c r="A894" s="34">
        <v>36721</v>
      </c>
      <c r="B894" s="31">
        <v>1509.98</v>
      </c>
      <c r="C894" s="11">
        <f t="shared" si="56"/>
        <v>9.408483745135688E-3</v>
      </c>
      <c r="D894" s="44">
        <f t="shared" si="55"/>
        <v>1.1850595792311783E-4</v>
      </c>
      <c r="E894" s="11">
        <f t="shared" si="54"/>
        <v>1.0886044181571092E-2</v>
      </c>
      <c r="F894" s="6"/>
      <c r="G894" s="20">
        <f t="shared" si="57"/>
        <v>0.86427021498435985</v>
      </c>
    </row>
    <row r="895" spans="1:7">
      <c r="A895" s="34">
        <v>36724</v>
      </c>
      <c r="B895" s="31">
        <v>1510.49</v>
      </c>
      <c r="C895" s="11">
        <f t="shared" si="56"/>
        <v>3.3769579227504955E-4</v>
      </c>
      <c r="D895" s="44">
        <f t="shared" si="55"/>
        <v>1.1670677443067969E-4</v>
      </c>
      <c r="E895" s="11">
        <f t="shared" si="54"/>
        <v>1.0803090966509525E-2</v>
      </c>
      <c r="F895" s="6"/>
      <c r="G895" s="20">
        <f t="shared" si="57"/>
        <v>3.1259182517478973E-2</v>
      </c>
    </row>
    <row r="896" spans="1:7">
      <c r="A896" s="34">
        <v>36725</v>
      </c>
      <c r="B896" s="31">
        <v>1493.74</v>
      </c>
      <c r="C896" s="11">
        <f t="shared" si="56"/>
        <v>-1.1151059383673671E-2</v>
      </c>
      <c r="D896" s="44">
        <f t="shared" si="55"/>
        <v>1.0971121027172612E-4</v>
      </c>
      <c r="E896" s="11">
        <f t="shared" si="54"/>
        <v>1.0474311923545438E-2</v>
      </c>
      <c r="F896" s="6"/>
      <c r="G896" s="20">
        <f t="shared" si="57"/>
        <v>-1.0646102068630356</v>
      </c>
    </row>
    <row r="897" spans="1:7">
      <c r="A897" s="34">
        <v>36726</v>
      </c>
      <c r="B897" s="31">
        <v>1481.96</v>
      </c>
      <c r="C897" s="11">
        <f t="shared" si="56"/>
        <v>-7.9175061582683632E-3</v>
      </c>
      <c r="D897" s="44">
        <f t="shared" si="55"/>
        <v>1.1058930517811555E-4</v>
      </c>
      <c r="E897" s="11">
        <f t="shared" si="54"/>
        <v>1.0516144977039616E-2</v>
      </c>
      <c r="F897" s="6"/>
      <c r="G897" s="20">
        <f t="shared" si="57"/>
        <v>-0.75289054834780422</v>
      </c>
    </row>
    <row r="898" spans="1:7">
      <c r="A898" s="34">
        <v>36727</v>
      </c>
      <c r="B898" s="31">
        <v>1495.57</v>
      </c>
      <c r="C898" s="11">
        <f t="shared" si="56"/>
        <v>9.1418691240413002E-3</v>
      </c>
      <c r="D898" s="44">
        <f t="shared" si="55"/>
        <v>1.0771516109340165E-4</v>
      </c>
      <c r="E898" s="11">
        <f t="shared" si="54"/>
        <v>1.0378591479261607E-2</v>
      </c>
      <c r="F898" s="6"/>
      <c r="G898" s="20">
        <f t="shared" si="57"/>
        <v>0.88083909481440592</v>
      </c>
    </row>
    <row r="899" spans="1:7">
      <c r="A899" s="34">
        <v>36728</v>
      </c>
      <c r="B899" s="31">
        <v>1480.19</v>
      </c>
      <c r="C899" s="11">
        <f t="shared" si="56"/>
        <v>-1.0336947165775205E-2</v>
      </c>
      <c r="D899" s="44">
        <f t="shared" si="55"/>
        <v>1.0626667769266352E-4</v>
      </c>
      <c r="E899" s="11">
        <f t="shared" si="54"/>
        <v>1.0308573019223539E-2</v>
      </c>
      <c r="F899" s="6"/>
      <c r="G899" s="20">
        <f t="shared" si="57"/>
        <v>-1.0027524805323447</v>
      </c>
    </row>
    <row r="900" spans="1:7">
      <c r="A900" s="34">
        <v>36731</v>
      </c>
      <c r="B900" s="31">
        <v>1464.29</v>
      </c>
      <c r="C900" s="11">
        <f t="shared" si="56"/>
        <v>-1.0799974560514352E-2</v>
      </c>
      <c r="D900" s="44">
        <f t="shared" si="55"/>
        <v>1.0630182563358538E-4</v>
      </c>
      <c r="E900" s="11">
        <f t="shared" si="54"/>
        <v>1.0310277670052605E-2</v>
      </c>
      <c r="F900" s="6"/>
      <c r="G900" s="20">
        <f t="shared" si="57"/>
        <v>-1.0474959943983011</v>
      </c>
    </row>
    <row r="901" spans="1:7">
      <c r="A901" s="34">
        <v>36732</v>
      </c>
      <c r="B901" s="31">
        <v>1474.47</v>
      </c>
      <c r="C901" s="11">
        <f t="shared" si="56"/>
        <v>6.9281198321652993E-3</v>
      </c>
      <c r="D901" s="44">
        <f t="shared" si="55"/>
        <v>1.0692208312603568E-4</v>
      </c>
      <c r="E901" s="11">
        <f t="shared" ref="E901:E964" si="58">SQRT(D901)</f>
        <v>1.0340313492638203E-2</v>
      </c>
      <c r="F901" s="6"/>
      <c r="G901" s="20">
        <f t="shared" si="57"/>
        <v>0.67001061786935001</v>
      </c>
    </row>
    <row r="902" spans="1:7">
      <c r="A902" s="34">
        <v>36733</v>
      </c>
      <c r="B902" s="31">
        <v>1452.42</v>
      </c>
      <c r="C902" s="11">
        <f t="shared" si="56"/>
        <v>-1.5067472411811444E-2</v>
      </c>
      <c r="D902" s="44">
        <f t="shared" ref="D902:D965" si="59">0.94*D901+0.06*(C901^2)</f>
        <v>1.0338668880300407E-4</v>
      </c>
      <c r="E902" s="11">
        <f t="shared" si="58"/>
        <v>1.016792450812869E-2</v>
      </c>
      <c r="F902" s="6"/>
      <c r="G902" s="20">
        <f t="shared" si="57"/>
        <v>-1.4818631275011767</v>
      </c>
    </row>
    <row r="903" spans="1:7">
      <c r="A903" s="34">
        <v>36734</v>
      </c>
      <c r="B903" s="31">
        <v>1449.62</v>
      </c>
      <c r="C903" s="11">
        <f t="shared" si="56"/>
        <v>-1.9296776535493582E-3</v>
      </c>
      <c r="D903" s="44">
        <f t="shared" si="59"/>
        <v>1.1080521096766576E-4</v>
      </c>
      <c r="E903" s="11">
        <f t="shared" si="58"/>
        <v>1.0526405415319408E-2</v>
      </c>
      <c r="F903" s="6"/>
      <c r="G903" s="20">
        <f t="shared" si="57"/>
        <v>-0.18331781623582896</v>
      </c>
    </row>
    <row r="904" spans="1:7">
      <c r="A904" s="34">
        <v>36735</v>
      </c>
      <c r="B904" s="31">
        <v>1419.89</v>
      </c>
      <c r="C904" s="11">
        <f t="shared" si="56"/>
        <v>-2.0722049297008261E-2</v>
      </c>
      <c r="D904" s="44">
        <f t="shared" si="59"/>
        <v>1.0438031766040228E-4</v>
      </c>
      <c r="E904" s="11">
        <f t="shared" si="58"/>
        <v>1.0216668618507809E-2</v>
      </c>
      <c r="F904" s="6"/>
      <c r="G904" s="20">
        <f t="shared" si="57"/>
        <v>-2.0282589238012116</v>
      </c>
    </row>
    <row r="905" spans="1:7">
      <c r="A905" s="34">
        <v>36738</v>
      </c>
      <c r="B905" s="31">
        <v>1430.83</v>
      </c>
      <c r="C905" s="11">
        <f t="shared" si="56"/>
        <v>7.6752916500556472E-3</v>
      </c>
      <c r="D905" s="44">
        <f t="shared" si="59"/>
        <v>1.2388169822483657E-4</v>
      </c>
      <c r="E905" s="11">
        <f t="shared" si="58"/>
        <v>1.1130215551589133E-2</v>
      </c>
      <c r="F905" s="6"/>
      <c r="G905" s="20">
        <f t="shared" si="57"/>
        <v>0.68959056673074015</v>
      </c>
    </row>
    <row r="906" spans="1:7">
      <c r="A906" s="34">
        <v>36739</v>
      </c>
      <c r="B906" s="31">
        <v>1438.1</v>
      </c>
      <c r="C906" s="11">
        <f t="shared" si="56"/>
        <v>5.0681024362557942E-3</v>
      </c>
      <c r="D906" s="44">
        <f t="shared" si="59"/>
        <v>1.1998340244615121E-4</v>
      </c>
      <c r="E906" s="11">
        <f t="shared" si="58"/>
        <v>1.0953693552685835E-2</v>
      </c>
      <c r="F906" s="6"/>
      <c r="G906" s="20">
        <f t="shared" si="57"/>
        <v>0.4626843367380038</v>
      </c>
    </row>
    <row r="907" spans="1:7">
      <c r="A907" s="34">
        <v>36740</v>
      </c>
      <c r="B907" s="31">
        <v>1438.7</v>
      </c>
      <c r="C907" s="11">
        <f t="shared" si="56"/>
        <v>4.1713015065348728E-4</v>
      </c>
      <c r="D907" s="44">
        <f t="shared" si="59"/>
        <v>1.1432553803764505E-4</v>
      </c>
      <c r="E907" s="11">
        <f t="shared" si="58"/>
        <v>1.0692312099711878E-2</v>
      </c>
      <c r="F907" s="6"/>
      <c r="G907" s="20">
        <f t="shared" si="57"/>
        <v>3.901215628233743E-2</v>
      </c>
    </row>
    <row r="908" spans="1:7">
      <c r="A908" s="34">
        <v>36741</v>
      </c>
      <c r="B908" s="31">
        <v>1452.56</v>
      </c>
      <c r="C908" s="11">
        <f t="shared" si="56"/>
        <v>9.5875889194240744E-3</v>
      </c>
      <c r="D908" s="44">
        <f t="shared" si="59"/>
        <v>1.074764456091414E-4</v>
      </c>
      <c r="E908" s="11">
        <f t="shared" si="58"/>
        <v>1.0367084720843241E-2</v>
      </c>
      <c r="F908" s="6"/>
      <c r="G908" s="20">
        <f t="shared" si="57"/>
        <v>0.92481051111196433</v>
      </c>
    </row>
    <row r="909" spans="1:7">
      <c r="A909" s="34">
        <v>36742</v>
      </c>
      <c r="B909" s="31">
        <v>1462.93</v>
      </c>
      <c r="C909" s="11">
        <f t="shared" si="56"/>
        <v>7.113757023061682E-3</v>
      </c>
      <c r="D909" s="44">
        <f t="shared" si="59"/>
        <v>1.065431705498647E-4</v>
      </c>
      <c r="E909" s="11">
        <f t="shared" si="58"/>
        <v>1.0321975128330076E-2</v>
      </c>
      <c r="F909" s="6"/>
      <c r="G909" s="20">
        <f t="shared" si="57"/>
        <v>0.68918563885481565</v>
      </c>
    </row>
    <row r="910" spans="1:7">
      <c r="A910" s="34">
        <v>36745</v>
      </c>
      <c r="B910" s="31">
        <v>1479.32</v>
      </c>
      <c r="C910" s="11">
        <f t="shared" si="56"/>
        <v>1.1141248729388365E-2</v>
      </c>
      <c r="D910" s="44">
        <f t="shared" si="59"/>
        <v>1.0318691265586238E-4</v>
      </c>
      <c r="E910" s="11">
        <f t="shared" si="58"/>
        <v>1.0158095916846936E-2</v>
      </c>
      <c r="F910" s="6"/>
      <c r="G910" s="20">
        <f t="shared" si="57"/>
        <v>1.0967851475896084</v>
      </c>
    </row>
    <row r="911" spans="1:7">
      <c r="A911" s="34">
        <v>36746</v>
      </c>
      <c r="B911" s="31">
        <v>1482.8</v>
      </c>
      <c r="C911" s="11">
        <f t="shared" si="56"/>
        <v>2.3496695617155937E-3</v>
      </c>
      <c r="D911" s="44">
        <f t="shared" si="59"/>
        <v>1.044433432915165E-4</v>
      </c>
      <c r="E911" s="11">
        <f t="shared" si="58"/>
        <v>1.0219752604222693E-2</v>
      </c>
      <c r="F911" s="6"/>
      <c r="G911" s="20">
        <f t="shared" si="57"/>
        <v>0.22991452461821191</v>
      </c>
    </row>
    <row r="912" spans="1:7">
      <c r="A912" s="34">
        <v>36747</v>
      </c>
      <c r="B912" s="31">
        <v>1472.87</v>
      </c>
      <c r="C912" s="11">
        <f t="shared" si="56"/>
        <v>-6.7193139700430365E-3</v>
      </c>
      <c r="D912" s="44">
        <f t="shared" si="59"/>
        <v>9.8507999516980667E-5</v>
      </c>
      <c r="E912" s="11">
        <f t="shared" si="58"/>
        <v>9.9251196223008147E-3</v>
      </c>
      <c r="F912" s="6"/>
      <c r="G912" s="20">
        <f t="shared" si="57"/>
        <v>-0.67700080459940926</v>
      </c>
    </row>
    <row r="913" spans="1:7">
      <c r="A913" s="34">
        <v>36748</v>
      </c>
      <c r="B913" s="31">
        <v>1460.25</v>
      </c>
      <c r="C913" s="11">
        <f t="shared" si="56"/>
        <v>-8.6052243861153895E-3</v>
      </c>
      <c r="D913" s="44">
        <f t="shared" si="59"/>
        <v>9.5306470359642753E-5</v>
      </c>
      <c r="E913" s="11">
        <f t="shared" si="58"/>
        <v>9.7625032834638657E-3</v>
      </c>
      <c r="F913" s="6"/>
      <c r="G913" s="20">
        <f t="shared" si="57"/>
        <v>-0.88145674692793974</v>
      </c>
    </row>
    <row r="914" spans="1:7">
      <c r="A914" s="34">
        <v>36749</v>
      </c>
      <c r="B914" s="31">
        <v>1471.84</v>
      </c>
      <c r="C914" s="11">
        <f t="shared" si="56"/>
        <v>7.9056648084282304E-3</v>
      </c>
      <c r="D914" s="44">
        <f t="shared" si="59"/>
        <v>9.4031075342187887E-5</v>
      </c>
      <c r="E914" s="11">
        <f t="shared" si="58"/>
        <v>9.69696217081349E-3</v>
      </c>
      <c r="F914" s="6"/>
      <c r="G914" s="20">
        <f t="shared" si="57"/>
        <v>0.81527231613042528</v>
      </c>
    </row>
    <row r="915" spans="1:7">
      <c r="A915" s="34">
        <v>36752</v>
      </c>
      <c r="B915" s="31">
        <v>1491.56</v>
      </c>
      <c r="C915" s="11">
        <f t="shared" si="56"/>
        <v>1.3309233375264568E-2</v>
      </c>
      <c r="D915" s="44">
        <f t="shared" si="59"/>
        <v>9.2139182985449852E-5</v>
      </c>
      <c r="E915" s="11">
        <f t="shared" si="58"/>
        <v>9.5989157192596427E-3</v>
      </c>
      <c r="F915" s="6"/>
      <c r="G915" s="20">
        <f t="shared" si="57"/>
        <v>1.3865350800570524</v>
      </c>
    </row>
    <row r="916" spans="1:7">
      <c r="A916" s="34">
        <v>36753</v>
      </c>
      <c r="B916" s="31">
        <v>1484.43</v>
      </c>
      <c r="C916" s="11">
        <f t="shared" si="56"/>
        <v>-4.7916919359584122E-3</v>
      </c>
      <c r="D916" s="44">
        <f t="shared" si="59"/>
        <v>9.7238973588558236E-5</v>
      </c>
      <c r="E916" s="11">
        <f t="shared" si="58"/>
        <v>9.8609823845577493E-3</v>
      </c>
      <c r="F916" s="6"/>
      <c r="G916" s="20">
        <f t="shared" si="57"/>
        <v>-0.4859243987153023</v>
      </c>
    </row>
    <row r="917" spans="1:7">
      <c r="A917" s="34">
        <v>36754</v>
      </c>
      <c r="B917" s="31">
        <v>1479.85</v>
      </c>
      <c r="C917" s="11">
        <f t="shared" si="56"/>
        <v>-3.0901288977391401E-3</v>
      </c>
      <c r="D917" s="44">
        <f t="shared" si="59"/>
        <v>9.2782253869792464E-5</v>
      </c>
      <c r="E917" s="11">
        <f t="shared" si="58"/>
        <v>9.6323545340582465E-3</v>
      </c>
      <c r="F917" s="6"/>
      <c r="G917" s="20">
        <f t="shared" si="57"/>
        <v>-0.32080722182857874</v>
      </c>
    </row>
    <row r="918" spans="1:7">
      <c r="A918" s="34">
        <v>36755</v>
      </c>
      <c r="B918" s="31">
        <v>1496.07</v>
      </c>
      <c r="C918" s="11">
        <f t="shared" si="56"/>
        <v>1.0900938613173178E-2</v>
      </c>
      <c r="D918" s="44">
        <f t="shared" si="59"/>
        <v>8.7788252433883455E-5</v>
      </c>
      <c r="E918" s="11">
        <f t="shared" si="58"/>
        <v>9.3695385390041193E-3</v>
      </c>
      <c r="F918" s="6"/>
      <c r="G918" s="20">
        <f t="shared" si="57"/>
        <v>1.1634445568257228</v>
      </c>
    </row>
    <row r="919" spans="1:7">
      <c r="A919" s="34">
        <v>36756</v>
      </c>
      <c r="B919" s="31">
        <v>1491.72</v>
      </c>
      <c r="C919" s="11">
        <f t="shared" si="56"/>
        <v>-2.9118532919629662E-3</v>
      </c>
      <c r="D919" s="44">
        <f t="shared" si="59"/>
        <v>8.9650785046740638E-5</v>
      </c>
      <c r="E919" s="11">
        <f t="shared" si="58"/>
        <v>9.4684098478435459E-3</v>
      </c>
      <c r="F919" s="6"/>
      <c r="G919" s="20">
        <f t="shared" si="57"/>
        <v>-0.30753350760646975</v>
      </c>
    </row>
    <row r="920" spans="1:7">
      <c r="A920" s="34">
        <v>36759</v>
      </c>
      <c r="B920" s="31">
        <v>1499.48</v>
      </c>
      <c r="C920" s="11">
        <f t="shared" si="56"/>
        <v>5.188564729230679E-3</v>
      </c>
      <c r="D920" s="44">
        <f t="shared" si="59"/>
        <v>8.4780471319571124E-5</v>
      </c>
      <c r="E920" s="11">
        <f t="shared" si="58"/>
        <v>9.2076311459338509E-3</v>
      </c>
      <c r="F920" s="6"/>
      <c r="G920" s="20">
        <f t="shared" si="57"/>
        <v>0.56350701358426836</v>
      </c>
    </row>
    <row r="921" spans="1:7">
      <c r="A921" s="34">
        <v>36760</v>
      </c>
      <c r="B921" s="31">
        <v>1498.13</v>
      </c>
      <c r="C921" s="11">
        <f t="shared" si="56"/>
        <v>-9.0071763256075951E-4</v>
      </c>
      <c r="D921" s="44">
        <f t="shared" si="59"/>
        <v>8.1308915277361851E-5</v>
      </c>
      <c r="E921" s="11">
        <f t="shared" si="58"/>
        <v>9.0171456280444887E-3</v>
      </c>
      <c r="F921" s="6"/>
      <c r="G921" s="20">
        <f t="shared" si="57"/>
        <v>-9.9889440596302587E-2</v>
      </c>
    </row>
    <row r="922" spans="1:7">
      <c r="A922" s="34">
        <v>36761</v>
      </c>
      <c r="B922" s="31">
        <v>1505.97</v>
      </c>
      <c r="C922" s="11">
        <f t="shared" ref="C922:C985" si="60">LN(B922/B921)</f>
        <v>5.2195451544074381E-3</v>
      </c>
      <c r="D922" s="44">
        <f t="shared" si="59"/>
        <v>7.6479057895936483E-5</v>
      </c>
      <c r="E922" s="11">
        <f t="shared" si="58"/>
        <v>8.7452305799182034E-3</v>
      </c>
      <c r="F922" s="6"/>
      <c r="G922" s="20">
        <f t="shared" ref="G922:G985" si="61">C922/E922</f>
        <v>0.59684477232574673</v>
      </c>
    </row>
    <row r="923" spans="1:7">
      <c r="A923" s="34">
        <v>36762</v>
      </c>
      <c r="B923" s="31">
        <v>1508.31</v>
      </c>
      <c r="C923" s="11">
        <f t="shared" si="60"/>
        <v>1.5526098902997343E-3</v>
      </c>
      <c r="D923" s="44">
        <f t="shared" si="59"/>
        <v>7.3524933519314174E-5</v>
      </c>
      <c r="E923" s="11">
        <f t="shared" si="58"/>
        <v>8.574668128814909E-3</v>
      </c>
      <c r="F923" s="6"/>
      <c r="G923" s="20">
        <f t="shared" si="61"/>
        <v>0.18106938565729866</v>
      </c>
    </row>
    <row r="924" spans="1:7">
      <c r="A924" s="34">
        <v>36763</v>
      </c>
      <c r="B924" s="31">
        <v>1506.45</v>
      </c>
      <c r="C924" s="11">
        <f t="shared" si="60"/>
        <v>-1.2339292255436631E-3</v>
      </c>
      <c r="D924" s="44">
        <f t="shared" si="59"/>
        <v>6.9258073356442712E-5</v>
      </c>
      <c r="E924" s="11">
        <f t="shared" si="58"/>
        <v>8.322143555385398E-3</v>
      </c>
      <c r="F924" s="6"/>
      <c r="G924" s="20">
        <f t="shared" si="61"/>
        <v>-0.14827060087724236</v>
      </c>
    </row>
    <row r="925" spans="1:7">
      <c r="A925" s="34">
        <v>36766</v>
      </c>
      <c r="B925" s="31">
        <v>1514.09</v>
      </c>
      <c r="C925" s="11">
        <f t="shared" si="60"/>
        <v>5.0587089014771363E-3</v>
      </c>
      <c r="D925" s="44">
        <f t="shared" si="59"/>
        <v>6.5193943835075184E-5</v>
      </c>
      <c r="E925" s="11">
        <f t="shared" si="58"/>
        <v>8.0742766756580243E-3</v>
      </c>
      <c r="F925" s="6"/>
      <c r="G925" s="20">
        <f t="shared" si="61"/>
        <v>0.62652161979139387</v>
      </c>
    </row>
    <row r="926" spans="1:7">
      <c r="A926" s="34">
        <v>36767</v>
      </c>
      <c r="B926" s="31">
        <v>1509.84</v>
      </c>
      <c r="C926" s="11">
        <f t="shared" si="60"/>
        <v>-2.8109134790511624E-3</v>
      </c>
      <c r="D926" s="44">
        <f t="shared" si="59"/>
        <v>6.2817739349963704E-5</v>
      </c>
      <c r="E926" s="11">
        <f t="shared" si="58"/>
        <v>7.9257642754477445E-3</v>
      </c>
      <c r="F926" s="6"/>
      <c r="G926" s="20">
        <f t="shared" si="61"/>
        <v>-0.35465519555744895</v>
      </c>
    </row>
    <row r="927" spans="1:7">
      <c r="A927" s="34">
        <v>36768</v>
      </c>
      <c r="B927" s="31">
        <v>1502.59</v>
      </c>
      <c r="C927" s="11">
        <f t="shared" si="60"/>
        <v>-4.8133991480752399E-3</v>
      </c>
      <c r="D927" s="44">
        <f t="shared" si="59"/>
        <v>5.9522749064168573E-5</v>
      </c>
      <c r="E927" s="11">
        <f t="shared" si="58"/>
        <v>7.7150987721589523E-3</v>
      </c>
      <c r="F927" s="6"/>
      <c r="G927" s="20">
        <f t="shared" si="61"/>
        <v>-0.6238933927126229</v>
      </c>
    </row>
    <row r="928" spans="1:7">
      <c r="A928" s="34">
        <v>36769</v>
      </c>
      <c r="B928" s="31">
        <v>1517.68</v>
      </c>
      <c r="C928" s="11">
        <f t="shared" si="60"/>
        <v>9.9925672624812997E-3</v>
      </c>
      <c r="D928" s="44">
        <f t="shared" si="59"/>
        <v>5.7341512801839937E-5</v>
      </c>
      <c r="E928" s="11">
        <f t="shared" si="58"/>
        <v>7.5724178966721017E-3</v>
      </c>
      <c r="F928" s="6"/>
      <c r="G928" s="20">
        <f t="shared" si="61"/>
        <v>1.3196006082644747</v>
      </c>
    </row>
    <row r="929" spans="1:7">
      <c r="A929" s="34">
        <v>36770</v>
      </c>
      <c r="B929" s="31">
        <v>1520.77</v>
      </c>
      <c r="C929" s="11">
        <f t="shared" si="60"/>
        <v>2.0339324756023154E-3</v>
      </c>
      <c r="D929" s="44">
        <f t="shared" si="59"/>
        <v>5.9892106063442319E-5</v>
      </c>
      <c r="E929" s="11">
        <f t="shared" si="58"/>
        <v>7.7389990349813536E-3</v>
      </c>
      <c r="F929" s="6"/>
      <c r="G929" s="20">
        <f t="shared" si="61"/>
        <v>0.26281596191040435</v>
      </c>
    </row>
    <row r="930" spans="1:7">
      <c r="A930" s="34">
        <v>36774</v>
      </c>
      <c r="B930" s="31">
        <v>1507.08</v>
      </c>
      <c r="C930" s="11">
        <f t="shared" si="60"/>
        <v>-9.0427817018565709E-3</v>
      </c>
      <c r="D930" s="44">
        <f t="shared" si="59"/>
        <v>5.6546792578554359E-5</v>
      </c>
      <c r="E930" s="11">
        <f t="shared" si="58"/>
        <v>7.5197601410254009E-3</v>
      </c>
      <c r="F930" s="6"/>
      <c r="G930" s="20">
        <f t="shared" si="61"/>
        <v>-1.2025359229906885</v>
      </c>
    </row>
    <row r="931" spans="1:7">
      <c r="A931" s="34">
        <v>36775</v>
      </c>
      <c r="B931" s="31">
        <v>1492.25</v>
      </c>
      <c r="C931" s="11">
        <f t="shared" si="60"/>
        <v>-9.8889557692763558E-3</v>
      </c>
      <c r="D931" s="44">
        <f t="shared" si="59"/>
        <v>5.8060299078287014E-5</v>
      </c>
      <c r="E931" s="11">
        <f t="shared" si="58"/>
        <v>7.6197309058973345E-3</v>
      </c>
      <c r="F931" s="6"/>
      <c r="G931" s="20">
        <f t="shared" si="61"/>
        <v>-1.2978090553857673</v>
      </c>
    </row>
    <row r="932" spans="1:7">
      <c r="A932" s="34">
        <v>36776</v>
      </c>
      <c r="B932" s="31">
        <v>1502.51</v>
      </c>
      <c r="C932" s="11">
        <f t="shared" si="60"/>
        <v>6.8519949124984467E-3</v>
      </c>
      <c r="D932" s="44">
        <f t="shared" si="59"/>
        <v>6.044416790599204E-5</v>
      </c>
      <c r="E932" s="11">
        <f t="shared" si="58"/>
        <v>7.7745847417075619E-3</v>
      </c>
      <c r="F932" s="6"/>
      <c r="G932" s="20">
        <f t="shared" si="61"/>
        <v>0.88133259076079173</v>
      </c>
    </row>
    <row r="933" spans="1:7">
      <c r="A933" s="34">
        <v>36777</v>
      </c>
      <c r="B933" s="31">
        <v>1494.5</v>
      </c>
      <c r="C933" s="11">
        <f t="shared" si="60"/>
        <v>-5.3453402372651377E-3</v>
      </c>
      <c r="D933" s="44">
        <f t="shared" si="59"/>
        <v>5.9634507888486793E-5</v>
      </c>
      <c r="E933" s="11">
        <f t="shared" si="58"/>
        <v>7.7223382397099641E-3</v>
      </c>
      <c r="F933" s="6"/>
      <c r="G933" s="20">
        <f t="shared" si="61"/>
        <v>-0.69219193349732089</v>
      </c>
    </row>
    <row r="934" spans="1:7">
      <c r="A934" s="34">
        <v>36780</v>
      </c>
      <c r="B934" s="31">
        <v>1489.26</v>
      </c>
      <c r="C934" s="11">
        <f t="shared" si="60"/>
        <v>-3.5123504484163839E-3</v>
      </c>
      <c r="D934" s="44">
        <f t="shared" si="59"/>
        <v>5.777079715030512E-5</v>
      </c>
      <c r="E934" s="11">
        <f t="shared" si="58"/>
        <v>7.6007103056428297E-3</v>
      </c>
      <c r="F934" s="6"/>
      <c r="G934" s="20">
        <f t="shared" si="61"/>
        <v>-0.4621081855742859</v>
      </c>
    </row>
    <row r="935" spans="1:7">
      <c r="A935" s="34">
        <v>36781</v>
      </c>
      <c r="B935" s="31">
        <v>1481.99</v>
      </c>
      <c r="C935" s="11">
        <f t="shared" si="60"/>
        <v>-4.8935730806359563E-3</v>
      </c>
      <c r="D935" s="44">
        <f t="shared" si="59"/>
        <v>5.5044745661636254E-5</v>
      </c>
      <c r="E935" s="11">
        <f t="shared" si="58"/>
        <v>7.419214625661954E-3</v>
      </c>
      <c r="F935" s="6"/>
      <c r="G935" s="20">
        <f t="shared" si="61"/>
        <v>-0.65958101059778196</v>
      </c>
    </row>
    <row r="936" spans="1:7">
      <c r="A936" s="34">
        <v>36782</v>
      </c>
      <c r="B936" s="31">
        <v>1484.91</v>
      </c>
      <c r="C936" s="11">
        <f t="shared" si="60"/>
        <v>1.9683851446321956E-3</v>
      </c>
      <c r="D936" s="44">
        <f t="shared" si="59"/>
        <v>5.317888437166957E-5</v>
      </c>
      <c r="E936" s="11">
        <f t="shared" si="58"/>
        <v>7.2923853691141127E-3</v>
      </c>
      <c r="F936" s="6"/>
      <c r="G936" s="20">
        <f t="shared" si="61"/>
        <v>0.26992335772174331</v>
      </c>
    </row>
    <row r="937" spans="1:7">
      <c r="A937" s="34">
        <v>36783</v>
      </c>
      <c r="B937" s="31">
        <v>1480.87</v>
      </c>
      <c r="C937" s="11">
        <f t="shared" si="60"/>
        <v>-2.7244114525558855E-3</v>
      </c>
      <c r="D937" s="44">
        <f t="shared" si="59"/>
        <v>5.0220623714025919E-5</v>
      </c>
      <c r="E937" s="11">
        <f t="shared" si="58"/>
        <v>7.0866510930076079E-3</v>
      </c>
      <c r="F937" s="6"/>
      <c r="G937" s="20">
        <f t="shared" si="61"/>
        <v>-0.38444272432772369</v>
      </c>
    </row>
    <row r="938" spans="1:7">
      <c r="A938" s="34">
        <v>36784</v>
      </c>
      <c r="B938" s="31">
        <v>1465.81</v>
      </c>
      <c r="C938" s="11">
        <f t="shared" si="60"/>
        <v>-1.0221762205412184E-2</v>
      </c>
      <c r="D938" s="44">
        <f t="shared" si="59"/>
        <v>4.7652731356953423E-5</v>
      </c>
      <c r="E938" s="11">
        <f t="shared" si="58"/>
        <v>6.903095780659097E-3</v>
      </c>
      <c r="F938" s="6"/>
      <c r="G938" s="20">
        <f t="shared" si="61"/>
        <v>-1.4807504531591804</v>
      </c>
    </row>
    <row r="939" spans="1:7">
      <c r="A939" s="34">
        <v>36787</v>
      </c>
      <c r="B939" s="31">
        <v>1444.51</v>
      </c>
      <c r="C939" s="11">
        <f t="shared" si="60"/>
        <v>-1.4637826988615977E-2</v>
      </c>
      <c r="D939" s="44">
        <f t="shared" si="59"/>
        <v>5.106263283057579E-5</v>
      </c>
      <c r="E939" s="11">
        <f t="shared" si="58"/>
        <v>7.1458122582793758E-3</v>
      </c>
      <c r="F939" s="6"/>
      <c r="G939" s="20">
        <f t="shared" si="61"/>
        <v>-2.0484483022424924</v>
      </c>
    </row>
    <row r="940" spans="1:7">
      <c r="A940" s="34">
        <v>36788</v>
      </c>
      <c r="B940" s="31">
        <v>1459.9</v>
      </c>
      <c r="C940" s="11">
        <f t="shared" si="60"/>
        <v>1.0597776512945854E-2</v>
      </c>
      <c r="D940" s="44">
        <f t="shared" si="59"/>
        <v>6.0854833597660501E-5</v>
      </c>
      <c r="E940" s="11">
        <f t="shared" si="58"/>
        <v>7.8009508136931936E-3</v>
      </c>
      <c r="F940" s="6"/>
      <c r="G940" s="20">
        <f t="shared" si="61"/>
        <v>1.3585236935917255</v>
      </c>
    </row>
    <row r="941" spans="1:7">
      <c r="A941" s="34">
        <v>36789</v>
      </c>
      <c r="B941" s="31">
        <v>1451.34</v>
      </c>
      <c r="C941" s="11">
        <f t="shared" si="60"/>
        <v>-5.8806726128389723E-3</v>
      </c>
      <c r="D941" s="44">
        <f t="shared" si="59"/>
        <v>6.3942315602901674E-5</v>
      </c>
      <c r="E941" s="11">
        <f t="shared" si="58"/>
        <v>7.9963939124396369E-3</v>
      </c>
      <c r="F941" s="6"/>
      <c r="G941" s="20">
        <f t="shared" si="61"/>
        <v>-0.73541557322365891</v>
      </c>
    </row>
    <row r="942" spans="1:7">
      <c r="A942" s="34">
        <v>36790</v>
      </c>
      <c r="B942" s="31">
        <v>1449.05</v>
      </c>
      <c r="C942" s="11">
        <f t="shared" si="60"/>
        <v>-1.5790983115047408E-3</v>
      </c>
      <c r="D942" s="44">
        <f t="shared" si="59"/>
        <v>6.218071528949123E-5</v>
      </c>
      <c r="E942" s="11">
        <f t="shared" si="58"/>
        <v>7.8854749564938216E-3</v>
      </c>
      <c r="F942" s="6"/>
      <c r="G942" s="20">
        <f t="shared" si="61"/>
        <v>-0.20025405193942397</v>
      </c>
    </row>
    <row r="943" spans="1:7">
      <c r="A943" s="34">
        <v>36791</v>
      </c>
      <c r="B943" s="31">
        <v>1448.72</v>
      </c>
      <c r="C943" s="11">
        <f t="shared" si="60"/>
        <v>-2.2776134850355269E-4</v>
      </c>
      <c r="D943" s="44">
        <f t="shared" si="59"/>
        <v>5.859948546076558E-5</v>
      </c>
      <c r="E943" s="11">
        <f t="shared" si="58"/>
        <v>7.6550300757583954E-3</v>
      </c>
      <c r="F943" s="6"/>
      <c r="G943" s="20">
        <f t="shared" si="61"/>
        <v>-2.9753161809881985E-2</v>
      </c>
    </row>
    <row r="944" spans="1:7">
      <c r="A944" s="34">
        <v>36794</v>
      </c>
      <c r="B944" s="31">
        <v>1439.03</v>
      </c>
      <c r="C944" s="11">
        <f t="shared" si="60"/>
        <v>-6.7111324520519183E-3</v>
      </c>
      <c r="D944" s="44">
        <f t="shared" si="59"/>
        <v>5.508662884703197E-5</v>
      </c>
      <c r="E944" s="11">
        <f t="shared" si="58"/>
        <v>7.4220367047753118E-3</v>
      </c>
      <c r="F944" s="6"/>
      <c r="G944" s="20">
        <f t="shared" si="61"/>
        <v>-0.90421709282763307</v>
      </c>
    </row>
    <row r="945" spans="1:7">
      <c r="A945" s="34">
        <v>36795</v>
      </c>
      <c r="B945" s="31">
        <v>1427.21</v>
      </c>
      <c r="C945" s="11">
        <f t="shared" si="60"/>
        <v>-8.2477859533797333E-3</v>
      </c>
      <c r="D945" s="44">
        <f t="shared" si="59"/>
        <v>5.4483789043549113E-5</v>
      </c>
      <c r="E945" s="11">
        <f t="shared" si="58"/>
        <v>7.3813135039469168E-3</v>
      </c>
      <c r="F945" s="6"/>
      <c r="G945" s="20">
        <f t="shared" si="61"/>
        <v>-1.117387298205055</v>
      </c>
    </row>
    <row r="946" spans="1:7">
      <c r="A946" s="34">
        <v>36796</v>
      </c>
      <c r="B946" s="31">
        <v>1426.57</v>
      </c>
      <c r="C946" s="11">
        <f t="shared" si="60"/>
        <v>-4.4852792487826777E-4</v>
      </c>
      <c r="D946" s="44">
        <f t="shared" si="59"/>
        <v>5.529632008890225E-5</v>
      </c>
      <c r="E946" s="11">
        <f t="shared" si="58"/>
        <v>7.4361495472389638E-3</v>
      </c>
      <c r="F946" s="6"/>
      <c r="G946" s="20">
        <f t="shared" si="61"/>
        <v>-6.0317227622836853E-2</v>
      </c>
    </row>
    <row r="947" spans="1:7">
      <c r="A947" s="34">
        <v>36797</v>
      </c>
      <c r="B947" s="31">
        <v>1458.29</v>
      </c>
      <c r="C947" s="11">
        <f t="shared" si="60"/>
        <v>2.1991554793635532E-2</v>
      </c>
      <c r="D947" s="44">
        <f t="shared" si="59"/>
        <v>5.1990611521531853E-5</v>
      </c>
      <c r="E947" s="11">
        <f t="shared" si="58"/>
        <v>7.2104515476863066E-3</v>
      </c>
      <c r="F947" s="6"/>
      <c r="G947" s="20">
        <f t="shared" si="61"/>
        <v>3.0499552834097048</v>
      </c>
    </row>
    <row r="948" spans="1:7">
      <c r="A948" s="34">
        <v>36798</v>
      </c>
      <c r="B948" s="31">
        <v>1436.51</v>
      </c>
      <c r="C948" s="11">
        <f t="shared" si="60"/>
        <v>-1.50479556368712E-2</v>
      </c>
      <c r="D948" s="44">
        <f t="shared" si="59"/>
        <v>7.7888883764728374E-5</v>
      </c>
      <c r="E948" s="11">
        <f t="shared" si="58"/>
        <v>8.8254679062771714E-3</v>
      </c>
      <c r="F948" s="6"/>
      <c r="G948" s="20">
        <f t="shared" si="61"/>
        <v>-1.7050603771578212</v>
      </c>
    </row>
    <row r="949" spans="1:7">
      <c r="A949" s="34">
        <v>36801</v>
      </c>
      <c r="B949" s="31">
        <v>1436.23</v>
      </c>
      <c r="C949" s="11">
        <f t="shared" si="60"/>
        <v>-1.9493584583819165E-4</v>
      </c>
      <c r="D949" s="44">
        <f t="shared" si="59"/>
        <v>8.6802008869799291E-5</v>
      </c>
      <c r="E949" s="11">
        <f t="shared" si="58"/>
        <v>9.3167595691742138E-3</v>
      </c>
      <c r="F949" s="6"/>
      <c r="G949" s="20">
        <f t="shared" si="61"/>
        <v>-2.0923137963457145E-2</v>
      </c>
    </row>
    <row r="950" spans="1:7">
      <c r="A950" s="34">
        <v>36802</v>
      </c>
      <c r="B950" s="31">
        <v>1426.46</v>
      </c>
      <c r="C950" s="11">
        <f t="shared" si="60"/>
        <v>-6.825774312250607E-3</v>
      </c>
      <c r="D950" s="44">
        <f t="shared" si="59"/>
        <v>8.1596168336650889E-5</v>
      </c>
      <c r="E950" s="11">
        <f t="shared" si="58"/>
        <v>9.0330597438880531E-3</v>
      </c>
      <c r="F950" s="6"/>
      <c r="G950" s="20">
        <f t="shared" si="61"/>
        <v>-0.75564365849224691</v>
      </c>
    </row>
    <row r="951" spans="1:7">
      <c r="A951" s="34">
        <v>36803</v>
      </c>
      <c r="B951" s="31">
        <v>1434.32</v>
      </c>
      <c r="C951" s="11">
        <f t="shared" si="60"/>
        <v>5.4950186857191888E-3</v>
      </c>
      <c r="D951" s="44">
        <f t="shared" si="59"/>
        <v>7.9495869934158642E-5</v>
      </c>
      <c r="E951" s="11">
        <f t="shared" si="58"/>
        <v>8.9160456444636171E-3</v>
      </c>
      <c r="F951" s="6"/>
      <c r="G951" s="20">
        <f t="shared" si="61"/>
        <v>0.61630670196616799</v>
      </c>
    </row>
    <row r="952" spans="1:7">
      <c r="A952" s="34">
        <v>36804</v>
      </c>
      <c r="B952" s="31">
        <v>1436.28</v>
      </c>
      <c r="C952" s="11">
        <f t="shared" si="60"/>
        <v>1.3655683861076627E-3</v>
      </c>
      <c r="D952" s="44">
        <f t="shared" si="59"/>
        <v>7.6537831559493291E-5</v>
      </c>
      <c r="E952" s="11">
        <f t="shared" si="58"/>
        <v>8.7485902612645713E-3</v>
      </c>
      <c r="F952" s="6"/>
      <c r="G952" s="20">
        <f t="shared" si="61"/>
        <v>0.15609010655738215</v>
      </c>
    </row>
    <row r="953" spans="1:7">
      <c r="A953" s="34">
        <v>36805</v>
      </c>
      <c r="B953" s="31">
        <v>1408.99</v>
      </c>
      <c r="C953" s="11">
        <f t="shared" si="60"/>
        <v>-1.9183302031864139E-2</v>
      </c>
      <c r="D953" s="44">
        <f t="shared" si="59"/>
        <v>7.205744828695189E-5</v>
      </c>
      <c r="E953" s="11">
        <f t="shared" si="58"/>
        <v>8.4886658720291202E-3</v>
      </c>
      <c r="F953" s="6"/>
      <c r="G953" s="20">
        <f t="shared" si="61"/>
        <v>-2.2598724370898799</v>
      </c>
    </row>
    <row r="954" spans="1:7">
      <c r="A954" s="34">
        <v>36808</v>
      </c>
      <c r="B954" s="31">
        <v>1402.03</v>
      </c>
      <c r="C954" s="11">
        <f t="shared" si="60"/>
        <v>-4.9519492729607761E-3</v>
      </c>
      <c r="D954" s="44">
        <f t="shared" si="59"/>
        <v>8.981394600047815E-5</v>
      </c>
      <c r="E954" s="11">
        <f t="shared" si="58"/>
        <v>9.477022000632801E-3</v>
      </c>
      <c r="F954" s="6"/>
      <c r="G954" s="20">
        <f t="shared" si="61"/>
        <v>-0.52252166056279326</v>
      </c>
    </row>
    <row r="955" spans="1:7">
      <c r="A955" s="34">
        <v>36809</v>
      </c>
      <c r="B955" s="31">
        <v>1387.02</v>
      </c>
      <c r="C955" s="11">
        <f t="shared" si="60"/>
        <v>-1.0763625546913912E-2</v>
      </c>
      <c r="D955" s="44">
        <f t="shared" si="59"/>
        <v>8.589641733656806E-5</v>
      </c>
      <c r="E955" s="11">
        <f t="shared" si="58"/>
        <v>9.2680320099019983E-3</v>
      </c>
      <c r="F955" s="6"/>
      <c r="G955" s="20">
        <f t="shared" si="61"/>
        <v>-1.1613712097038527</v>
      </c>
    </row>
    <row r="956" spans="1:7">
      <c r="A956" s="34">
        <v>36810</v>
      </c>
      <c r="B956" s="31">
        <v>1364.59</v>
      </c>
      <c r="C956" s="11">
        <f t="shared" si="60"/>
        <v>-1.6303543621838983E-2</v>
      </c>
      <c r="D956" s="44">
        <f t="shared" si="59"/>
        <v>8.7693970391224639E-5</v>
      </c>
      <c r="E956" s="11">
        <f t="shared" si="58"/>
        <v>9.36450588078328E-3</v>
      </c>
      <c r="F956" s="6"/>
      <c r="G956" s="20">
        <f t="shared" si="61"/>
        <v>-1.7409934735900126</v>
      </c>
    </row>
    <row r="957" spans="1:7">
      <c r="A957" s="34">
        <v>36811</v>
      </c>
      <c r="B957" s="31">
        <v>1329.78</v>
      </c>
      <c r="C957" s="11">
        <f t="shared" si="60"/>
        <v>-2.5840502200064154E-2</v>
      </c>
      <c r="D957" s="44">
        <f t="shared" si="59"/>
        <v>9.8380664245503548E-5</v>
      </c>
      <c r="E957" s="11">
        <f t="shared" si="58"/>
        <v>9.918702750133384E-3</v>
      </c>
      <c r="F957" s="6"/>
      <c r="G957" s="20">
        <f t="shared" si="61"/>
        <v>-2.6052300236254844</v>
      </c>
    </row>
    <row r="958" spans="1:7">
      <c r="A958" s="34">
        <v>36812</v>
      </c>
      <c r="B958" s="31">
        <v>1374.17</v>
      </c>
      <c r="C958" s="11">
        <f t="shared" si="60"/>
        <v>3.2836397475617896E-2</v>
      </c>
      <c r="D958" s="44">
        <f t="shared" si="59"/>
        <v>1.3254171762786454E-4</v>
      </c>
      <c r="E958" s="11">
        <f t="shared" si="58"/>
        <v>1.1512676388566845E-2</v>
      </c>
      <c r="F958" s="6"/>
      <c r="G958" s="20">
        <f t="shared" si="61"/>
        <v>2.8521949516645395</v>
      </c>
    </row>
    <row r="959" spans="1:7">
      <c r="A959" s="34">
        <v>36815</v>
      </c>
      <c r="B959" s="31">
        <v>1374.62</v>
      </c>
      <c r="C959" s="11">
        <f t="shared" si="60"/>
        <v>3.2741679358544028E-4</v>
      </c>
      <c r="D959" s="44">
        <f t="shared" si="59"/>
        <v>1.8928295452079856E-4</v>
      </c>
      <c r="E959" s="11">
        <f t="shared" si="58"/>
        <v>1.3758014192491537E-2</v>
      </c>
      <c r="F959" s="6"/>
      <c r="G959" s="20">
        <f t="shared" si="61"/>
        <v>2.3798259618319672E-2</v>
      </c>
    </row>
    <row r="960" spans="1:7">
      <c r="A960" s="34">
        <v>36816</v>
      </c>
      <c r="B960" s="31">
        <v>1349.97</v>
      </c>
      <c r="C960" s="11">
        <f t="shared" si="60"/>
        <v>-1.8094959305505098E-2</v>
      </c>
      <c r="D960" s="44">
        <f t="shared" si="59"/>
        <v>1.7793240935495396E-4</v>
      </c>
      <c r="E960" s="11">
        <f t="shared" si="58"/>
        <v>1.3339130757097854E-2</v>
      </c>
      <c r="F960" s="6"/>
      <c r="G960" s="20">
        <f t="shared" si="61"/>
        <v>-1.3565321185472772</v>
      </c>
    </row>
    <row r="961" spans="1:7">
      <c r="A961" s="34">
        <v>36817</v>
      </c>
      <c r="B961" s="31">
        <v>1342.13</v>
      </c>
      <c r="C961" s="11">
        <f t="shared" si="60"/>
        <v>-5.8244657805651776E-3</v>
      </c>
      <c r="D961" s="44">
        <f t="shared" si="59"/>
        <v>1.8690211792972986E-4</v>
      </c>
      <c r="E961" s="11">
        <f t="shared" si="58"/>
        <v>1.3671214939782413E-2</v>
      </c>
      <c r="F961" s="6"/>
      <c r="G961" s="20">
        <f t="shared" si="61"/>
        <v>-0.4260386371087132</v>
      </c>
    </row>
    <row r="962" spans="1:7">
      <c r="A962" s="34">
        <v>36818</v>
      </c>
      <c r="B962" s="31">
        <v>1388.76</v>
      </c>
      <c r="C962" s="11">
        <f t="shared" si="60"/>
        <v>3.4153358465216138E-2</v>
      </c>
      <c r="D962" s="44">
        <f t="shared" si="59"/>
        <v>1.7772345495168455E-4</v>
      </c>
      <c r="E962" s="11">
        <f t="shared" si="58"/>
        <v>1.3331296071713529E-2</v>
      </c>
      <c r="F962" s="6"/>
      <c r="G962" s="20">
        <f t="shared" si="61"/>
        <v>2.5618933284126109</v>
      </c>
    </row>
    <row r="963" spans="1:7">
      <c r="A963" s="34">
        <v>36819</v>
      </c>
      <c r="B963" s="31">
        <v>1396.93</v>
      </c>
      <c r="C963" s="11">
        <f t="shared" si="60"/>
        <v>5.865708980616796E-3</v>
      </c>
      <c r="D963" s="44">
        <f t="shared" si="59"/>
        <v>2.3704716132179652E-4</v>
      </c>
      <c r="E963" s="11">
        <f t="shared" si="58"/>
        <v>1.539633597067161E-2</v>
      </c>
      <c r="F963" s="6"/>
      <c r="G963" s="20">
        <f t="shared" si="61"/>
        <v>0.38098083802473204</v>
      </c>
    </row>
    <row r="964" spans="1:7">
      <c r="A964" s="34">
        <v>36822</v>
      </c>
      <c r="B964" s="31">
        <v>1395.78</v>
      </c>
      <c r="C964" s="11">
        <f t="shared" si="60"/>
        <v>-8.2357284859591398E-4</v>
      </c>
      <c r="D964" s="44">
        <f t="shared" si="59"/>
        <v>2.2488872415320603E-4</v>
      </c>
      <c r="E964" s="11">
        <f t="shared" si="58"/>
        <v>1.4996290346389204E-2</v>
      </c>
      <c r="F964" s="6"/>
      <c r="G964" s="20">
        <f t="shared" si="61"/>
        <v>-5.4918438465297738E-2</v>
      </c>
    </row>
    <row r="965" spans="1:7">
      <c r="A965" s="34">
        <v>36823</v>
      </c>
      <c r="B965" s="31">
        <v>1398.13</v>
      </c>
      <c r="C965" s="11">
        <f t="shared" si="60"/>
        <v>1.682230676141244E-3</v>
      </c>
      <c r="D965" s="44">
        <f t="shared" si="59"/>
        <v>2.1143609703823033E-4</v>
      </c>
      <c r="E965" s="11">
        <f t="shared" ref="E965:E1028" si="62">SQRT(D965)</f>
        <v>1.4540842377188137E-2</v>
      </c>
      <c r="F965" s="6"/>
      <c r="G965" s="20">
        <f t="shared" si="61"/>
        <v>0.1156900427433523</v>
      </c>
    </row>
    <row r="966" spans="1:7">
      <c r="A966" s="34">
        <v>36824</v>
      </c>
      <c r="B966" s="31">
        <v>1364.9</v>
      </c>
      <c r="C966" s="11">
        <f t="shared" si="60"/>
        <v>-2.405446359399897E-2</v>
      </c>
      <c r="D966" s="44">
        <f t="shared" ref="D966:D1029" si="63">0.94*D965+0.06*(C965^2)</f>
        <v>1.9891972521880153E-4</v>
      </c>
      <c r="E966" s="11">
        <f t="shared" si="62"/>
        <v>1.4103890428488216E-2</v>
      </c>
      <c r="F966" s="6"/>
      <c r="G966" s="20">
        <f t="shared" si="61"/>
        <v>-1.7055197440708809</v>
      </c>
    </row>
    <row r="967" spans="1:7">
      <c r="A967" s="34">
        <v>36825</v>
      </c>
      <c r="B967" s="31">
        <v>1364.44</v>
      </c>
      <c r="C967" s="11">
        <f t="shared" si="60"/>
        <v>-3.370778315310521E-4</v>
      </c>
      <c r="D967" s="44">
        <f t="shared" si="63"/>
        <v>2.2170157483337473E-4</v>
      </c>
      <c r="E967" s="11">
        <f t="shared" si="62"/>
        <v>1.4889646565092628E-2</v>
      </c>
      <c r="F967" s="6"/>
      <c r="G967" s="20">
        <f t="shared" si="61"/>
        <v>-2.2638403810154854E-2</v>
      </c>
    </row>
    <row r="968" spans="1:7">
      <c r="A968" s="34">
        <v>36826</v>
      </c>
      <c r="B968" s="31">
        <v>1379.58</v>
      </c>
      <c r="C968" s="11">
        <f t="shared" si="60"/>
        <v>1.1035016971345828E-2</v>
      </c>
      <c r="D968" s="44">
        <f t="shared" si="63"/>
        <v>2.0840629763124282E-4</v>
      </c>
      <c r="E968" s="11">
        <f t="shared" si="62"/>
        <v>1.4436284065896003E-2</v>
      </c>
      <c r="F968" s="6"/>
      <c r="G968" s="20">
        <f t="shared" si="61"/>
        <v>0.76439455755894536</v>
      </c>
    </row>
    <row r="969" spans="1:7">
      <c r="A969" s="34">
        <v>36829</v>
      </c>
      <c r="B969" s="31">
        <v>1398.66</v>
      </c>
      <c r="C969" s="11">
        <f t="shared" si="60"/>
        <v>1.3735530390521463E-2</v>
      </c>
      <c r="D969" s="44">
        <f t="shared" si="63"/>
        <v>2.0320821574684167E-4</v>
      </c>
      <c r="E969" s="11">
        <f t="shared" si="62"/>
        <v>1.4255111916321164E-2</v>
      </c>
      <c r="F969" s="6"/>
      <c r="G969" s="20">
        <f t="shared" si="61"/>
        <v>0.96355121384877984</v>
      </c>
    </row>
    <row r="970" spans="1:7">
      <c r="A970" s="34">
        <v>36830</v>
      </c>
      <c r="B970" s="31">
        <v>1429.4</v>
      </c>
      <c r="C970" s="11">
        <f t="shared" si="60"/>
        <v>2.1740140393392629E-2</v>
      </c>
      <c r="D970" s="44">
        <f t="shared" si="63"/>
        <v>2.0233561050856747E-4</v>
      </c>
      <c r="E970" s="11">
        <f t="shared" si="62"/>
        <v>1.4224472240071596E-2</v>
      </c>
      <c r="F970" s="6"/>
      <c r="G970" s="20">
        <f t="shared" si="61"/>
        <v>1.5283618278749724</v>
      </c>
    </row>
    <row r="971" spans="1:7">
      <c r="A971" s="34">
        <v>36831</v>
      </c>
      <c r="B971" s="31">
        <v>1421.22</v>
      </c>
      <c r="C971" s="11">
        <f t="shared" si="60"/>
        <v>-5.739118123332985E-3</v>
      </c>
      <c r="D971" s="44">
        <f t="shared" si="63"/>
        <v>2.1855349613751873E-4</v>
      </c>
      <c r="E971" s="11">
        <f t="shared" si="62"/>
        <v>1.4783554922193739E-2</v>
      </c>
      <c r="F971" s="6"/>
      <c r="G971" s="20">
        <f t="shared" si="61"/>
        <v>-0.38820961220343303</v>
      </c>
    </row>
    <row r="972" spans="1:7">
      <c r="A972" s="34">
        <v>36832</v>
      </c>
      <c r="B972" s="31">
        <v>1428.32</v>
      </c>
      <c r="C972" s="11">
        <f t="shared" si="60"/>
        <v>4.9832707685064526E-3</v>
      </c>
      <c r="D972" s="44">
        <f t="shared" si="63"/>
        <v>2.0741653497928172E-4</v>
      </c>
      <c r="E972" s="11">
        <f t="shared" si="62"/>
        <v>1.4401962886331908E-2</v>
      </c>
      <c r="F972" s="6"/>
      <c r="G972" s="20">
        <f t="shared" si="61"/>
        <v>0.34601330442503742</v>
      </c>
    </row>
    <row r="973" spans="1:7">
      <c r="A973" s="34">
        <v>36833</v>
      </c>
      <c r="B973" s="31">
        <v>1426.69</v>
      </c>
      <c r="C973" s="11">
        <f t="shared" si="60"/>
        <v>-1.1418525168759629E-3</v>
      </c>
      <c r="D973" s="44">
        <f t="shared" si="63"/>
        <v>1.9646152213365984E-4</v>
      </c>
      <c r="E973" s="11">
        <f t="shared" si="62"/>
        <v>1.4016473241641772E-2</v>
      </c>
      <c r="F973" s="6"/>
      <c r="G973" s="20">
        <f t="shared" si="61"/>
        <v>-8.1465037402105853E-2</v>
      </c>
    </row>
    <row r="974" spans="1:7">
      <c r="A974" s="34">
        <v>36836</v>
      </c>
      <c r="B974" s="31">
        <v>1432.19</v>
      </c>
      <c r="C974" s="11">
        <f t="shared" si="60"/>
        <v>3.8476653692405996E-3</v>
      </c>
      <c r="D974" s="44">
        <f t="shared" si="63"/>
        <v>1.84752060435858E-4</v>
      </c>
      <c r="E974" s="11">
        <f t="shared" si="62"/>
        <v>1.3592353013215114E-2</v>
      </c>
      <c r="F974" s="6"/>
      <c r="G974" s="20">
        <f t="shared" si="61"/>
        <v>0.2830757386524409</v>
      </c>
    </row>
    <row r="975" spans="1:7">
      <c r="A975" s="34">
        <v>36837</v>
      </c>
      <c r="B975" s="31">
        <v>1431.87</v>
      </c>
      <c r="C975" s="11">
        <f t="shared" si="60"/>
        <v>-2.2345900667700635E-4</v>
      </c>
      <c r="D975" s="44">
        <f t="shared" si="63"/>
        <v>1.7455520853732574E-4</v>
      </c>
      <c r="E975" s="11">
        <f t="shared" si="62"/>
        <v>1.3211934322321079E-2</v>
      </c>
      <c r="F975" s="6"/>
      <c r="G975" s="20">
        <f t="shared" si="61"/>
        <v>-1.6913420943932528E-2</v>
      </c>
    </row>
    <row r="976" spans="1:7">
      <c r="A976" s="34">
        <v>36838</v>
      </c>
      <c r="B976" s="31">
        <v>1409.28</v>
      </c>
      <c r="C976" s="11">
        <f t="shared" si="60"/>
        <v>-1.5902346622533696E-2</v>
      </c>
      <c r="D976" s="44">
        <f t="shared" si="63"/>
        <v>1.640848920607461E-4</v>
      </c>
      <c r="E976" s="11">
        <f t="shared" si="62"/>
        <v>1.2809562524174903E-2</v>
      </c>
      <c r="F976" s="6"/>
      <c r="G976" s="20">
        <f t="shared" si="61"/>
        <v>-1.2414433820453994</v>
      </c>
    </row>
    <row r="977" spans="1:7">
      <c r="A977" s="34">
        <v>36839</v>
      </c>
      <c r="B977" s="31">
        <v>1400.14</v>
      </c>
      <c r="C977" s="11">
        <f t="shared" si="60"/>
        <v>-6.5067040505223973E-3</v>
      </c>
      <c r="D977" s="44">
        <f t="shared" si="63"/>
        <v>1.6941287622329384E-4</v>
      </c>
      <c r="E977" s="11">
        <f t="shared" si="62"/>
        <v>1.301587016773346E-2</v>
      </c>
      <c r="F977" s="6"/>
      <c r="G977" s="20">
        <f t="shared" si="61"/>
        <v>-0.49990542058821513</v>
      </c>
    </row>
    <row r="978" spans="1:7">
      <c r="A978" s="34">
        <v>36840</v>
      </c>
      <c r="B978" s="31">
        <v>1365.98</v>
      </c>
      <c r="C978" s="11">
        <f t="shared" si="60"/>
        <v>-2.4700111868566067E-2</v>
      </c>
      <c r="D978" s="44">
        <f t="shared" si="63"/>
        <v>1.6178833550596126E-4</v>
      </c>
      <c r="E978" s="11">
        <f t="shared" si="62"/>
        <v>1.271960437694354E-2</v>
      </c>
      <c r="F978" s="6"/>
      <c r="G978" s="20">
        <f t="shared" si="61"/>
        <v>-1.9418930916860313</v>
      </c>
    </row>
    <row r="979" spans="1:7">
      <c r="A979" s="34">
        <v>36843</v>
      </c>
      <c r="B979" s="31">
        <v>1351.26</v>
      </c>
      <c r="C979" s="11">
        <f t="shared" si="60"/>
        <v>-1.0834629254041595E-2</v>
      </c>
      <c r="D979" s="44">
        <f t="shared" si="63"/>
        <v>1.8868676695478427E-4</v>
      </c>
      <c r="E979" s="11">
        <f t="shared" si="62"/>
        <v>1.3736330185125293E-2</v>
      </c>
      <c r="F979" s="6"/>
      <c r="G979" s="20">
        <f t="shared" si="61"/>
        <v>-0.78875719409934741</v>
      </c>
    </row>
    <row r="980" spans="1:7">
      <c r="A980" s="34">
        <v>36844</v>
      </c>
      <c r="B980" s="31">
        <v>1382.95</v>
      </c>
      <c r="C980" s="11">
        <f t="shared" si="60"/>
        <v>2.3181408240187305E-2</v>
      </c>
      <c r="D980" s="44">
        <f t="shared" si="63"/>
        <v>1.8440891240184925E-4</v>
      </c>
      <c r="E980" s="11">
        <f t="shared" si="62"/>
        <v>1.3579724312439088E-2</v>
      </c>
      <c r="F980" s="6"/>
      <c r="G980" s="20">
        <f t="shared" si="61"/>
        <v>1.7070602986360357</v>
      </c>
    </row>
    <row r="981" spans="1:7">
      <c r="A981" s="34">
        <v>36845</v>
      </c>
      <c r="B981" s="31">
        <v>1389.81</v>
      </c>
      <c r="C981" s="11">
        <f t="shared" si="60"/>
        <v>4.9481484129744492E-3</v>
      </c>
      <c r="D981" s="44">
        <f t="shared" si="63"/>
        <v>2.0558703893763171E-4</v>
      </c>
      <c r="E981" s="11">
        <f t="shared" si="62"/>
        <v>1.4338306697013832E-2</v>
      </c>
      <c r="F981" s="6"/>
      <c r="G981" s="20">
        <f t="shared" si="61"/>
        <v>0.34509991434378895</v>
      </c>
    </row>
    <row r="982" spans="1:7">
      <c r="A982" s="34">
        <v>36846</v>
      </c>
      <c r="B982" s="31">
        <v>1372.32</v>
      </c>
      <c r="C982" s="11">
        <f t="shared" si="60"/>
        <v>-1.2664308892126103E-2</v>
      </c>
      <c r="D982" s="44">
        <f t="shared" si="63"/>
        <v>1.9472086696438308E-4</v>
      </c>
      <c r="E982" s="11">
        <f t="shared" si="62"/>
        <v>1.3954241898590661E-2</v>
      </c>
      <c r="F982" s="6"/>
      <c r="G982" s="20">
        <f t="shared" si="61"/>
        <v>-0.90755979322711633</v>
      </c>
    </row>
    <row r="983" spans="1:7">
      <c r="A983" s="34">
        <v>36847</v>
      </c>
      <c r="B983" s="31">
        <v>1367.72</v>
      </c>
      <c r="C983" s="11">
        <f t="shared" si="60"/>
        <v>-3.3576183716633439E-3</v>
      </c>
      <c r="D983" s="44">
        <f t="shared" si="63"/>
        <v>1.9266069812943112E-4</v>
      </c>
      <c r="E983" s="11">
        <f t="shared" si="62"/>
        <v>1.3880226876007148E-2</v>
      </c>
      <c r="F983" s="6"/>
      <c r="G983" s="20">
        <f t="shared" si="61"/>
        <v>-0.24189938692336507</v>
      </c>
    </row>
    <row r="984" spans="1:7">
      <c r="A984" s="34">
        <v>36850</v>
      </c>
      <c r="B984" s="31">
        <v>1342.62</v>
      </c>
      <c r="C984" s="11">
        <f t="shared" si="60"/>
        <v>-1.852219100721153E-2</v>
      </c>
      <c r="D984" s="44">
        <f t="shared" si="63"/>
        <v>1.8177747230944911E-4</v>
      </c>
      <c r="E984" s="11">
        <f t="shared" si="62"/>
        <v>1.3482487615772139E-2</v>
      </c>
      <c r="F984" s="6"/>
      <c r="G984" s="20">
        <f t="shared" si="61"/>
        <v>-1.3737962559330539</v>
      </c>
    </row>
    <row r="985" spans="1:7">
      <c r="A985" s="34">
        <v>36851</v>
      </c>
      <c r="B985" s="31">
        <v>1347.35</v>
      </c>
      <c r="C985" s="11">
        <f t="shared" si="60"/>
        <v>3.516771469516E-3</v>
      </c>
      <c r="D985" s="44">
        <f t="shared" si="63"/>
        <v>1.9145511755333983E-4</v>
      </c>
      <c r="E985" s="11">
        <f t="shared" si="62"/>
        <v>1.3836730739352408E-2</v>
      </c>
      <c r="F985" s="6"/>
      <c r="G985" s="20">
        <f t="shared" si="61"/>
        <v>0.25416202250103143</v>
      </c>
    </row>
    <row r="986" spans="1:7">
      <c r="A986" s="34">
        <v>36852</v>
      </c>
      <c r="B986" s="31">
        <v>1322.36</v>
      </c>
      <c r="C986" s="11">
        <f t="shared" ref="C986:C1049" si="64">LN(B986/B985)</f>
        <v>-1.8721681317296852E-2</v>
      </c>
      <c r="D986" s="44">
        <f t="shared" si="63"/>
        <v>1.8070987139426751E-4</v>
      </c>
      <c r="E986" s="11">
        <f t="shared" si="62"/>
        <v>1.3442837178001805E-2</v>
      </c>
      <c r="F986" s="6"/>
      <c r="G986" s="20">
        <f t="shared" ref="G986:G1049" si="65">C986/E986</f>
        <v>-1.39268824500333</v>
      </c>
    </row>
    <row r="987" spans="1:7">
      <c r="A987" s="34">
        <v>36854</v>
      </c>
      <c r="B987" s="31">
        <v>1341.77</v>
      </c>
      <c r="C987" s="11">
        <f t="shared" si="64"/>
        <v>1.457161883685624E-2</v>
      </c>
      <c r="D987" s="44">
        <f t="shared" si="63"/>
        <v>1.9089736019139677E-4</v>
      </c>
      <c r="E987" s="11">
        <f t="shared" si="62"/>
        <v>1.3816561084126424E-2</v>
      </c>
      <c r="F987" s="6"/>
      <c r="G987" s="20">
        <f t="shared" si="65"/>
        <v>1.0546487471182164</v>
      </c>
    </row>
    <row r="988" spans="1:7">
      <c r="A988" s="34">
        <v>36857</v>
      </c>
      <c r="B988" s="31">
        <v>1348.97</v>
      </c>
      <c r="C988" s="11">
        <f t="shared" si="64"/>
        <v>5.3517004128307731E-3</v>
      </c>
      <c r="D988" s="44">
        <f t="shared" si="63"/>
        <v>1.9218344311151036E-4</v>
      </c>
      <c r="E988" s="11">
        <f t="shared" si="62"/>
        <v>1.3863024313313108E-2</v>
      </c>
      <c r="F988" s="6"/>
      <c r="G988" s="20">
        <f t="shared" si="65"/>
        <v>0.38604133498426912</v>
      </c>
    </row>
    <row r="989" spans="1:7">
      <c r="A989" s="34">
        <v>36858</v>
      </c>
      <c r="B989" s="31">
        <v>1336.09</v>
      </c>
      <c r="C989" s="11">
        <f t="shared" si="64"/>
        <v>-9.5939001680283922E-3</v>
      </c>
      <c r="D989" s="44">
        <f t="shared" si="63"/>
        <v>1.8237087836334132E-4</v>
      </c>
      <c r="E989" s="11">
        <f t="shared" si="62"/>
        <v>1.3504476234321022E-2</v>
      </c>
      <c r="F989" s="6"/>
      <c r="G989" s="20">
        <f t="shared" si="65"/>
        <v>-0.7104237144455795</v>
      </c>
    </row>
    <row r="990" spans="1:7">
      <c r="A990" s="34">
        <v>36859</v>
      </c>
      <c r="B990" s="31">
        <v>1341.93</v>
      </c>
      <c r="C990" s="11">
        <f t="shared" si="64"/>
        <v>4.3614381202828206E-3</v>
      </c>
      <c r="D990" s="44">
        <f t="shared" si="63"/>
        <v>1.7695120088758655E-4</v>
      </c>
      <c r="E990" s="11">
        <f t="shared" si="62"/>
        <v>1.3302300586274036E-2</v>
      </c>
      <c r="F990" s="6"/>
      <c r="G990" s="20">
        <f t="shared" si="65"/>
        <v>0.32787096427389151</v>
      </c>
    </row>
    <row r="991" spans="1:7">
      <c r="A991" s="34">
        <v>36860</v>
      </c>
      <c r="B991" s="31">
        <v>1314.95</v>
      </c>
      <c r="C991" s="11">
        <f t="shared" si="64"/>
        <v>-2.0310234142105789E-2</v>
      </c>
      <c r="D991" s="44">
        <f t="shared" si="63"/>
        <v>1.6747545738295472E-4</v>
      </c>
      <c r="E991" s="11">
        <f t="shared" si="62"/>
        <v>1.2941230906793786E-2</v>
      </c>
      <c r="F991" s="6"/>
      <c r="G991" s="20">
        <f t="shared" si="65"/>
        <v>-1.5694205820439755</v>
      </c>
    </row>
    <row r="992" spans="1:7">
      <c r="A992" s="34">
        <v>36861</v>
      </c>
      <c r="B992" s="31">
        <v>1315.23</v>
      </c>
      <c r="C992" s="11">
        <f t="shared" si="64"/>
        <v>2.1291318545326105E-4</v>
      </c>
      <c r="D992" s="44">
        <f t="shared" si="63"/>
        <v>1.8217726659440701E-4</v>
      </c>
      <c r="E992" s="11">
        <f t="shared" si="62"/>
        <v>1.3497305901342202E-2</v>
      </c>
      <c r="F992" s="6"/>
      <c r="G992" s="20">
        <f t="shared" si="65"/>
        <v>1.5774495074019807E-2</v>
      </c>
    </row>
    <row r="993" spans="1:7">
      <c r="A993" s="34">
        <v>36864</v>
      </c>
      <c r="B993" s="31">
        <v>1324.97</v>
      </c>
      <c r="C993" s="11">
        <f t="shared" si="64"/>
        <v>7.3782623938213002E-3</v>
      </c>
      <c r="D993" s="44">
        <f t="shared" si="63"/>
        <v>1.7124935052021499E-4</v>
      </c>
      <c r="E993" s="11">
        <f t="shared" si="62"/>
        <v>1.3086227512931868E-2</v>
      </c>
      <c r="F993" s="6"/>
      <c r="G993" s="20">
        <f t="shared" si="65"/>
        <v>0.56381889941391194</v>
      </c>
    </row>
    <row r="994" spans="1:7">
      <c r="A994" s="34">
        <v>36865</v>
      </c>
      <c r="B994" s="31">
        <v>1376.54</v>
      </c>
      <c r="C994" s="11">
        <f t="shared" si="64"/>
        <v>3.8183286714022199E-2</v>
      </c>
      <c r="D994" s="44">
        <f t="shared" si="63"/>
        <v>1.6424071484612672E-4</v>
      </c>
      <c r="E994" s="11">
        <f t="shared" si="62"/>
        <v>1.2815643364502881E-2</v>
      </c>
      <c r="F994" s="6"/>
      <c r="G994" s="20">
        <f t="shared" si="65"/>
        <v>2.9794280027940938</v>
      </c>
    </row>
    <row r="995" spans="1:7">
      <c r="A995" s="34">
        <v>36866</v>
      </c>
      <c r="B995" s="31">
        <v>1351.46</v>
      </c>
      <c r="C995" s="11">
        <f t="shared" si="64"/>
        <v>-1.8387614834436079E-2</v>
      </c>
      <c r="D995" s="44">
        <f t="shared" si="63"/>
        <v>2.4186407501247258E-4</v>
      </c>
      <c r="E995" s="11">
        <f t="shared" si="62"/>
        <v>1.5551979777908426E-2</v>
      </c>
      <c r="F995" s="6"/>
      <c r="G995" s="20">
        <f t="shared" si="65"/>
        <v>-1.182332738147954</v>
      </c>
    </row>
    <row r="996" spans="1:7">
      <c r="A996" s="34">
        <v>36867</v>
      </c>
      <c r="B996" s="31">
        <v>1343.55</v>
      </c>
      <c r="C996" s="11">
        <f t="shared" si="64"/>
        <v>-5.8701249448379709E-3</v>
      </c>
      <c r="D996" s="44">
        <f t="shared" si="63"/>
        <v>2.4763849326969864E-4</v>
      </c>
      <c r="E996" s="11">
        <f t="shared" si="62"/>
        <v>1.5736533712024978E-2</v>
      </c>
      <c r="F996" s="6"/>
      <c r="G996" s="20">
        <f t="shared" si="65"/>
        <v>-0.37302528322055767</v>
      </c>
    </row>
    <row r="997" spans="1:7">
      <c r="A997" s="34">
        <v>36868</v>
      </c>
      <c r="B997" s="31">
        <v>1369.89</v>
      </c>
      <c r="C997" s="11">
        <f t="shared" si="64"/>
        <v>1.9415080038481004E-2</v>
      </c>
      <c r="D997" s="44">
        <f t="shared" si="63"/>
        <v>2.3484768568559725E-4</v>
      </c>
      <c r="E997" s="11">
        <f t="shared" si="62"/>
        <v>1.5324740966345802E-2</v>
      </c>
      <c r="F997" s="6"/>
      <c r="G997" s="20">
        <f t="shared" si="65"/>
        <v>1.266910813117029</v>
      </c>
    </row>
    <row r="998" spans="1:7">
      <c r="A998" s="34">
        <v>36871</v>
      </c>
      <c r="B998" s="31">
        <v>1380.2</v>
      </c>
      <c r="C998" s="11">
        <f t="shared" si="64"/>
        <v>7.4979715587066521E-3</v>
      </c>
      <c r="D998" s="44">
        <f t="shared" si="63"/>
        <v>2.433735445184988E-4</v>
      </c>
      <c r="E998" s="11">
        <f t="shared" si="62"/>
        <v>1.5600434113142455E-2</v>
      </c>
      <c r="F998" s="6"/>
      <c r="G998" s="20">
        <f t="shared" si="65"/>
        <v>0.48062582773834789</v>
      </c>
    </row>
    <row r="999" spans="1:7">
      <c r="A999" s="34">
        <v>36872</v>
      </c>
      <c r="B999" s="31">
        <v>1371.18</v>
      </c>
      <c r="C999" s="11">
        <f t="shared" si="64"/>
        <v>-6.5567332136534174E-3</v>
      </c>
      <c r="D999" s="44">
        <f t="shared" si="63"/>
        <v>2.3214430649709929E-4</v>
      </c>
      <c r="E999" s="11">
        <f t="shared" si="62"/>
        <v>1.5236282568169286E-2</v>
      </c>
      <c r="F999" s="6"/>
      <c r="G999" s="20">
        <f t="shared" si="65"/>
        <v>-0.43033680849102557</v>
      </c>
    </row>
    <row r="1000" spans="1:7">
      <c r="A1000" s="34">
        <v>36873</v>
      </c>
      <c r="B1000" s="31">
        <v>1359.99</v>
      </c>
      <c r="C1000" s="11">
        <f t="shared" si="64"/>
        <v>-8.1943362109598225E-3</v>
      </c>
      <c r="D1000" s="44">
        <f t="shared" si="63"/>
        <v>2.2079509313337488E-4</v>
      </c>
      <c r="E1000" s="11">
        <f t="shared" si="62"/>
        <v>1.4859175385376367E-2</v>
      </c>
      <c r="F1000" s="6"/>
      <c r="G1000" s="20">
        <f t="shared" si="65"/>
        <v>-0.55146641710846656</v>
      </c>
    </row>
    <row r="1001" spans="1:7">
      <c r="A1001" s="34">
        <v>36874</v>
      </c>
      <c r="B1001" s="31">
        <v>1340.93</v>
      </c>
      <c r="C1001" s="11">
        <f t="shared" si="64"/>
        <v>-1.4113943693526846E-2</v>
      </c>
      <c r="D1001" s="44">
        <f t="shared" si="63"/>
        <v>2.1157621630166722E-4</v>
      </c>
      <c r="E1001" s="11">
        <f t="shared" si="62"/>
        <v>1.4545659706650201E-2</v>
      </c>
      <c r="F1001" s="6"/>
      <c r="G1001" s="20">
        <f t="shared" si="65"/>
        <v>-0.97031994272999689</v>
      </c>
    </row>
    <row r="1002" spans="1:7">
      <c r="A1002" s="34">
        <v>36875</v>
      </c>
      <c r="B1002" s="31">
        <v>1312.15</v>
      </c>
      <c r="C1002" s="11">
        <f t="shared" si="64"/>
        <v>-2.1696389831127021E-2</v>
      </c>
      <c r="D1002" s="44">
        <f t="shared" si="63"/>
        <v>2.1083384771860994E-4</v>
      </c>
      <c r="E1002" s="11">
        <f t="shared" si="62"/>
        <v>1.4520118722607262E-2</v>
      </c>
      <c r="F1002" s="6"/>
      <c r="G1002" s="20">
        <f t="shared" si="65"/>
        <v>-1.494229506357037</v>
      </c>
    </row>
    <row r="1003" spans="1:7">
      <c r="A1003" s="34">
        <v>36878</v>
      </c>
      <c r="B1003" s="31">
        <v>1322.74</v>
      </c>
      <c r="C1003" s="11">
        <f t="shared" si="64"/>
        <v>8.0383295108697461E-3</v>
      </c>
      <c r="D1003" s="44">
        <f t="shared" si="63"/>
        <v>2.2642781675774726E-4</v>
      </c>
      <c r="E1003" s="11">
        <f t="shared" si="62"/>
        <v>1.5047518624602105E-2</v>
      </c>
      <c r="F1003" s="6"/>
      <c r="G1003" s="20">
        <f t="shared" si="65"/>
        <v>0.53419634900649937</v>
      </c>
    </row>
    <row r="1004" spans="1:7">
      <c r="A1004" s="34">
        <v>36879</v>
      </c>
      <c r="B1004" s="31">
        <v>1305.5999999999999</v>
      </c>
      <c r="C1004" s="11">
        <f t="shared" si="64"/>
        <v>-1.3042637538261572E-2</v>
      </c>
      <c r="D1004" s="44">
        <f t="shared" si="63"/>
        <v>2.1671903223180157E-4</v>
      </c>
      <c r="E1004" s="11">
        <f t="shared" si="62"/>
        <v>1.4721380106219715E-2</v>
      </c>
      <c r="F1004" s="6"/>
      <c r="G1004" s="20">
        <f t="shared" si="65"/>
        <v>-0.88596568013016108</v>
      </c>
    </row>
    <row r="1005" spans="1:7">
      <c r="A1005" s="34">
        <v>36880</v>
      </c>
      <c r="B1005" s="31">
        <v>1264.74</v>
      </c>
      <c r="C1005" s="11">
        <f t="shared" si="64"/>
        <v>-3.1796137769984203E-2</v>
      </c>
      <c r="D1005" s="44">
        <f t="shared" si="63"/>
        <v>2.1392251393516167E-4</v>
      </c>
      <c r="E1005" s="11">
        <f t="shared" si="62"/>
        <v>1.4626090179373354E-2</v>
      </c>
      <c r="F1005" s="6"/>
      <c r="G1005" s="20">
        <f t="shared" si="65"/>
        <v>-2.1739328405635803</v>
      </c>
    </row>
    <row r="1006" spans="1:7">
      <c r="A1006" s="34">
        <v>36881</v>
      </c>
      <c r="B1006" s="31">
        <v>1274.8599999999999</v>
      </c>
      <c r="C1006" s="11">
        <f t="shared" si="64"/>
        <v>7.9698012022075288E-3</v>
      </c>
      <c r="D1006" s="44">
        <f t="shared" si="63"/>
        <v>2.6174682572432093E-4</v>
      </c>
      <c r="E1006" s="11">
        <f t="shared" si="62"/>
        <v>1.6178591586547976E-2</v>
      </c>
      <c r="F1006" s="6"/>
      <c r="G1006" s="20">
        <f t="shared" si="65"/>
        <v>0.49261403006391385</v>
      </c>
    </row>
    <row r="1007" spans="1:7">
      <c r="A1007" s="34">
        <v>36882</v>
      </c>
      <c r="B1007" s="31">
        <v>1305.95</v>
      </c>
      <c r="C1007" s="11">
        <f t="shared" si="64"/>
        <v>2.4094376622223673E-2</v>
      </c>
      <c r="D1007" s="44">
        <f t="shared" si="63"/>
        <v>2.4985308005302418E-4</v>
      </c>
      <c r="E1007" s="11">
        <f t="shared" si="62"/>
        <v>1.5806741601387182E-2</v>
      </c>
      <c r="F1007" s="6"/>
      <c r="G1007" s="20">
        <f t="shared" si="65"/>
        <v>1.5243101475201679</v>
      </c>
    </row>
    <row r="1008" spans="1:7">
      <c r="A1008" s="34">
        <v>36886</v>
      </c>
      <c r="B1008" s="31">
        <v>1315.19</v>
      </c>
      <c r="C1008" s="11">
        <f t="shared" si="64"/>
        <v>7.0503966023937586E-3</v>
      </c>
      <c r="D1008" s="44">
        <f t="shared" si="63"/>
        <v>2.6969423433865624E-4</v>
      </c>
      <c r="E1008" s="11">
        <f t="shared" si="62"/>
        <v>1.6422369936725217E-2</v>
      </c>
      <c r="F1008" s="6"/>
      <c r="G1008" s="20">
        <f t="shared" si="65"/>
        <v>0.42931663514819574</v>
      </c>
    </row>
    <row r="1009" spans="1:7">
      <c r="A1009" s="34">
        <v>36887</v>
      </c>
      <c r="B1009" s="31">
        <v>1328.92</v>
      </c>
      <c r="C1009" s="11">
        <f t="shared" si="64"/>
        <v>1.0385440398915549E-2</v>
      </c>
      <c r="D1009" s="44">
        <f t="shared" si="63"/>
        <v>2.5649506581339957E-4</v>
      </c>
      <c r="E1009" s="11">
        <f t="shared" si="62"/>
        <v>1.6015463334334089E-2</v>
      </c>
      <c r="F1009" s="6"/>
      <c r="G1009" s="20">
        <f t="shared" si="65"/>
        <v>0.64846331211980313</v>
      </c>
    </row>
    <row r="1010" spans="1:7">
      <c r="A1010" s="34">
        <v>36888</v>
      </c>
      <c r="B1010" s="31">
        <v>1334.22</v>
      </c>
      <c r="C1010" s="11">
        <f t="shared" si="64"/>
        <v>3.9802691537967677E-3</v>
      </c>
      <c r="D1010" s="44">
        <f t="shared" si="63"/>
        <v>2.4757680420136121E-4</v>
      </c>
      <c r="E1010" s="11">
        <f t="shared" si="62"/>
        <v>1.5734573530965534E-2</v>
      </c>
      <c r="F1010" s="6"/>
      <c r="G1010" s="20">
        <f t="shared" si="65"/>
        <v>0.25296326881460274</v>
      </c>
    </row>
    <row r="1011" spans="1:7">
      <c r="A1011" s="34">
        <v>36889</v>
      </c>
      <c r="B1011" s="31">
        <v>1320.28</v>
      </c>
      <c r="C1011" s="11">
        <f t="shared" si="64"/>
        <v>-1.0503016121381319E-2</v>
      </c>
      <c r="D1011" s="44">
        <f t="shared" si="63"/>
        <v>2.3367274850147947E-4</v>
      </c>
      <c r="E1011" s="11">
        <f t="shared" si="62"/>
        <v>1.5286358248499853E-2</v>
      </c>
      <c r="F1011" s="6"/>
      <c r="G1011" s="20">
        <f t="shared" si="65"/>
        <v>-0.68708425843755472</v>
      </c>
    </row>
    <row r="1012" spans="1:7">
      <c r="A1012" s="34">
        <v>36893</v>
      </c>
      <c r="B1012" s="31">
        <v>1283.27</v>
      </c>
      <c r="C1012" s="11">
        <f t="shared" si="64"/>
        <v>-2.8432327551428264E-2</v>
      </c>
      <c r="D1012" s="44">
        <f t="shared" si="63"/>
        <v>2.2627118445015044E-4</v>
      </c>
      <c r="E1012" s="11">
        <f t="shared" si="62"/>
        <v>1.504231313495868E-2</v>
      </c>
      <c r="F1012" s="6"/>
      <c r="G1012" s="20">
        <f t="shared" si="65"/>
        <v>-1.8901566066558531</v>
      </c>
    </row>
    <row r="1013" spans="1:7">
      <c r="A1013" s="34">
        <v>36894</v>
      </c>
      <c r="B1013" s="31">
        <v>1347.56</v>
      </c>
      <c r="C1013" s="11">
        <f t="shared" si="64"/>
        <v>4.8884041946942638E-2</v>
      </c>
      <c r="D1013" s="44">
        <f t="shared" si="63"/>
        <v>2.6119874838264381E-4</v>
      </c>
      <c r="E1013" s="11">
        <f t="shared" si="62"/>
        <v>1.6161644358871526E-2</v>
      </c>
      <c r="F1013" s="6"/>
      <c r="G1013" s="20">
        <f t="shared" si="65"/>
        <v>3.0246948182663718</v>
      </c>
    </row>
    <row r="1014" spans="1:7">
      <c r="A1014" s="34">
        <v>36895</v>
      </c>
      <c r="B1014" s="31">
        <v>1333.34</v>
      </c>
      <c r="C1014" s="11">
        <f t="shared" si="64"/>
        <v>-1.0608477272110929E-2</v>
      </c>
      <c r="D1014" s="44">
        <f t="shared" si="63"/>
        <v>3.8890579690391204E-4</v>
      </c>
      <c r="E1014" s="11">
        <f t="shared" si="62"/>
        <v>1.9720694635430875E-2</v>
      </c>
      <c r="F1014" s="6"/>
      <c r="G1014" s="20">
        <f t="shared" si="65"/>
        <v>-0.53793628815951422</v>
      </c>
    </row>
    <row r="1015" spans="1:7">
      <c r="A1015" s="34">
        <v>36896</v>
      </c>
      <c r="B1015" s="31">
        <v>1298.3499999999999</v>
      </c>
      <c r="C1015" s="11">
        <f t="shared" si="64"/>
        <v>-2.659284489659736E-2</v>
      </c>
      <c r="D1015" s="44">
        <f t="shared" si="63"/>
        <v>3.7232383649165094E-4</v>
      </c>
      <c r="E1015" s="11">
        <f t="shared" si="62"/>
        <v>1.929569476571525E-2</v>
      </c>
      <c r="F1015" s="6"/>
      <c r="G1015" s="20">
        <f t="shared" si="65"/>
        <v>-1.3781750395351271</v>
      </c>
    </row>
    <row r="1016" spans="1:7">
      <c r="A1016" s="34">
        <v>36899</v>
      </c>
      <c r="B1016" s="31">
        <v>1295.8599999999999</v>
      </c>
      <c r="C1016" s="11">
        <f t="shared" si="64"/>
        <v>-1.9196601390459745E-3</v>
      </c>
      <c r="D1016" s="44">
        <f t="shared" si="63"/>
        <v>3.9241517028382091E-4</v>
      </c>
      <c r="E1016" s="11">
        <f t="shared" si="62"/>
        <v>1.9809471731568738E-2</v>
      </c>
      <c r="F1016" s="6"/>
      <c r="G1016" s="20">
        <f t="shared" si="65"/>
        <v>-9.6906175240744505E-2</v>
      </c>
    </row>
    <row r="1017" spans="1:7">
      <c r="A1017" s="34">
        <v>36900</v>
      </c>
      <c r="B1017" s="31">
        <v>1300.8</v>
      </c>
      <c r="C1017" s="11">
        <f t="shared" si="64"/>
        <v>3.804892407771464E-3</v>
      </c>
      <c r="D1017" s="44">
        <f t="shared" si="63"/>
        <v>3.6909136576975817E-4</v>
      </c>
      <c r="E1017" s="11">
        <f t="shared" si="62"/>
        <v>1.9211750721101869E-2</v>
      </c>
      <c r="F1017" s="6"/>
      <c r="G1017" s="20">
        <f t="shared" si="65"/>
        <v>0.19805026949429616</v>
      </c>
    </row>
    <row r="1018" spans="1:7">
      <c r="A1018" s="34">
        <v>36901</v>
      </c>
      <c r="B1018" s="31">
        <v>1313.27</v>
      </c>
      <c r="C1018" s="11">
        <f t="shared" si="64"/>
        <v>9.5407503172868311E-3</v>
      </c>
      <c r="D1018" s="44">
        <f t="shared" si="63"/>
        <v>3.4781451619765569E-4</v>
      </c>
      <c r="E1018" s="11">
        <f t="shared" si="62"/>
        <v>1.8649785955813427E-2</v>
      </c>
      <c r="F1018" s="6"/>
      <c r="G1018" s="20">
        <f t="shared" si="65"/>
        <v>0.51157425291054515</v>
      </c>
    </row>
    <row r="1019" spans="1:7">
      <c r="A1019" s="34">
        <v>36902</v>
      </c>
      <c r="B1019" s="31">
        <v>1326.82</v>
      </c>
      <c r="C1019" s="11">
        <f t="shared" si="64"/>
        <v>1.0264891710378438E-2</v>
      </c>
      <c r="D1019" s="44">
        <f t="shared" si="63"/>
        <v>3.3240720022280487E-4</v>
      </c>
      <c r="E1019" s="11">
        <f t="shared" si="62"/>
        <v>1.8232037741920261E-2</v>
      </c>
      <c r="F1019" s="6"/>
      <c r="G1019" s="20">
        <f t="shared" si="65"/>
        <v>0.56301395684239652</v>
      </c>
    </row>
    <row r="1020" spans="1:7">
      <c r="A1020" s="34">
        <v>36903</v>
      </c>
      <c r="B1020" s="31">
        <v>1318.55</v>
      </c>
      <c r="C1020" s="11">
        <f t="shared" si="64"/>
        <v>-6.2524538659609425E-3</v>
      </c>
      <c r="D1020" s="44">
        <f t="shared" si="63"/>
        <v>3.187848483189843E-4</v>
      </c>
      <c r="E1020" s="11">
        <f t="shared" si="62"/>
        <v>1.7854546992824665E-2</v>
      </c>
      <c r="F1020" s="6"/>
      <c r="G1020" s="20">
        <f t="shared" si="65"/>
        <v>-0.35018832281063533</v>
      </c>
    </row>
    <row r="1021" spans="1:7">
      <c r="A1021" s="34">
        <v>36907</v>
      </c>
      <c r="B1021" s="31">
        <v>1326.65</v>
      </c>
      <c r="C1021" s="11">
        <f t="shared" si="64"/>
        <v>6.1243197621403131E-3</v>
      </c>
      <c r="D1021" s="44">
        <f t="shared" si="63"/>
        <v>3.020033481806034E-4</v>
      </c>
      <c r="E1021" s="11">
        <f t="shared" si="62"/>
        <v>1.7378243529787566E-2</v>
      </c>
      <c r="F1021" s="6"/>
      <c r="G1021" s="20">
        <f t="shared" si="65"/>
        <v>0.35241304747759955</v>
      </c>
    </row>
    <row r="1022" spans="1:7">
      <c r="A1022" s="34">
        <v>36908</v>
      </c>
      <c r="B1022" s="31">
        <v>1329.47</v>
      </c>
      <c r="C1022" s="11">
        <f t="shared" si="64"/>
        <v>2.1233988370804768E-3</v>
      </c>
      <c r="D1022" s="44">
        <f t="shared" si="63"/>
        <v>2.8613358484270372E-4</v>
      </c>
      <c r="E1022" s="11">
        <f t="shared" si="62"/>
        <v>1.6915483582880617E-2</v>
      </c>
      <c r="F1022" s="6"/>
      <c r="G1022" s="20">
        <f t="shared" si="65"/>
        <v>0.12552989257897842</v>
      </c>
    </row>
    <row r="1023" spans="1:7">
      <c r="A1023" s="34">
        <v>36909</v>
      </c>
      <c r="B1023" s="31">
        <v>1347.97</v>
      </c>
      <c r="C1023" s="11">
        <f t="shared" si="64"/>
        <v>1.3819390477252412E-2</v>
      </c>
      <c r="D1023" s="44">
        <f t="shared" si="63"/>
        <v>2.6923609910942039E-4</v>
      </c>
      <c r="E1023" s="11">
        <f t="shared" si="62"/>
        <v>1.640841549661089E-2</v>
      </c>
      <c r="F1023" s="6"/>
      <c r="G1023" s="20">
        <f t="shared" si="65"/>
        <v>0.84221358729651663</v>
      </c>
    </row>
    <row r="1024" spans="1:7">
      <c r="A1024" s="34">
        <v>36910</v>
      </c>
      <c r="B1024" s="31">
        <v>1342.54</v>
      </c>
      <c r="C1024" s="11">
        <f t="shared" si="64"/>
        <v>-4.0364149342839196E-3</v>
      </c>
      <c r="D1024" s="44">
        <f t="shared" si="63"/>
        <v>2.6454046635262162E-4</v>
      </c>
      <c r="E1024" s="11">
        <f t="shared" si="62"/>
        <v>1.6264700008073361E-2</v>
      </c>
      <c r="F1024" s="6"/>
      <c r="G1024" s="20">
        <f t="shared" si="65"/>
        <v>-0.24817026642239645</v>
      </c>
    </row>
    <row r="1025" spans="1:7">
      <c r="A1025" s="34">
        <v>36913</v>
      </c>
      <c r="B1025" s="31">
        <v>1342.9</v>
      </c>
      <c r="C1025" s="11">
        <f t="shared" si="64"/>
        <v>2.6811248969000001E-4</v>
      </c>
      <c r="D1025" s="44">
        <f t="shared" si="63"/>
        <v>2.4964559710276697E-4</v>
      </c>
      <c r="E1025" s="11">
        <f t="shared" si="62"/>
        <v>1.5800177122512488E-2</v>
      </c>
      <c r="F1025" s="6"/>
      <c r="G1025" s="20">
        <f t="shared" si="65"/>
        <v>1.6968954690260187E-2</v>
      </c>
    </row>
    <row r="1026" spans="1:7">
      <c r="A1026" s="34">
        <v>36914</v>
      </c>
      <c r="B1026" s="31">
        <v>1360.4</v>
      </c>
      <c r="C1026" s="11">
        <f t="shared" si="64"/>
        <v>1.2947319545910756E-2</v>
      </c>
      <c r="D1026" s="44">
        <f t="shared" si="63"/>
        <v>2.3467117433502861E-4</v>
      </c>
      <c r="E1026" s="11">
        <f t="shared" si="62"/>
        <v>1.5318980851709052E-2</v>
      </c>
      <c r="F1026" s="6"/>
      <c r="G1026" s="20">
        <f t="shared" si="65"/>
        <v>0.84518152161971649</v>
      </c>
    </row>
    <row r="1027" spans="1:7">
      <c r="A1027" s="34">
        <v>36915</v>
      </c>
      <c r="B1027" s="31">
        <v>1364.3</v>
      </c>
      <c r="C1027" s="11">
        <f t="shared" si="64"/>
        <v>2.8627024357880432E-3</v>
      </c>
      <c r="D1027" s="44">
        <f t="shared" si="63"/>
        <v>2.3064888888036226E-4</v>
      </c>
      <c r="E1027" s="11">
        <f t="shared" si="62"/>
        <v>1.5187129053259614E-2</v>
      </c>
      <c r="F1027" s="6"/>
      <c r="G1027" s="20">
        <f t="shared" si="65"/>
        <v>0.18849529925958067</v>
      </c>
    </row>
    <row r="1028" spans="1:7">
      <c r="A1028" s="34">
        <v>36916</v>
      </c>
      <c r="B1028" s="31">
        <v>1357.51</v>
      </c>
      <c r="C1028" s="11">
        <f t="shared" si="64"/>
        <v>-4.9893373053657136E-3</v>
      </c>
      <c r="D1028" s="44">
        <f t="shared" si="63"/>
        <v>2.1730165946169254E-4</v>
      </c>
      <c r="E1028" s="11">
        <f t="shared" si="62"/>
        <v>1.4741155296030652E-2</v>
      </c>
      <c r="F1028" s="6"/>
      <c r="G1028" s="20">
        <f t="shared" si="65"/>
        <v>-0.3384631126373922</v>
      </c>
    </row>
    <row r="1029" spans="1:7">
      <c r="A1029" s="34">
        <v>36917</v>
      </c>
      <c r="B1029" s="31">
        <v>1354.95</v>
      </c>
      <c r="C1029" s="11">
        <f t="shared" si="64"/>
        <v>-1.8875859995004475E-3</v>
      </c>
      <c r="D1029" s="44">
        <f t="shared" si="63"/>
        <v>2.0575716909879382E-4</v>
      </c>
      <c r="E1029" s="11">
        <f t="shared" ref="E1029:E1092" si="66">SQRT(D1029)</f>
        <v>1.4344238184678677E-2</v>
      </c>
      <c r="F1029" s="6"/>
      <c r="G1029" s="20">
        <f t="shared" si="65"/>
        <v>-0.13159193086438079</v>
      </c>
    </row>
    <row r="1030" spans="1:7">
      <c r="A1030" s="34">
        <v>36920</v>
      </c>
      <c r="B1030" s="31">
        <v>1364.17</v>
      </c>
      <c r="C1030" s="11">
        <f t="shared" si="64"/>
        <v>6.7816318044293892E-3</v>
      </c>
      <c r="D1030" s="44">
        <f t="shared" ref="D1030:D1093" si="67">0.94*D1029+0.06*(C1029^2)</f>
        <v>1.9362551780719678E-4</v>
      </c>
      <c r="E1030" s="11">
        <f t="shared" si="66"/>
        <v>1.3914938656249865E-2</v>
      </c>
      <c r="F1030" s="6"/>
      <c r="G1030" s="20">
        <f t="shared" si="65"/>
        <v>0.48736339929054834</v>
      </c>
    </row>
    <row r="1031" spans="1:7">
      <c r="A1031" s="34">
        <v>36921</v>
      </c>
      <c r="B1031" s="31">
        <v>1373.73</v>
      </c>
      <c r="C1031" s="11">
        <f t="shared" si="64"/>
        <v>6.9834828537428117E-3</v>
      </c>
      <c r="D1031" s="44">
        <f t="shared" si="67"/>
        <v>1.8476741853461586E-4</v>
      </c>
      <c r="E1031" s="11">
        <f t="shared" si="66"/>
        <v>1.3592917955119712E-2</v>
      </c>
      <c r="F1031" s="6"/>
      <c r="G1031" s="20">
        <f t="shared" si="65"/>
        <v>0.51375892040255522</v>
      </c>
    </row>
    <row r="1032" spans="1:7">
      <c r="A1032" s="34">
        <v>36922</v>
      </c>
      <c r="B1032" s="31">
        <v>1366.01</v>
      </c>
      <c r="C1032" s="11">
        <f t="shared" si="64"/>
        <v>-5.6355861739781901E-3</v>
      </c>
      <c r="D1032" s="44">
        <f t="shared" si="67"/>
        <v>1.7660751538865009E-4</v>
      </c>
      <c r="E1032" s="11">
        <f t="shared" si="66"/>
        <v>1.3289376034586804E-2</v>
      </c>
      <c r="F1032" s="6"/>
      <c r="G1032" s="20">
        <f t="shared" si="65"/>
        <v>-0.42406702612004255</v>
      </c>
    </row>
    <row r="1033" spans="1:7">
      <c r="A1033" s="34">
        <v>36923</v>
      </c>
      <c r="B1033" s="31">
        <v>1373.47</v>
      </c>
      <c r="C1033" s="11">
        <f t="shared" si="64"/>
        <v>5.4463025391673792E-3</v>
      </c>
      <c r="D1033" s="44">
        <f t="shared" si="67"/>
        <v>1.6791665435679113E-4</v>
      </c>
      <c r="E1033" s="11">
        <f t="shared" si="66"/>
        <v>1.2958265869968524E-2</v>
      </c>
      <c r="F1033" s="6"/>
      <c r="G1033" s="20">
        <f t="shared" si="65"/>
        <v>0.42029563167008921</v>
      </c>
    </row>
    <row r="1034" spans="1:7">
      <c r="A1034" s="34">
        <v>36924</v>
      </c>
      <c r="B1034" s="31">
        <v>1349.47</v>
      </c>
      <c r="C1034" s="11">
        <f t="shared" si="64"/>
        <v>-1.7628461532088753E-2</v>
      </c>
      <c r="D1034" s="44">
        <f t="shared" si="67"/>
        <v>1.5962138777627212E-4</v>
      </c>
      <c r="E1034" s="11">
        <f t="shared" si="66"/>
        <v>1.2634135814382878E-2</v>
      </c>
      <c r="F1034" s="6"/>
      <c r="G1034" s="20">
        <f t="shared" si="65"/>
        <v>-1.3953041024001234</v>
      </c>
    </row>
    <row r="1035" spans="1:7">
      <c r="A1035" s="34">
        <v>36927</v>
      </c>
      <c r="B1035" s="31">
        <v>1354.31</v>
      </c>
      <c r="C1035" s="11">
        <f t="shared" si="64"/>
        <v>3.5801767671857195E-3</v>
      </c>
      <c r="D1035" s="44">
        <f t="shared" si="67"/>
        <v>1.6868986386899578E-4</v>
      </c>
      <c r="E1035" s="11">
        <f t="shared" si="66"/>
        <v>1.2988066209755622E-2</v>
      </c>
      <c r="F1035" s="6"/>
      <c r="G1035" s="20">
        <f t="shared" si="65"/>
        <v>0.27565125626604597</v>
      </c>
    </row>
    <row r="1036" spans="1:7">
      <c r="A1036" s="34">
        <v>36928</v>
      </c>
      <c r="B1036" s="31">
        <v>1352.26</v>
      </c>
      <c r="C1036" s="11">
        <f t="shared" si="64"/>
        <v>-1.5148327159572937E-3</v>
      </c>
      <c r="D1036" s="44">
        <f t="shared" si="67"/>
        <v>1.593375319779138E-4</v>
      </c>
      <c r="E1036" s="11">
        <f t="shared" si="66"/>
        <v>1.2622897130924968E-2</v>
      </c>
      <c r="F1036" s="6"/>
      <c r="G1036" s="20">
        <f t="shared" si="65"/>
        <v>-0.12000673856765331</v>
      </c>
    </row>
    <row r="1037" spans="1:7">
      <c r="A1037" s="34">
        <v>36929</v>
      </c>
      <c r="B1037" s="31">
        <v>1340.89</v>
      </c>
      <c r="C1037" s="11">
        <f t="shared" si="64"/>
        <v>-8.4436942263544663E-3</v>
      </c>
      <c r="D1037" s="44">
        <f t="shared" si="67"/>
        <v>1.4991496314867902E-4</v>
      </c>
      <c r="E1037" s="11">
        <f t="shared" si="66"/>
        <v>1.2243976606833216E-2</v>
      </c>
      <c r="F1037" s="6"/>
      <c r="G1037" s="20">
        <f t="shared" si="65"/>
        <v>-0.6896202514501818</v>
      </c>
    </row>
    <row r="1038" spans="1:7">
      <c r="A1038" s="34">
        <v>36930</v>
      </c>
      <c r="B1038" s="31">
        <v>1332.53</v>
      </c>
      <c r="C1038" s="11">
        <f t="shared" si="64"/>
        <v>-6.254181722252429E-3</v>
      </c>
      <c r="D1038" s="44">
        <f t="shared" si="67"/>
        <v>1.4519782369104857E-4</v>
      </c>
      <c r="E1038" s="11">
        <f t="shared" si="66"/>
        <v>1.2049805960721881E-2</v>
      </c>
      <c r="F1038" s="6"/>
      <c r="G1038" s="20">
        <f t="shared" si="65"/>
        <v>-0.51902758788306269</v>
      </c>
    </row>
    <row r="1039" spans="1:7">
      <c r="A1039" s="34">
        <v>36931</v>
      </c>
      <c r="B1039" s="31">
        <v>1314.76</v>
      </c>
      <c r="C1039" s="11">
        <f t="shared" si="64"/>
        <v>-1.3425251408581335E-2</v>
      </c>
      <c r="D1039" s="44">
        <f t="shared" si="67"/>
        <v>1.3883284161048302E-4</v>
      </c>
      <c r="E1039" s="11">
        <f t="shared" si="66"/>
        <v>1.1782734895196574E-2</v>
      </c>
      <c r="F1039" s="6"/>
      <c r="G1039" s="20">
        <f t="shared" si="65"/>
        <v>-1.1394002774393539</v>
      </c>
    </row>
    <row r="1040" spans="1:7">
      <c r="A1040" s="34">
        <v>36934</v>
      </c>
      <c r="B1040" s="31">
        <v>1330.31</v>
      </c>
      <c r="C1040" s="11">
        <f t="shared" si="64"/>
        <v>1.1757858313737482E-2</v>
      </c>
      <c r="D1040" s="44">
        <f t="shared" si="67"/>
        <v>1.4131711363687095E-4</v>
      </c>
      <c r="E1040" s="11">
        <f t="shared" si="66"/>
        <v>1.1887687480619221E-2</v>
      </c>
      <c r="F1040" s="6"/>
      <c r="G1040" s="20">
        <f t="shared" si="65"/>
        <v>0.98907868606964955</v>
      </c>
    </row>
    <row r="1041" spans="1:7">
      <c r="A1041" s="34">
        <v>36935</v>
      </c>
      <c r="B1041" s="31">
        <v>1318.8</v>
      </c>
      <c r="C1041" s="11">
        <f t="shared" si="64"/>
        <v>-8.6897655654364792E-3</v>
      </c>
      <c r="D1041" s="44">
        <f t="shared" si="67"/>
        <v>1.4113292074621422E-4</v>
      </c>
      <c r="E1041" s="11">
        <f t="shared" si="66"/>
        <v>1.1879937741680897E-2</v>
      </c>
      <c r="F1041" s="6"/>
      <c r="G1041" s="20">
        <f t="shared" si="65"/>
        <v>-0.73146558125034089</v>
      </c>
    </row>
    <row r="1042" spans="1:7">
      <c r="A1042" s="34">
        <v>36936</v>
      </c>
      <c r="B1042" s="31">
        <v>1315.92</v>
      </c>
      <c r="C1042" s="11">
        <f t="shared" si="64"/>
        <v>-2.1861914336732263E-3</v>
      </c>
      <c r="D1042" s="44">
        <f t="shared" si="67"/>
        <v>1.3719566703637609E-4</v>
      </c>
      <c r="E1042" s="11">
        <f t="shared" si="66"/>
        <v>1.1713055409942193E-2</v>
      </c>
      <c r="F1042" s="6"/>
      <c r="G1042" s="20">
        <f t="shared" si="65"/>
        <v>-0.18664570064421951</v>
      </c>
    </row>
    <row r="1043" spans="1:7">
      <c r="A1043" s="34">
        <v>36937</v>
      </c>
      <c r="B1043" s="31">
        <v>1326.61</v>
      </c>
      <c r="C1043" s="11">
        <f t="shared" si="64"/>
        <v>8.0907753663812948E-3</v>
      </c>
      <c r="D1043" s="44">
        <f t="shared" si="67"/>
        <v>1.2925069299327349E-4</v>
      </c>
      <c r="E1043" s="11">
        <f t="shared" si="66"/>
        <v>1.136884747867054E-2</v>
      </c>
      <c r="F1043" s="6"/>
      <c r="G1043" s="20">
        <f t="shared" si="65"/>
        <v>0.71166187967255767</v>
      </c>
    </row>
    <row r="1044" spans="1:7">
      <c r="A1044" s="34">
        <v>36938</v>
      </c>
      <c r="B1044" s="31">
        <v>1301.53</v>
      </c>
      <c r="C1044" s="11">
        <f t="shared" si="64"/>
        <v>-1.9086320634772405E-2</v>
      </c>
      <c r="D1044" s="44">
        <f t="shared" si="67"/>
        <v>1.2542329017543164E-4</v>
      </c>
      <c r="E1044" s="11">
        <f t="shared" si="66"/>
        <v>1.1199254000844504E-2</v>
      </c>
      <c r="F1044" s="6"/>
      <c r="G1044" s="20">
        <f t="shared" si="65"/>
        <v>-1.7042492860089753</v>
      </c>
    </row>
    <row r="1045" spans="1:7">
      <c r="A1045" s="34">
        <v>36942</v>
      </c>
      <c r="B1045" s="31">
        <v>1278.94</v>
      </c>
      <c r="C1045" s="11">
        <f t="shared" si="64"/>
        <v>-1.750888566678116E-2</v>
      </c>
      <c r="D1045" s="44">
        <f t="shared" si="67"/>
        <v>1.3975515088730607E-4</v>
      </c>
      <c r="E1045" s="11">
        <f t="shared" si="66"/>
        <v>1.1821808274849752E-2</v>
      </c>
      <c r="F1045" s="6"/>
      <c r="G1045" s="20">
        <f t="shared" si="65"/>
        <v>-1.4810666236256218</v>
      </c>
    </row>
    <row r="1046" spans="1:7">
      <c r="A1046" s="34">
        <v>36943</v>
      </c>
      <c r="B1046" s="31">
        <v>1255.27</v>
      </c>
      <c r="C1046" s="11">
        <f t="shared" si="64"/>
        <v>-1.868092095978631E-2</v>
      </c>
      <c r="D1046" s="44">
        <f t="shared" si="67"/>
        <v>1.4976350647161258E-4</v>
      </c>
      <c r="E1046" s="11">
        <f t="shared" si="66"/>
        <v>1.2237790097546721E-2</v>
      </c>
      <c r="F1046" s="6"/>
      <c r="G1046" s="20">
        <f t="shared" si="65"/>
        <v>-1.5264946375842177</v>
      </c>
    </row>
    <row r="1047" spans="1:7">
      <c r="A1047" s="34">
        <v>36944</v>
      </c>
      <c r="B1047" s="31">
        <v>1252.82</v>
      </c>
      <c r="C1047" s="11">
        <f t="shared" si="64"/>
        <v>-1.9536785197305554E-3</v>
      </c>
      <c r="D1047" s="44">
        <f t="shared" si="67"/>
        <v>1.6171630455766284E-4</v>
      </c>
      <c r="E1047" s="11">
        <f t="shared" si="66"/>
        <v>1.271677256844923E-2</v>
      </c>
      <c r="F1047" s="6"/>
      <c r="G1047" s="20">
        <f t="shared" si="65"/>
        <v>-0.15363005898035026</v>
      </c>
    </row>
    <row r="1048" spans="1:7">
      <c r="A1048" s="34">
        <v>36945</v>
      </c>
      <c r="B1048" s="31">
        <v>1245.8599999999999</v>
      </c>
      <c r="C1048" s="11">
        <f t="shared" si="64"/>
        <v>-5.5709558651842886E-3</v>
      </c>
      <c r="D1048" s="44">
        <f t="shared" si="67"/>
        <v>1.5224233786971048E-4</v>
      </c>
      <c r="E1048" s="11">
        <f t="shared" si="66"/>
        <v>1.2338652190158797E-2</v>
      </c>
      <c r="F1048" s="6"/>
      <c r="G1048" s="20">
        <f t="shared" si="65"/>
        <v>-0.4515044090170266</v>
      </c>
    </row>
    <row r="1049" spans="1:7">
      <c r="A1049" s="34">
        <v>36948</v>
      </c>
      <c r="B1049" s="31">
        <v>1267.6500000000001</v>
      </c>
      <c r="C1049" s="11">
        <f t="shared" si="64"/>
        <v>1.7338738174571561E-2</v>
      </c>
      <c r="D1049" s="44">
        <f t="shared" si="67"/>
        <v>1.4496993055263771E-4</v>
      </c>
      <c r="E1049" s="11">
        <f t="shared" si="66"/>
        <v>1.2040345948212523E-2</v>
      </c>
      <c r="F1049" s="6"/>
      <c r="G1049" s="20">
        <f t="shared" si="65"/>
        <v>1.4400531553784486</v>
      </c>
    </row>
    <row r="1050" spans="1:7">
      <c r="A1050" s="34">
        <v>36949</v>
      </c>
      <c r="B1050" s="31">
        <v>1257.94</v>
      </c>
      <c r="C1050" s="11">
        <f t="shared" ref="C1050:C1113" si="68">LN(B1050/B1049)</f>
        <v>-7.6893302892232628E-3</v>
      </c>
      <c r="D1050" s="44">
        <f t="shared" si="67"/>
        <v>1.5430964520866014E-4</v>
      </c>
      <c r="E1050" s="11">
        <f t="shared" si="66"/>
        <v>1.2422143341978475E-2</v>
      </c>
      <c r="F1050" s="6"/>
      <c r="G1050" s="20">
        <f t="shared" ref="G1050:G1113" si="69">C1050/E1050</f>
        <v>-0.61900189665647365</v>
      </c>
    </row>
    <row r="1051" spans="1:7">
      <c r="A1051" s="34">
        <v>36950</v>
      </c>
      <c r="B1051" s="31">
        <v>1239.94</v>
      </c>
      <c r="C1051" s="11">
        <f t="shared" si="68"/>
        <v>-1.4412471037762728E-2</v>
      </c>
      <c r="D1051" s="44">
        <f t="shared" si="67"/>
        <v>1.4859861451394651E-4</v>
      </c>
      <c r="E1051" s="11">
        <f t="shared" si="66"/>
        <v>1.2190103137953613E-2</v>
      </c>
      <c r="F1051" s="6"/>
      <c r="G1051" s="20">
        <f t="shared" si="69"/>
        <v>-1.1823091958007987</v>
      </c>
    </row>
    <row r="1052" spans="1:7">
      <c r="A1052" s="34">
        <v>36951</v>
      </c>
      <c r="B1052" s="31">
        <v>1241.23</v>
      </c>
      <c r="C1052" s="11">
        <f t="shared" si="68"/>
        <v>1.0398321084283263E-3</v>
      </c>
      <c r="D1052" s="44">
        <f t="shared" si="67"/>
        <v>1.5214585692797068E-4</v>
      </c>
      <c r="E1052" s="11">
        <f t="shared" si="66"/>
        <v>1.2334741867099234E-2</v>
      </c>
      <c r="F1052" s="6"/>
      <c r="G1052" s="20">
        <f t="shared" si="69"/>
        <v>8.4301083851774511E-2</v>
      </c>
    </row>
    <row r="1053" spans="1:7">
      <c r="A1053" s="34">
        <v>36952</v>
      </c>
      <c r="B1053" s="31">
        <v>1234.18</v>
      </c>
      <c r="C1053" s="11">
        <f t="shared" si="68"/>
        <v>-5.6960415134154176E-3</v>
      </c>
      <c r="D1053" s="44">
        <f t="shared" si="67"/>
        <v>1.4308198056111555E-4</v>
      </c>
      <c r="E1053" s="11">
        <f t="shared" si="66"/>
        <v>1.1961688031424141E-2</v>
      </c>
      <c r="F1053" s="6"/>
      <c r="G1053" s="20">
        <f t="shared" si="69"/>
        <v>-0.47619044222283191</v>
      </c>
    </row>
    <row r="1054" spans="1:7">
      <c r="A1054" s="34">
        <v>36955</v>
      </c>
      <c r="B1054" s="31">
        <v>1241.4100000000001</v>
      </c>
      <c r="C1054" s="11">
        <f t="shared" si="68"/>
        <v>5.8410484417784634E-3</v>
      </c>
      <c r="D1054" s="44">
        <f t="shared" si="67"/>
        <v>1.3644375506280173E-4</v>
      </c>
      <c r="E1054" s="11">
        <f t="shared" si="66"/>
        <v>1.1680914136436486E-2</v>
      </c>
      <c r="F1054" s="6"/>
      <c r="G1054" s="20">
        <f t="shared" si="69"/>
        <v>0.50005062733561034</v>
      </c>
    </row>
    <row r="1055" spans="1:7">
      <c r="A1055" s="34">
        <v>36956</v>
      </c>
      <c r="B1055" s="31">
        <v>1253.8</v>
      </c>
      <c r="C1055" s="11">
        <f t="shared" si="68"/>
        <v>9.9311094714618839E-3</v>
      </c>
      <c r="D1055" s="44">
        <f t="shared" si="67"/>
        <v>1.3030420057298577E-4</v>
      </c>
      <c r="E1055" s="11">
        <f t="shared" si="66"/>
        <v>1.1415086533749352E-2</v>
      </c>
      <c r="F1055" s="6"/>
      <c r="G1055" s="20">
        <f t="shared" si="69"/>
        <v>0.86999861473673412</v>
      </c>
    </row>
    <row r="1056" spans="1:7">
      <c r="A1056" s="34">
        <v>36957</v>
      </c>
      <c r="B1056" s="31">
        <v>1261.8900000000001</v>
      </c>
      <c r="C1056" s="11">
        <f t="shared" si="68"/>
        <v>6.4316572293915486E-3</v>
      </c>
      <c r="D1056" s="44">
        <f t="shared" si="67"/>
        <v>1.284035646586562E-4</v>
      </c>
      <c r="E1056" s="11">
        <f t="shared" si="66"/>
        <v>1.1331529669848472E-2</v>
      </c>
      <c r="F1056" s="6"/>
      <c r="G1056" s="20">
        <f t="shared" si="69"/>
        <v>0.56758949733902564</v>
      </c>
    </row>
    <row r="1057" spans="1:7">
      <c r="A1057" s="34">
        <v>36958</v>
      </c>
      <c r="B1057" s="31">
        <v>1264.74</v>
      </c>
      <c r="C1057" s="11">
        <f t="shared" si="68"/>
        <v>2.2559703705987118E-3</v>
      </c>
      <c r="D1057" s="44">
        <f t="shared" si="67"/>
        <v>1.231813236621199E-4</v>
      </c>
      <c r="E1057" s="11">
        <f t="shared" si="66"/>
        <v>1.1098708197899425E-2</v>
      </c>
      <c r="F1057" s="6"/>
      <c r="G1057" s="20">
        <f t="shared" si="69"/>
        <v>0.20326422952769257</v>
      </c>
    </row>
    <row r="1058" spans="1:7">
      <c r="A1058" s="34">
        <v>36959</v>
      </c>
      <c r="B1058" s="31">
        <v>1233.42</v>
      </c>
      <c r="C1058" s="11">
        <f t="shared" si="68"/>
        <v>-2.5075768674221666E-2</v>
      </c>
      <c r="D1058" s="44">
        <f t="shared" si="67"/>
        <v>1.1609580838117385E-4</v>
      </c>
      <c r="E1058" s="11">
        <f t="shared" si="66"/>
        <v>1.0774776488687543E-2</v>
      </c>
      <c r="F1058" s="6"/>
      <c r="G1058" s="20">
        <f t="shared" si="69"/>
        <v>-2.3272657860280219</v>
      </c>
    </row>
    <row r="1059" spans="1:7">
      <c r="A1059" s="34">
        <v>36962</v>
      </c>
      <c r="B1059" s="31">
        <v>1180.1600000000001</v>
      </c>
      <c r="C1059" s="11">
        <f t="shared" si="68"/>
        <v>-4.4140776277516995E-2</v>
      </c>
      <c r="D1059" s="44">
        <f t="shared" si="67"/>
        <v>1.4685771035448801E-4</v>
      </c>
      <c r="E1059" s="11">
        <f t="shared" si="66"/>
        <v>1.2118486306238416E-2</v>
      </c>
      <c r="F1059" s="6"/>
      <c r="G1059" s="20">
        <f t="shared" si="69"/>
        <v>-3.6424331522984006</v>
      </c>
    </row>
    <row r="1060" spans="1:7">
      <c r="A1060" s="34">
        <v>36963</v>
      </c>
      <c r="B1060" s="31">
        <v>1197.6600000000001</v>
      </c>
      <c r="C1060" s="11">
        <f t="shared" si="68"/>
        <v>1.4719630562726694E-2</v>
      </c>
      <c r="D1060" s="44">
        <f t="shared" si="67"/>
        <v>2.5495073555612717E-4</v>
      </c>
      <c r="E1060" s="11">
        <f t="shared" si="66"/>
        <v>1.5967176818590292E-2</v>
      </c>
      <c r="F1060" s="6"/>
      <c r="G1060" s="20">
        <f t="shared" si="69"/>
        <v>0.92186807536250848</v>
      </c>
    </row>
    <row r="1061" spans="1:7">
      <c r="A1061" s="34">
        <v>36964</v>
      </c>
      <c r="B1061" s="31">
        <v>1166.71</v>
      </c>
      <c r="C1061" s="11">
        <f t="shared" si="68"/>
        <v>-2.6181831074086895E-2</v>
      </c>
      <c r="D1061" s="44">
        <f t="shared" si="67"/>
        <v>2.52653742856949E-4</v>
      </c>
      <c r="E1061" s="11">
        <f t="shared" si="66"/>
        <v>1.5895085493854665E-2</v>
      </c>
      <c r="F1061" s="6"/>
      <c r="G1061" s="20">
        <f t="shared" si="69"/>
        <v>-1.6471651621005297</v>
      </c>
    </row>
    <row r="1062" spans="1:7">
      <c r="A1062" s="34">
        <v>36965</v>
      </c>
      <c r="B1062" s="31">
        <v>1173.56</v>
      </c>
      <c r="C1062" s="11">
        <f t="shared" si="68"/>
        <v>5.85404210825082E-3</v>
      </c>
      <c r="D1062" s="44">
        <f t="shared" si="67"/>
        <v>2.7862381498905338E-4</v>
      </c>
      <c r="E1062" s="11">
        <f t="shared" si="66"/>
        <v>1.6692028486348008E-2</v>
      </c>
      <c r="F1062" s="6"/>
      <c r="G1062" s="20">
        <f t="shared" si="69"/>
        <v>0.3507088496187683</v>
      </c>
    </row>
    <row r="1063" spans="1:7">
      <c r="A1063" s="34">
        <v>36966</v>
      </c>
      <c r="B1063" s="31">
        <v>1150.53</v>
      </c>
      <c r="C1063" s="11">
        <f t="shared" si="68"/>
        <v>-1.9819158330256742E-2</v>
      </c>
      <c r="D1063" s="44">
        <f t="shared" si="67"/>
        <v>2.6396257463002061E-4</v>
      </c>
      <c r="E1063" s="11">
        <f t="shared" si="66"/>
        <v>1.6246925082304669E-2</v>
      </c>
      <c r="F1063" s="6"/>
      <c r="G1063" s="20">
        <f t="shared" si="69"/>
        <v>-1.219871343645375</v>
      </c>
    </row>
    <row r="1064" spans="1:7">
      <c r="A1064" s="34">
        <v>36969</v>
      </c>
      <c r="B1064" s="31">
        <v>1170.81</v>
      </c>
      <c r="C1064" s="11">
        <f t="shared" si="68"/>
        <v>1.7473111194933649E-2</v>
      </c>
      <c r="D1064" s="44">
        <f t="shared" si="67"/>
        <v>2.7169276236740648E-4</v>
      </c>
      <c r="E1064" s="11">
        <f t="shared" si="66"/>
        <v>1.6483105361775933E-2</v>
      </c>
      <c r="F1064" s="6"/>
      <c r="G1064" s="20">
        <f t="shared" si="69"/>
        <v>1.0600618519040426</v>
      </c>
    </row>
    <row r="1065" spans="1:7">
      <c r="A1065" s="34">
        <v>36970</v>
      </c>
      <c r="B1065" s="31">
        <v>1142.6199999999999</v>
      </c>
      <c r="C1065" s="11">
        <f t="shared" si="68"/>
        <v>-2.4371945874130895E-2</v>
      </c>
      <c r="D1065" s="44">
        <f t="shared" si="67"/>
        <v>2.73709773515193E-4</v>
      </c>
      <c r="E1065" s="11">
        <f t="shared" si="66"/>
        <v>1.6544176422995282E-2</v>
      </c>
      <c r="F1065" s="6"/>
      <c r="G1065" s="20">
        <f t="shared" si="69"/>
        <v>-1.4731434947862103</v>
      </c>
    </row>
    <row r="1066" spans="1:7">
      <c r="A1066" s="34">
        <v>36971</v>
      </c>
      <c r="B1066" s="31">
        <v>1122.1400000000001</v>
      </c>
      <c r="C1066" s="11">
        <f t="shared" si="68"/>
        <v>-1.8086294593338919E-2</v>
      </c>
      <c r="D1066" s="44">
        <f t="shared" si="67"/>
        <v>2.9292669184577538E-4</v>
      </c>
      <c r="E1066" s="11">
        <f t="shared" si="66"/>
        <v>1.7115101280616933E-2</v>
      </c>
      <c r="F1066" s="6"/>
      <c r="G1066" s="20">
        <f t="shared" si="69"/>
        <v>-1.0567448183214594</v>
      </c>
    </row>
    <row r="1067" spans="1:7">
      <c r="A1067" s="34">
        <v>36972</v>
      </c>
      <c r="B1067" s="31">
        <v>1117.58</v>
      </c>
      <c r="C1067" s="11">
        <f t="shared" si="68"/>
        <v>-4.0719431899278102E-3</v>
      </c>
      <c r="D1067" s="44">
        <f t="shared" si="67"/>
        <v>2.9497793346205129E-4</v>
      </c>
      <c r="E1067" s="11">
        <f t="shared" si="66"/>
        <v>1.7174921643549099E-2</v>
      </c>
      <c r="F1067" s="6"/>
      <c r="G1067" s="20">
        <f t="shared" si="69"/>
        <v>-0.23708656577523499</v>
      </c>
    </row>
    <row r="1068" spans="1:7">
      <c r="A1068" s="34">
        <v>36973</v>
      </c>
      <c r="B1068" s="31">
        <v>1139.83</v>
      </c>
      <c r="C1068" s="11">
        <f t="shared" si="68"/>
        <v>1.9713495169322987E-2</v>
      </c>
      <c r="D1068" s="44">
        <f t="shared" si="67"/>
        <v>2.7827410073484816E-4</v>
      </c>
      <c r="E1068" s="11">
        <f t="shared" si="66"/>
        <v>1.6681549710229209E-2</v>
      </c>
      <c r="F1068" s="6"/>
      <c r="G1068" s="20">
        <f t="shared" si="69"/>
        <v>1.1817544240050175</v>
      </c>
    </row>
    <row r="1069" spans="1:7">
      <c r="A1069" s="34">
        <v>36976</v>
      </c>
      <c r="B1069" s="31">
        <v>1152.69</v>
      </c>
      <c r="C1069" s="11">
        <f t="shared" si="68"/>
        <v>1.1219212823608661E-2</v>
      </c>
      <c r="D1069" s="44">
        <f t="shared" si="67"/>
        <v>2.8489496819821252E-4</v>
      </c>
      <c r="E1069" s="11">
        <f t="shared" si="66"/>
        <v>1.6878831955980025E-2</v>
      </c>
      <c r="F1069" s="6"/>
      <c r="G1069" s="20">
        <f t="shared" si="69"/>
        <v>0.66469130404688881</v>
      </c>
    </row>
    <row r="1070" spans="1:7">
      <c r="A1070" s="34">
        <v>36977</v>
      </c>
      <c r="B1070" s="31">
        <v>1182.17</v>
      </c>
      <c r="C1070" s="11">
        <f t="shared" si="68"/>
        <v>2.5253391366211544E-2</v>
      </c>
      <c r="D1070" s="44">
        <f t="shared" si="67"/>
        <v>2.7535351428920529E-4</v>
      </c>
      <c r="E1070" s="11">
        <f t="shared" si="66"/>
        <v>1.6593779385336099E-2</v>
      </c>
      <c r="F1070" s="6"/>
      <c r="G1070" s="20">
        <f t="shared" si="69"/>
        <v>1.5218589315781752</v>
      </c>
    </row>
    <row r="1071" spans="1:7">
      <c r="A1071" s="34">
        <v>36978</v>
      </c>
      <c r="B1071" s="31">
        <v>1153.29</v>
      </c>
      <c r="C1071" s="11">
        <f t="shared" si="68"/>
        <v>-2.4733005227962412E-2</v>
      </c>
      <c r="D1071" s="44">
        <f t="shared" si="67"/>
        <v>2.970963299615558E-4</v>
      </c>
      <c r="E1071" s="11">
        <f t="shared" si="66"/>
        <v>1.7236482528681884E-2</v>
      </c>
      <c r="F1071" s="6"/>
      <c r="G1071" s="20">
        <f t="shared" si="69"/>
        <v>-1.4349218401611901</v>
      </c>
    </row>
    <row r="1072" spans="1:7">
      <c r="A1072" s="34">
        <v>36979</v>
      </c>
      <c r="B1072" s="31">
        <v>1147.95</v>
      </c>
      <c r="C1072" s="11">
        <f t="shared" si="68"/>
        <v>-4.640984499430254E-3</v>
      </c>
      <c r="D1072" s="44">
        <f t="shared" si="67"/>
        <v>3.1597384302024735E-4</v>
      </c>
      <c r="E1072" s="11">
        <f t="shared" si="66"/>
        <v>1.7775653096869532E-2</v>
      </c>
      <c r="F1072" s="6"/>
      <c r="G1072" s="20">
        <f t="shared" si="69"/>
        <v>-0.26108658141216634</v>
      </c>
    </row>
    <row r="1073" spans="1:7">
      <c r="A1073" s="34">
        <v>36980</v>
      </c>
      <c r="B1073" s="31">
        <v>1160.33</v>
      </c>
      <c r="C1073" s="11">
        <f t="shared" si="68"/>
        <v>1.0726704477443921E-2</v>
      </c>
      <c r="D1073" s="44">
        <f t="shared" si="67"/>
        <v>2.9830773666646962E-4</v>
      </c>
      <c r="E1073" s="11">
        <f t="shared" si="66"/>
        <v>1.7271587554896904E-2</v>
      </c>
      <c r="F1073" s="6"/>
      <c r="G1073" s="20">
        <f t="shared" si="69"/>
        <v>0.62106071276595798</v>
      </c>
    </row>
    <row r="1074" spans="1:7">
      <c r="A1074" s="34">
        <v>36983</v>
      </c>
      <c r="B1074" s="31">
        <v>1145.8699999999999</v>
      </c>
      <c r="C1074" s="11">
        <f t="shared" si="68"/>
        <v>-1.2540273606755872E-2</v>
      </c>
      <c r="D1074" s="44">
        <f t="shared" si="67"/>
        <v>2.8731300380326633E-4</v>
      </c>
      <c r="E1074" s="11">
        <f t="shared" si="66"/>
        <v>1.695030984387207E-2</v>
      </c>
      <c r="F1074" s="6"/>
      <c r="G1074" s="20">
        <f t="shared" si="69"/>
        <v>-0.73982562692147325</v>
      </c>
    </row>
    <row r="1075" spans="1:7">
      <c r="A1075" s="34">
        <v>36984</v>
      </c>
      <c r="B1075" s="31">
        <v>1106.46</v>
      </c>
      <c r="C1075" s="11">
        <f t="shared" si="68"/>
        <v>-3.4998443979645105E-2</v>
      </c>
      <c r="D1075" s="44">
        <f t="shared" si="67"/>
        <v>2.7950973130300822E-4</v>
      </c>
      <c r="E1075" s="11">
        <f t="shared" si="66"/>
        <v>1.6718544533033019E-2</v>
      </c>
      <c r="F1075" s="6"/>
      <c r="G1075" s="20">
        <f t="shared" si="69"/>
        <v>-2.0933906005091587</v>
      </c>
    </row>
    <row r="1076" spans="1:7">
      <c r="A1076" s="34">
        <v>36985</v>
      </c>
      <c r="B1076" s="31">
        <v>1103.25</v>
      </c>
      <c r="C1076" s="11">
        <f t="shared" si="68"/>
        <v>-2.9053606654262619E-3</v>
      </c>
      <c r="D1076" s="44">
        <f t="shared" si="67"/>
        <v>3.3623261228460914E-4</v>
      </c>
      <c r="E1076" s="11">
        <f t="shared" si="66"/>
        <v>1.8336646702290176E-2</v>
      </c>
      <c r="F1076" s="6"/>
      <c r="G1076" s="20">
        <f t="shared" si="69"/>
        <v>-0.15844558236830694</v>
      </c>
    </row>
    <row r="1077" spans="1:7">
      <c r="A1077" s="34">
        <v>36986</v>
      </c>
      <c r="B1077" s="31">
        <v>1151.44</v>
      </c>
      <c r="C1077" s="11">
        <f t="shared" si="68"/>
        <v>4.2752963804758709E-2</v>
      </c>
      <c r="D1077" s="44">
        <f t="shared" si="67"/>
        <v>3.1656512278330494E-4</v>
      </c>
      <c r="E1077" s="11">
        <f t="shared" si="66"/>
        <v>1.7792277054478018E-2</v>
      </c>
      <c r="F1077" s="6"/>
      <c r="G1077" s="20">
        <f t="shared" si="69"/>
        <v>2.4028944509943151</v>
      </c>
    </row>
    <row r="1078" spans="1:7">
      <c r="A1078" s="34">
        <v>36987</v>
      </c>
      <c r="B1078" s="31">
        <v>1128.43</v>
      </c>
      <c r="C1078" s="11">
        <f t="shared" si="68"/>
        <v>-2.0186046863075076E-2</v>
      </c>
      <c r="D1078" s="44">
        <f t="shared" si="67"/>
        <v>4.0724017026176715E-4</v>
      </c>
      <c r="E1078" s="11">
        <f t="shared" si="66"/>
        <v>2.0180192522911349E-2</v>
      </c>
      <c r="F1078" s="6"/>
      <c r="G1078" s="20">
        <f t="shared" si="69"/>
        <v>-1.0002901032860356</v>
      </c>
    </row>
    <row r="1079" spans="1:7">
      <c r="A1079" s="34">
        <v>36990</v>
      </c>
      <c r="B1079" s="31">
        <v>1137.5899999999999</v>
      </c>
      <c r="C1079" s="11">
        <f t="shared" si="68"/>
        <v>8.0847034829942665E-3</v>
      </c>
      <c r="D1079" s="44">
        <f t="shared" si="67"/>
        <v>4.0725434932355686E-4</v>
      </c>
      <c r="E1079" s="11">
        <f t="shared" si="66"/>
        <v>2.0180543831214183E-2</v>
      </c>
      <c r="F1079" s="6"/>
      <c r="G1079" s="20">
        <f t="shared" si="69"/>
        <v>0.40061871229105733</v>
      </c>
    </row>
    <row r="1080" spans="1:7">
      <c r="A1080" s="34">
        <v>36991</v>
      </c>
      <c r="B1080" s="31">
        <v>1168.3800000000001</v>
      </c>
      <c r="C1080" s="11">
        <f t="shared" si="68"/>
        <v>2.6706184367207418E-2</v>
      </c>
      <c r="D1080" s="44">
        <f t="shared" si="67"/>
        <v>3.8674083418861982E-4</v>
      </c>
      <c r="E1080" s="11">
        <f t="shared" si="66"/>
        <v>1.9665727400445168E-2</v>
      </c>
      <c r="F1080" s="6"/>
      <c r="G1080" s="20">
        <f t="shared" si="69"/>
        <v>1.358006435429532</v>
      </c>
    </row>
    <row r="1081" spans="1:7">
      <c r="A1081" s="34">
        <v>36992</v>
      </c>
      <c r="B1081" s="31">
        <v>1165.8900000000001</v>
      </c>
      <c r="C1081" s="11">
        <f t="shared" si="68"/>
        <v>-2.1334301040078266E-3</v>
      </c>
      <c r="D1081" s="44">
        <f t="shared" si="67"/>
        <v>4.0632960114461903E-4</v>
      </c>
      <c r="E1081" s="11">
        <f t="shared" si="66"/>
        <v>2.0157618935395596E-2</v>
      </c>
      <c r="F1081" s="6"/>
      <c r="G1081" s="20">
        <f t="shared" si="69"/>
        <v>-0.10583740623559702</v>
      </c>
    </row>
    <row r="1082" spans="1:7">
      <c r="A1082" s="34">
        <v>36993</v>
      </c>
      <c r="B1082" s="31">
        <v>1183.5</v>
      </c>
      <c r="C1082" s="11">
        <f t="shared" si="68"/>
        <v>1.4991406116504373E-2</v>
      </c>
      <c r="D1082" s="44">
        <f t="shared" si="67"/>
        <v>3.8222291651646308E-4</v>
      </c>
      <c r="E1082" s="11">
        <f t="shared" si="66"/>
        <v>1.9550522154573341E-2</v>
      </c>
      <c r="F1082" s="6"/>
      <c r="G1082" s="20">
        <f t="shared" si="69"/>
        <v>0.7668033619755531</v>
      </c>
    </row>
    <row r="1083" spans="1:7">
      <c r="A1083" s="34">
        <v>36997</v>
      </c>
      <c r="B1083" s="31">
        <v>1179.68</v>
      </c>
      <c r="C1083" s="11">
        <f t="shared" si="68"/>
        <v>-3.2329347126980996E-3</v>
      </c>
      <c r="D1083" s="44">
        <f t="shared" si="67"/>
        <v>3.7277407696647316E-4</v>
      </c>
      <c r="E1083" s="11">
        <f t="shared" si="66"/>
        <v>1.9307358104268774E-2</v>
      </c>
      <c r="F1083" s="6"/>
      <c r="G1083" s="20">
        <f t="shared" si="69"/>
        <v>-0.16744573210061875</v>
      </c>
    </row>
    <row r="1084" spans="1:7">
      <c r="A1084" s="34">
        <v>36998</v>
      </c>
      <c r="B1084" s="31">
        <v>1191.81</v>
      </c>
      <c r="C1084" s="11">
        <f t="shared" si="68"/>
        <v>1.0229944705911962E-2</v>
      </c>
      <c r="D1084" s="44">
        <f t="shared" si="67"/>
        <v>3.5103474435987882E-4</v>
      </c>
      <c r="E1084" s="11">
        <f t="shared" si="66"/>
        <v>1.8735921230616841E-2</v>
      </c>
      <c r="F1084" s="6"/>
      <c r="G1084" s="20">
        <f t="shared" si="69"/>
        <v>0.5460070300250276</v>
      </c>
    </row>
    <row r="1085" spans="1:7">
      <c r="A1085" s="34">
        <v>36999</v>
      </c>
      <c r="B1085" s="31">
        <v>1238.1600000000001</v>
      </c>
      <c r="C1085" s="11">
        <f t="shared" si="68"/>
        <v>3.8153246657251817E-2</v>
      </c>
      <c r="D1085" s="44">
        <f t="shared" si="67"/>
        <v>3.36251765819447E-4</v>
      </c>
      <c r="E1085" s="11">
        <f t="shared" si="66"/>
        <v>1.8337168969594163E-2</v>
      </c>
      <c r="F1085" s="6"/>
      <c r="G1085" s="20">
        <f t="shared" si="69"/>
        <v>2.0806508747623882</v>
      </c>
    </row>
    <row r="1086" spans="1:7">
      <c r="A1086" s="34">
        <v>37000</v>
      </c>
      <c r="B1086" s="31">
        <v>1253.69</v>
      </c>
      <c r="C1086" s="11">
        <f t="shared" si="68"/>
        <v>1.2464796095777778E-2</v>
      </c>
      <c r="D1086" s="44">
        <f t="shared" si="67"/>
        <v>4.0341687369962597E-4</v>
      </c>
      <c r="E1086" s="11">
        <f t="shared" si="66"/>
        <v>2.0085240195218627E-2</v>
      </c>
      <c r="F1086" s="6"/>
      <c r="G1086" s="20">
        <f t="shared" si="69"/>
        <v>0.62059482359315143</v>
      </c>
    </row>
    <row r="1087" spans="1:7">
      <c r="A1087" s="34">
        <v>37001</v>
      </c>
      <c r="B1087" s="31">
        <v>1242.98</v>
      </c>
      <c r="C1087" s="11">
        <f t="shared" si="68"/>
        <v>-8.579480423603611E-3</v>
      </c>
      <c r="D1087" s="44">
        <f t="shared" si="67"/>
        <v>3.8853412978020742E-4</v>
      </c>
      <c r="E1087" s="11">
        <f t="shared" si="66"/>
        <v>1.9711269106280484E-2</v>
      </c>
      <c r="F1087" s="6"/>
      <c r="G1087" s="20">
        <f t="shared" si="69"/>
        <v>-0.4352576375140646</v>
      </c>
    </row>
    <row r="1088" spans="1:7">
      <c r="A1088" s="34">
        <v>37004</v>
      </c>
      <c r="B1088" s="31">
        <v>1224.3599999999999</v>
      </c>
      <c r="C1088" s="11">
        <f t="shared" si="68"/>
        <v>-1.5093463801464277E-2</v>
      </c>
      <c r="D1088" s="44">
        <f t="shared" si="67"/>
        <v>3.6963853105373477E-4</v>
      </c>
      <c r="E1088" s="11">
        <f t="shared" si="66"/>
        <v>1.9225985827877195E-2</v>
      </c>
      <c r="F1088" s="6"/>
      <c r="G1088" s="20">
        <f t="shared" si="69"/>
        <v>-0.7850553899597249</v>
      </c>
    </row>
    <row r="1089" spans="1:7">
      <c r="A1089" s="34">
        <v>37005</v>
      </c>
      <c r="B1089" s="31">
        <v>1209.47</v>
      </c>
      <c r="C1089" s="11">
        <f t="shared" si="68"/>
        <v>-1.2236011370614273E-2</v>
      </c>
      <c r="D1089" s="44">
        <f t="shared" si="67"/>
        <v>3.6112897816207738E-4</v>
      </c>
      <c r="E1089" s="11">
        <f t="shared" si="66"/>
        <v>1.900339385904732E-2</v>
      </c>
      <c r="F1089" s="6"/>
      <c r="G1089" s="20">
        <f t="shared" si="69"/>
        <v>-0.64388558493139025</v>
      </c>
    </row>
    <row r="1090" spans="1:7">
      <c r="A1090" s="34">
        <v>37006</v>
      </c>
      <c r="B1090" s="31">
        <v>1228.75</v>
      </c>
      <c r="C1090" s="11">
        <f t="shared" si="68"/>
        <v>1.5815145356776507E-2</v>
      </c>
      <c r="D1090" s="44">
        <f t="shared" si="67"/>
        <v>3.4844443792806078E-4</v>
      </c>
      <c r="E1090" s="11">
        <f t="shared" si="66"/>
        <v>1.8666666492120676E-2</v>
      </c>
      <c r="F1090" s="6"/>
      <c r="G1090" s="20">
        <f t="shared" si="69"/>
        <v>0.84723993774958073</v>
      </c>
    </row>
    <row r="1091" spans="1:7">
      <c r="A1091" s="34">
        <v>37007</v>
      </c>
      <c r="B1091" s="31">
        <v>1234.52</v>
      </c>
      <c r="C1091" s="11">
        <f t="shared" si="68"/>
        <v>4.6848380836739508E-3</v>
      </c>
      <c r="D1091" s="44">
        <f t="shared" si="67"/>
        <v>3.4254490101173529E-4</v>
      </c>
      <c r="E1091" s="11">
        <f t="shared" si="66"/>
        <v>1.8507968581444462E-2</v>
      </c>
      <c r="F1091" s="6"/>
      <c r="G1091" s="20">
        <f t="shared" si="69"/>
        <v>0.25312546123353752</v>
      </c>
    </row>
    <row r="1092" spans="1:7">
      <c r="A1092" s="34">
        <v>37008</v>
      </c>
      <c r="B1092" s="31">
        <v>1253.05</v>
      </c>
      <c r="C1092" s="11">
        <f t="shared" si="68"/>
        <v>1.4898348784713774E-2</v>
      </c>
      <c r="D1092" s="44">
        <f t="shared" si="67"/>
        <v>3.2330906942324561E-4</v>
      </c>
      <c r="E1092" s="11">
        <f t="shared" si="66"/>
        <v>1.7980797241035937E-2</v>
      </c>
      <c r="F1092" s="6"/>
      <c r="G1092" s="20">
        <f t="shared" si="69"/>
        <v>0.82856997857206394</v>
      </c>
    </row>
    <row r="1093" spans="1:7">
      <c r="A1093" s="34">
        <v>37011</v>
      </c>
      <c r="B1093" s="31">
        <v>1249.46</v>
      </c>
      <c r="C1093" s="11">
        <f t="shared" si="68"/>
        <v>-2.8691213722997493E-3</v>
      </c>
      <c r="D1093" s="44">
        <f t="shared" si="67"/>
        <v>3.1722817304850979E-4</v>
      </c>
      <c r="E1093" s="11">
        <f t="shared" ref="E1093:E1156" si="70">SQRT(D1093)</f>
        <v>1.7810900399713368E-2</v>
      </c>
      <c r="F1093" s="6"/>
      <c r="G1093" s="20">
        <f t="shared" si="69"/>
        <v>-0.1610879465894898</v>
      </c>
    </row>
    <row r="1094" spans="1:7">
      <c r="A1094" s="34">
        <v>37012</v>
      </c>
      <c r="B1094" s="31">
        <v>1266.44</v>
      </c>
      <c r="C1094" s="11">
        <f t="shared" si="68"/>
        <v>1.3498356707491575E-2</v>
      </c>
      <c r="D1094" s="44">
        <f t="shared" ref="D1094:D1157" si="71">0.94*D1093+0.06*(C1093^2)</f>
        <v>2.9868839411253842E-4</v>
      </c>
      <c r="E1094" s="11">
        <f t="shared" si="70"/>
        <v>1.7282603800137825E-2</v>
      </c>
      <c r="F1094" s="6"/>
      <c r="G1094" s="20">
        <f t="shared" si="69"/>
        <v>0.78103721311854235</v>
      </c>
    </row>
    <row r="1095" spans="1:7">
      <c r="A1095" s="34">
        <v>37013</v>
      </c>
      <c r="B1095" s="31">
        <v>1267.43</v>
      </c>
      <c r="C1095" s="11">
        <f t="shared" si="68"/>
        <v>7.8141345086766244E-4</v>
      </c>
      <c r="D1095" s="44">
        <f t="shared" si="71"/>
        <v>2.9169942849394706E-4</v>
      </c>
      <c r="E1095" s="11">
        <f t="shared" si="70"/>
        <v>1.7079210417754887E-2</v>
      </c>
      <c r="F1095" s="6"/>
      <c r="G1095" s="20">
        <f t="shared" si="69"/>
        <v>4.5752317100990522E-2</v>
      </c>
    </row>
    <row r="1096" spans="1:7">
      <c r="A1096" s="34">
        <v>37014</v>
      </c>
      <c r="B1096" s="31">
        <v>1248.58</v>
      </c>
      <c r="C1096" s="11">
        <f t="shared" si="68"/>
        <v>-1.4984322556561265E-2</v>
      </c>
      <c r="D1096" s="44">
        <f t="shared" si="71"/>
        <v>2.7423409920318206E-4</v>
      </c>
      <c r="E1096" s="11">
        <f t="shared" si="70"/>
        <v>1.6560015072552985E-2</v>
      </c>
      <c r="F1096" s="6"/>
      <c r="G1096" s="20">
        <f t="shared" si="69"/>
        <v>-0.90484957235314867</v>
      </c>
    </row>
    <row r="1097" spans="1:7">
      <c r="A1097" s="34">
        <v>37015</v>
      </c>
      <c r="B1097" s="31">
        <v>1266.6099999999999</v>
      </c>
      <c r="C1097" s="11">
        <f t="shared" si="68"/>
        <v>1.4337134644277622E-2</v>
      </c>
      <c r="D1097" s="44">
        <f t="shared" si="71"/>
        <v>2.7125184859973537E-4</v>
      </c>
      <c r="E1097" s="11">
        <f t="shared" si="70"/>
        <v>1.6469725213243098E-2</v>
      </c>
      <c r="F1097" s="6"/>
      <c r="G1097" s="20">
        <f t="shared" si="69"/>
        <v>0.87051450213324222</v>
      </c>
    </row>
    <row r="1098" spans="1:7">
      <c r="A1098" s="34">
        <v>37018</v>
      </c>
      <c r="B1098" s="31">
        <v>1263.51</v>
      </c>
      <c r="C1098" s="11">
        <f t="shared" si="68"/>
        <v>-2.4504778834605304E-3</v>
      </c>
      <c r="D1098" s="44">
        <f t="shared" si="71"/>
        <v>2.6730994347223997E-4</v>
      </c>
      <c r="E1098" s="11">
        <f t="shared" si="70"/>
        <v>1.6349616003816115E-2</v>
      </c>
      <c r="F1098" s="6"/>
      <c r="G1098" s="20">
        <f t="shared" si="69"/>
        <v>-0.14987984322620004</v>
      </c>
    </row>
    <row r="1099" spans="1:7">
      <c r="A1099" s="34">
        <v>37019</v>
      </c>
      <c r="B1099" s="31">
        <v>1261.2</v>
      </c>
      <c r="C1099" s="11">
        <f t="shared" si="68"/>
        <v>-1.829913649173398E-3</v>
      </c>
      <c r="D1099" s="44">
        <f t="shared" si="71"/>
        <v>2.5163163737534531E-4</v>
      </c>
      <c r="E1099" s="11">
        <f t="shared" si="70"/>
        <v>1.5862901291231225E-2</v>
      </c>
      <c r="F1099" s="6"/>
      <c r="G1099" s="20">
        <f t="shared" si="69"/>
        <v>-0.11535806821069655</v>
      </c>
    </row>
    <row r="1100" spans="1:7">
      <c r="A1100" s="34">
        <v>37020</v>
      </c>
      <c r="B1100" s="31">
        <v>1255.54</v>
      </c>
      <c r="C1100" s="11">
        <f t="shared" si="68"/>
        <v>-4.4978897639732082E-3</v>
      </c>
      <c r="D1100" s="44">
        <f t="shared" si="71"/>
        <v>2.3673465417063045E-4</v>
      </c>
      <c r="E1100" s="11">
        <f t="shared" si="70"/>
        <v>1.5386183872898128E-2</v>
      </c>
      <c r="F1100" s="6"/>
      <c r="G1100" s="20">
        <f t="shared" si="69"/>
        <v>-0.29233303079758333</v>
      </c>
    </row>
    <row r="1101" spans="1:7">
      <c r="A1101" s="34">
        <v>37021</v>
      </c>
      <c r="B1101" s="31">
        <v>1255.18</v>
      </c>
      <c r="C1101" s="11">
        <f t="shared" si="68"/>
        <v>-2.8677033079511802E-4</v>
      </c>
      <c r="D1101" s="44">
        <f t="shared" si="71"/>
        <v>2.2374443566012392E-4</v>
      </c>
      <c r="E1101" s="11">
        <f t="shared" si="70"/>
        <v>1.495808930512597E-2</v>
      </c>
      <c r="F1101" s="6"/>
      <c r="G1101" s="20">
        <f t="shared" si="69"/>
        <v>-1.917158835900552E-2</v>
      </c>
    </row>
    <row r="1102" spans="1:7">
      <c r="A1102" s="34">
        <v>37022</v>
      </c>
      <c r="B1102" s="31">
        <v>1245.67</v>
      </c>
      <c r="C1102" s="11">
        <f t="shared" si="68"/>
        <v>-7.6054508190734329E-3</v>
      </c>
      <c r="D1102" s="44">
        <f t="shared" si="71"/>
        <v>2.1032470375387393E-4</v>
      </c>
      <c r="E1102" s="11">
        <f t="shared" si="70"/>
        <v>1.4502575762735181E-2</v>
      </c>
      <c r="F1102" s="6"/>
      <c r="G1102" s="20">
        <f t="shared" si="69"/>
        <v>-0.52442069212393805</v>
      </c>
    </row>
    <row r="1103" spans="1:7">
      <c r="A1103" s="34">
        <v>37025</v>
      </c>
      <c r="B1103" s="31">
        <v>1248.92</v>
      </c>
      <c r="C1103" s="11">
        <f t="shared" si="68"/>
        <v>2.6056400761526469E-3</v>
      </c>
      <c r="D1103" s="44">
        <f t="shared" si="71"/>
        <v>2.0117579445832218E-4</v>
      </c>
      <c r="E1103" s="11">
        <f t="shared" si="70"/>
        <v>1.4183645316290244E-2</v>
      </c>
      <c r="F1103" s="6"/>
      <c r="G1103" s="20">
        <f t="shared" si="69"/>
        <v>0.18370736281455158</v>
      </c>
    </row>
    <row r="1104" spans="1:7">
      <c r="A1104" s="34">
        <v>37026</v>
      </c>
      <c r="B1104" s="31">
        <v>1249.44</v>
      </c>
      <c r="C1104" s="11">
        <f t="shared" si="68"/>
        <v>4.1627308114831099E-4</v>
      </c>
      <c r="D1104" s="44">
        <f t="shared" si="71"/>
        <v>1.8951260840321E-4</v>
      </c>
      <c r="E1104" s="11">
        <f t="shared" si="70"/>
        <v>1.3766357848145965E-2</v>
      </c>
      <c r="F1104" s="6"/>
      <c r="G1104" s="20">
        <f t="shared" si="69"/>
        <v>3.0238432397307911E-2</v>
      </c>
    </row>
    <row r="1105" spans="1:7">
      <c r="A1105" s="34">
        <v>37027</v>
      </c>
      <c r="B1105" s="31">
        <v>1284.99</v>
      </c>
      <c r="C1105" s="11">
        <f t="shared" si="68"/>
        <v>2.8055485283507087E-2</v>
      </c>
      <c r="D1105" s="44">
        <f t="shared" si="71"/>
        <v>1.7815224889570271E-4</v>
      </c>
      <c r="E1105" s="11">
        <f t="shared" si="70"/>
        <v>1.3347368613165021E-2</v>
      </c>
      <c r="F1105" s="6"/>
      <c r="G1105" s="20">
        <f t="shared" si="69"/>
        <v>2.1019487883053509</v>
      </c>
    </row>
    <row r="1106" spans="1:7">
      <c r="A1106" s="34">
        <v>37028</v>
      </c>
      <c r="B1106" s="31">
        <v>1288.49</v>
      </c>
      <c r="C1106" s="11">
        <f t="shared" si="68"/>
        <v>2.7200539020717841E-3</v>
      </c>
      <c r="D1106" s="44">
        <f t="shared" si="71"/>
        <v>2.1468972923154551E-4</v>
      </c>
      <c r="E1106" s="11">
        <f t="shared" si="70"/>
        <v>1.4652294333364502E-2</v>
      </c>
      <c r="F1106" s="6"/>
      <c r="G1106" s="20">
        <f t="shared" si="69"/>
        <v>0.18564013527069229</v>
      </c>
    </row>
    <row r="1107" spans="1:7">
      <c r="A1107" s="34">
        <v>37029</v>
      </c>
      <c r="B1107" s="31">
        <v>1291.96</v>
      </c>
      <c r="C1107" s="11">
        <f t="shared" si="68"/>
        <v>2.6894550110181429E-3</v>
      </c>
      <c r="D1107" s="44">
        <f t="shared" si="71"/>
        <v>2.0225226707146332E-4</v>
      </c>
      <c r="E1107" s="11">
        <f t="shared" si="70"/>
        <v>1.4221542359092537E-2</v>
      </c>
      <c r="F1107" s="6"/>
      <c r="G1107" s="20">
        <f t="shared" si="69"/>
        <v>0.18911134552847153</v>
      </c>
    </row>
    <row r="1108" spans="1:7">
      <c r="A1108" s="34">
        <v>37032</v>
      </c>
      <c r="B1108" s="31">
        <v>1312.83</v>
      </c>
      <c r="C1108" s="11">
        <f t="shared" si="68"/>
        <v>1.6024667323379045E-2</v>
      </c>
      <c r="D1108" s="44">
        <f t="shared" si="71"/>
        <v>1.9055112114255295E-4</v>
      </c>
      <c r="E1108" s="11">
        <f t="shared" si="70"/>
        <v>1.3804025541216335E-2</v>
      </c>
      <c r="F1108" s="6"/>
      <c r="G1108" s="20">
        <f t="shared" si="69"/>
        <v>1.1608691446949495</v>
      </c>
    </row>
    <row r="1109" spans="1:7">
      <c r="A1109" s="34">
        <v>37033</v>
      </c>
      <c r="B1109" s="31">
        <v>1309.3800000000001</v>
      </c>
      <c r="C1109" s="11">
        <f t="shared" si="68"/>
        <v>-2.6313697153776505E-3</v>
      </c>
      <c r="D1109" s="44">
        <f t="shared" si="71"/>
        <v>1.945254516434981E-4</v>
      </c>
      <c r="E1109" s="11">
        <f t="shared" si="70"/>
        <v>1.3947238136760199E-2</v>
      </c>
      <c r="F1109" s="6"/>
      <c r="G1109" s="20">
        <f t="shared" si="69"/>
        <v>-0.18866600609924702</v>
      </c>
    </row>
    <row r="1110" spans="1:7">
      <c r="A1110" s="34">
        <v>37034</v>
      </c>
      <c r="B1110" s="31">
        <v>1289.05</v>
      </c>
      <c r="C1110" s="11">
        <f t="shared" si="68"/>
        <v>-1.5648229772575965E-2</v>
      </c>
      <c r="D1110" s="44">
        <f t="shared" si="71"/>
        <v>1.8326937093962861E-4</v>
      </c>
      <c r="E1110" s="11">
        <f t="shared" si="70"/>
        <v>1.3537701833754081E-2</v>
      </c>
      <c r="F1110" s="6"/>
      <c r="G1110" s="20">
        <f t="shared" si="69"/>
        <v>-1.1559000164680553</v>
      </c>
    </row>
    <row r="1111" spans="1:7">
      <c r="A1111" s="34">
        <v>37035</v>
      </c>
      <c r="B1111" s="31">
        <v>1293.17</v>
      </c>
      <c r="C1111" s="11">
        <f t="shared" si="68"/>
        <v>3.1910553679439595E-3</v>
      </c>
      <c r="D1111" s="44">
        <f t="shared" si="71"/>
        <v>1.8696523438417085E-4</v>
      </c>
      <c r="E1111" s="11">
        <f t="shared" si="70"/>
        <v>1.3673523115282719E-2</v>
      </c>
      <c r="F1111" s="6"/>
      <c r="G1111" s="20">
        <f t="shared" si="69"/>
        <v>0.23337477408272037</v>
      </c>
    </row>
    <row r="1112" spans="1:7">
      <c r="A1112" s="34">
        <v>37036</v>
      </c>
      <c r="B1112" s="31">
        <v>1277.8900000000001</v>
      </c>
      <c r="C1112" s="11">
        <f t="shared" si="68"/>
        <v>-1.1886288068737762E-2</v>
      </c>
      <c r="D1112" s="44">
        <f t="shared" si="71"/>
        <v>1.7635829038279764E-4</v>
      </c>
      <c r="E1112" s="11">
        <f t="shared" si="70"/>
        <v>1.3279995872845654E-2</v>
      </c>
      <c r="F1112" s="6"/>
      <c r="G1112" s="20">
        <f t="shared" si="69"/>
        <v>-0.8950520905689674</v>
      </c>
    </row>
    <row r="1113" spans="1:7">
      <c r="A1113" s="34">
        <v>37040</v>
      </c>
      <c r="B1113" s="31">
        <v>1267.93</v>
      </c>
      <c r="C1113" s="11">
        <f t="shared" si="68"/>
        <v>-7.8246308195957515E-3</v>
      </c>
      <c r="D1113" s="44">
        <f t="shared" si="71"/>
        <v>1.7425382360301082E-4</v>
      </c>
      <c r="E1113" s="11">
        <f t="shared" si="70"/>
        <v>1.3200523610941E-2</v>
      </c>
      <c r="F1113" s="6"/>
      <c r="G1113" s="20">
        <f t="shared" si="69"/>
        <v>-0.5927515491211619</v>
      </c>
    </row>
    <row r="1114" spans="1:7">
      <c r="A1114" s="34">
        <v>37041</v>
      </c>
      <c r="B1114" s="31">
        <v>1248.08</v>
      </c>
      <c r="C1114" s="11">
        <f t="shared" ref="C1114:C1177" si="72">LN(B1114/B1113)</f>
        <v>-1.5779278987004083E-2</v>
      </c>
      <c r="D1114" s="44">
        <f t="shared" si="71"/>
        <v>1.6747208503460821E-4</v>
      </c>
      <c r="E1114" s="11">
        <f t="shared" si="70"/>
        <v>1.2941100611408915E-2</v>
      </c>
      <c r="F1114" s="6"/>
      <c r="G1114" s="20">
        <f t="shared" ref="G1114:G1177" si="73">C1114/E1114</f>
        <v>-1.2193150691598071</v>
      </c>
    </row>
    <row r="1115" spans="1:7">
      <c r="A1115" s="34">
        <v>37042</v>
      </c>
      <c r="B1115" s="31">
        <v>1255.82</v>
      </c>
      <c r="C1115" s="11">
        <f t="shared" si="72"/>
        <v>6.1823752170786488E-3</v>
      </c>
      <c r="D1115" s="44">
        <f t="shared" si="71"/>
        <v>1.7236289865351422E-4</v>
      </c>
      <c r="E1115" s="11">
        <f t="shared" si="70"/>
        <v>1.3128705140017207E-2</v>
      </c>
      <c r="F1115" s="6"/>
      <c r="G1115" s="20">
        <f t="shared" si="73"/>
        <v>0.4709051769495789</v>
      </c>
    </row>
    <row r="1116" spans="1:7">
      <c r="A1116" s="34">
        <v>37043</v>
      </c>
      <c r="B1116" s="31">
        <v>1260.67</v>
      </c>
      <c r="C1116" s="11">
        <f t="shared" si="72"/>
        <v>3.8545799943738991E-3</v>
      </c>
      <c r="D1116" s="44">
        <f t="shared" si="71"/>
        <v>1.6431443053378824E-4</v>
      </c>
      <c r="E1116" s="11">
        <f t="shared" si="70"/>
        <v>1.2818519046043824E-2</v>
      </c>
      <c r="F1116" s="6"/>
      <c r="G1116" s="20">
        <f t="shared" si="73"/>
        <v>0.30070400336640585</v>
      </c>
    </row>
    <row r="1117" spans="1:7">
      <c r="A1117" s="34">
        <v>37046</v>
      </c>
      <c r="B1117" s="31">
        <v>1267.1099999999999</v>
      </c>
      <c r="C1117" s="11">
        <f t="shared" si="72"/>
        <v>5.0953911602089671E-3</v>
      </c>
      <c r="D1117" s="44">
        <f t="shared" si="71"/>
        <v>1.5534703191774261E-4</v>
      </c>
      <c r="E1117" s="11">
        <f t="shared" si="70"/>
        <v>1.2463828942894819E-2</v>
      </c>
      <c r="F1117" s="6"/>
      <c r="G1117" s="20">
        <f t="shared" si="73"/>
        <v>0.40881427236801626</v>
      </c>
    </row>
    <row r="1118" spans="1:7">
      <c r="A1118" s="34">
        <v>37047</v>
      </c>
      <c r="B1118" s="31">
        <v>1283.57</v>
      </c>
      <c r="C1118" s="11">
        <f t="shared" si="72"/>
        <v>1.2906541385016989E-2</v>
      </c>
      <c r="D1118" s="44">
        <f t="shared" si="71"/>
        <v>1.4758399066721017E-4</v>
      </c>
      <c r="E1118" s="11">
        <f t="shared" si="70"/>
        <v>1.2148415150430535E-2</v>
      </c>
      <c r="F1118" s="6"/>
      <c r="G1118" s="20">
        <f t="shared" si="73"/>
        <v>1.0624053611272566</v>
      </c>
    </row>
    <row r="1119" spans="1:7">
      <c r="A1119" s="34">
        <v>37048</v>
      </c>
      <c r="B1119" s="31">
        <v>1270.03</v>
      </c>
      <c r="C1119" s="11">
        <f t="shared" si="72"/>
        <v>-1.0604735974787274E-2</v>
      </c>
      <c r="D1119" s="44">
        <f t="shared" si="71"/>
        <v>1.4872367985856692E-4</v>
      </c>
      <c r="E1119" s="11">
        <f t="shared" si="70"/>
        <v>1.2195231849315818E-2</v>
      </c>
      <c r="F1119" s="6"/>
      <c r="G1119" s="20">
        <f t="shared" si="73"/>
        <v>-0.86958051358262822</v>
      </c>
    </row>
    <row r="1120" spans="1:7">
      <c r="A1120" s="34">
        <v>37049</v>
      </c>
      <c r="B1120" s="31">
        <v>1276.96</v>
      </c>
      <c r="C1120" s="11">
        <f t="shared" si="72"/>
        <v>5.4417309068140263E-3</v>
      </c>
      <c r="D1120" s="44">
        <f t="shared" si="71"/>
        <v>1.4654788457274973E-4</v>
      </c>
      <c r="E1120" s="11">
        <f t="shared" si="70"/>
        <v>1.210569636876581E-2</v>
      </c>
      <c r="F1120" s="6"/>
      <c r="G1120" s="20">
        <f t="shared" si="73"/>
        <v>0.4495182054007536</v>
      </c>
    </row>
    <row r="1121" spans="1:7">
      <c r="A1121" s="34">
        <v>37050</v>
      </c>
      <c r="B1121" s="31">
        <v>1264.96</v>
      </c>
      <c r="C1121" s="11">
        <f t="shared" si="72"/>
        <v>-9.4417520193780732E-3</v>
      </c>
      <c r="D1121" s="44">
        <f t="shared" si="71"/>
        <v>1.3953175761411524E-4</v>
      </c>
      <c r="E1121" s="11">
        <f t="shared" si="70"/>
        <v>1.1812356141520423E-2</v>
      </c>
      <c r="F1121" s="6"/>
      <c r="G1121" s="20">
        <f t="shared" si="73"/>
        <v>-0.7993114926657453</v>
      </c>
    </row>
    <row r="1122" spans="1:7">
      <c r="A1122" s="34">
        <v>37053</v>
      </c>
      <c r="B1122" s="31">
        <v>1254.3900000000001</v>
      </c>
      <c r="C1122" s="11">
        <f t="shared" si="72"/>
        <v>-8.3911024827287711E-3</v>
      </c>
      <c r="D1122" s="44">
        <f t="shared" si="71"/>
        <v>1.3650865302899414E-4</v>
      </c>
      <c r="E1122" s="11">
        <f t="shared" si="70"/>
        <v>1.168369175513434E-2</v>
      </c>
      <c r="F1122" s="6"/>
      <c r="G1122" s="20">
        <f t="shared" si="73"/>
        <v>-0.71818930682088078</v>
      </c>
    </row>
    <row r="1123" spans="1:7">
      <c r="A1123" s="34">
        <v>37054</v>
      </c>
      <c r="B1123" s="31">
        <v>1255.8499999999999</v>
      </c>
      <c r="C1123" s="11">
        <f t="shared" si="72"/>
        <v>1.1632355190174235E-3</v>
      </c>
      <c r="D1123" s="44">
        <f t="shared" si="71"/>
        <v>1.3254276989979388E-4</v>
      </c>
      <c r="E1123" s="11">
        <f t="shared" si="70"/>
        <v>1.1512722089054087E-2</v>
      </c>
      <c r="F1123" s="6"/>
      <c r="G1123" s="20">
        <f t="shared" si="73"/>
        <v>0.10103913826977455</v>
      </c>
    </row>
    <row r="1124" spans="1:7">
      <c r="A1124" s="34">
        <v>37055</v>
      </c>
      <c r="B1124" s="31">
        <v>1241.5999999999999</v>
      </c>
      <c r="C1124" s="11">
        <f t="shared" si="72"/>
        <v>-1.1411763715655018E-2</v>
      </c>
      <c r="D1124" s="44">
        <f t="shared" si="71"/>
        <v>1.2467139071816846E-4</v>
      </c>
      <c r="E1124" s="11">
        <f t="shared" si="70"/>
        <v>1.1165634362550497E-2</v>
      </c>
      <c r="F1124" s="6"/>
      <c r="G1124" s="20">
        <f t="shared" si="73"/>
        <v>-1.0220434724183731</v>
      </c>
    </row>
    <row r="1125" spans="1:7">
      <c r="A1125" s="34">
        <v>37056</v>
      </c>
      <c r="B1125" s="31">
        <v>1219.8699999999999</v>
      </c>
      <c r="C1125" s="11">
        <f t="shared" si="72"/>
        <v>-1.7656574756341942E-2</v>
      </c>
      <c r="D1125" s="44">
        <f t="shared" si="71"/>
        <v>1.2500480834119477E-4</v>
      </c>
      <c r="E1125" s="11">
        <f t="shared" si="70"/>
        <v>1.118055492098647E-2</v>
      </c>
      <c r="F1125" s="6"/>
      <c r="G1125" s="20">
        <f t="shared" si="73"/>
        <v>-1.5792216827448926</v>
      </c>
    </row>
    <row r="1126" spans="1:7">
      <c r="A1126" s="34">
        <v>37057</v>
      </c>
      <c r="B1126" s="31">
        <v>1214.3599999999999</v>
      </c>
      <c r="C1126" s="11">
        <f t="shared" si="72"/>
        <v>-4.5271066501336617E-3</v>
      </c>
      <c r="D1126" s="44">
        <f t="shared" si="71"/>
        <v>1.3620979776830057E-4</v>
      </c>
      <c r="E1126" s="11">
        <f t="shared" si="70"/>
        <v>1.1670895328478469E-2</v>
      </c>
      <c r="F1126" s="6"/>
      <c r="G1126" s="20">
        <f t="shared" si="73"/>
        <v>-0.38789711694928369</v>
      </c>
    </row>
    <row r="1127" spans="1:7">
      <c r="A1127" s="34">
        <v>37060</v>
      </c>
      <c r="B1127" s="31">
        <v>1208.43</v>
      </c>
      <c r="C1127" s="11">
        <f t="shared" si="72"/>
        <v>-4.8951926016425444E-3</v>
      </c>
      <c r="D1127" s="44">
        <f t="shared" si="71"/>
        <v>1.2926689157950359E-4</v>
      </c>
      <c r="E1127" s="11">
        <f t="shared" si="70"/>
        <v>1.1369559867448854E-2</v>
      </c>
      <c r="F1127" s="6"/>
      <c r="G1127" s="20">
        <f t="shared" si="73"/>
        <v>-0.43055251555141744</v>
      </c>
    </row>
    <row r="1128" spans="1:7">
      <c r="A1128" s="34">
        <v>37061</v>
      </c>
      <c r="B1128" s="31">
        <v>1212.58</v>
      </c>
      <c r="C1128" s="11">
        <f t="shared" si="72"/>
        <v>3.4283245957017761E-3</v>
      </c>
      <c r="D1128" s="44">
        <f t="shared" si="71"/>
        <v>1.229486527211639E-4</v>
      </c>
      <c r="E1128" s="11">
        <f t="shared" si="70"/>
        <v>1.1088221350656917E-2</v>
      </c>
      <c r="F1128" s="6"/>
      <c r="G1128" s="20">
        <f t="shared" si="73"/>
        <v>0.30918616135839194</v>
      </c>
    </row>
    <row r="1129" spans="1:7">
      <c r="A1129" s="34">
        <v>37062</v>
      </c>
      <c r="B1129" s="31">
        <v>1223.1400000000001</v>
      </c>
      <c r="C1129" s="11">
        <f t="shared" si="72"/>
        <v>8.6710017274856388E-3</v>
      </c>
      <c r="D1129" s="44">
        <f t="shared" si="71"/>
        <v>1.162769381299037E-4</v>
      </c>
      <c r="E1129" s="11">
        <f t="shared" si="70"/>
        <v>1.0783178479924355E-2</v>
      </c>
      <c r="F1129" s="6"/>
      <c r="G1129" s="20">
        <f t="shared" si="73"/>
        <v>0.80412299060327408</v>
      </c>
    </row>
    <row r="1130" spans="1:7">
      <c r="A1130" s="34">
        <v>37063</v>
      </c>
      <c r="B1130" s="31">
        <v>1237.04</v>
      </c>
      <c r="C1130" s="11">
        <f t="shared" si="72"/>
        <v>1.1300106423151532E-2</v>
      </c>
      <c r="D1130" s="44">
        <f t="shared" si="71"/>
        <v>1.1381149809959301E-4</v>
      </c>
      <c r="E1130" s="11">
        <f t="shared" si="70"/>
        <v>1.0668247189655524E-2</v>
      </c>
      <c r="F1130" s="6"/>
      <c r="G1130" s="20">
        <f t="shared" si="73"/>
        <v>1.0592280270847765</v>
      </c>
    </row>
    <row r="1131" spans="1:7">
      <c r="A1131" s="34">
        <v>37064</v>
      </c>
      <c r="B1131" s="31">
        <v>1225.3499999999999</v>
      </c>
      <c r="C1131" s="11">
        <f t="shared" si="72"/>
        <v>-9.4949117111870901E-3</v>
      </c>
      <c r="D1131" s="44">
        <f t="shared" si="71"/>
        <v>1.1464435252409045E-4</v>
      </c>
      <c r="E1131" s="11">
        <f t="shared" si="70"/>
        <v>1.0707210305401237E-2</v>
      </c>
      <c r="F1131" s="6"/>
      <c r="G1131" s="20">
        <f t="shared" si="73"/>
        <v>-0.88677736220399028</v>
      </c>
    </row>
    <row r="1132" spans="1:7">
      <c r="A1132" s="34">
        <v>37067</v>
      </c>
      <c r="B1132" s="31">
        <v>1218.5999999999999</v>
      </c>
      <c r="C1132" s="11">
        <f t="shared" si="72"/>
        <v>-5.5238586415939771E-3</v>
      </c>
      <c r="D1132" s="44">
        <f t="shared" si="71"/>
        <v>1.1317489227683929E-4</v>
      </c>
      <c r="E1132" s="11">
        <f t="shared" si="70"/>
        <v>1.0638368872944727E-2</v>
      </c>
      <c r="F1132" s="6"/>
      <c r="G1132" s="20">
        <f t="shared" si="73"/>
        <v>-0.51923924687760514</v>
      </c>
    </row>
    <row r="1133" spans="1:7">
      <c r="A1133" s="34">
        <v>37068</v>
      </c>
      <c r="B1133" s="31">
        <v>1216.76</v>
      </c>
      <c r="C1133" s="11">
        <f t="shared" si="72"/>
        <v>-1.5110705194395595E-3</v>
      </c>
      <c r="D1133" s="44">
        <f t="shared" si="71"/>
        <v>1.0821517959776767E-4</v>
      </c>
      <c r="E1133" s="11">
        <f t="shared" si="70"/>
        <v>1.040265252701289E-2</v>
      </c>
      <c r="F1133" s="6"/>
      <c r="G1133" s="20">
        <f t="shared" si="73"/>
        <v>-0.14525819405346049</v>
      </c>
    </row>
    <row r="1134" spans="1:7">
      <c r="A1134" s="34">
        <v>37069</v>
      </c>
      <c r="B1134" s="31">
        <v>1211.07</v>
      </c>
      <c r="C1134" s="11">
        <f t="shared" si="72"/>
        <v>-4.6873219442102095E-3</v>
      </c>
      <c r="D1134" s="44">
        <f t="shared" si="71"/>
        <v>1.0185926886878475E-4</v>
      </c>
      <c r="E1134" s="11">
        <f t="shared" si="70"/>
        <v>1.0092535304312032E-2</v>
      </c>
      <c r="F1134" s="6"/>
      <c r="G1134" s="20">
        <f t="shared" si="73"/>
        <v>-0.4644345353151802</v>
      </c>
    </row>
    <row r="1135" spans="1:7">
      <c r="A1135" s="34">
        <v>37070</v>
      </c>
      <c r="B1135" s="31">
        <v>1226.2</v>
      </c>
      <c r="C1135" s="11">
        <f t="shared" si="72"/>
        <v>1.2415689977843406E-2</v>
      </c>
      <c r="D1135" s="44">
        <f t="shared" si="71"/>
        <v>9.7065971957178133E-5</v>
      </c>
      <c r="E1135" s="11">
        <f t="shared" si="70"/>
        <v>9.8522064512056445E-3</v>
      </c>
      <c r="F1135" s="6"/>
      <c r="G1135" s="20">
        <f t="shared" si="73"/>
        <v>1.2601938499090282</v>
      </c>
    </row>
    <row r="1136" spans="1:7">
      <c r="A1136" s="34">
        <v>37071</v>
      </c>
      <c r="B1136" s="31">
        <v>1224.3800000000001</v>
      </c>
      <c r="C1136" s="11">
        <f t="shared" si="72"/>
        <v>-1.4853629219389309E-3</v>
      </c>
      <c r="D1136" s="44">
        <f t="shared" si="71"/>
        <v>1.0049097509730272E-4</v>
      </c>
      <c r="E1136" s="11">
        <f t="shared" si="70"/>
        <v>1.0024518696541132E-2</v>
      </c>
      <c r="F1136" s="6"/>
      <c r="G1136" s="20">
        <f t="shared" si="73"/>
        <v>-0.14817299133288481</v>
      </c>
    </row>
    <row r="1137" spans="1:7">
      <c r="A1137" s="34">
        <v>37074</v>
      </c>
      <c r="B1137" s="31">
        <v>1236.72</v>
      </c>
      <c r="C1137" s="11">
        <f t="shared" si="72"/>
        <v>1.0028120281429824E-2</v>
      </c>
      <c r="D1137" s="44">
        <f t="shared" si="71"/>
        <v>9.4593894772056802E-5</v>
      </c>
      <c r="E1137" s="11">
        <f t="shared" si="70"/>
        <v>9.7259392745408808E-3</v>
      </c>
      <c r="F1137" s="6"/>
      <c r="G1137" s="20">
        <f t="shared" si="73"/>
        <v>1.0310695962990379</v>
      </c>
    </row>
    <row r="1138" spans="1:7">
      <c r="A1138" s="34">
        <v>37075</v>
      </c>
      <c r="B1138" s="31">
        <v>1234.45</v>
      </c>
      <c r="C1138" s="11">
        <f t="shared" si="72"/>
        <v>-1.8371869507042527E-3</v>
      </c>
      <c r="D1138" s="44">
        <f t="shared" si="71"/>
        <v>9.4952052868462831E-5</v>
      </c>
      <c r="E1138" s="11">
        <f t="shared" si="70"/>
        <v>9.7443343984318816E-3</v>
      </c>
      <c r="F1138" s="6"/>
      <c r="G1138" s="20">
        <f t="shared" si="73"/>
        <v>-0.1885389884608131</v>
      </c>
    </row>
    <row r="1139" spans="1:7">
      <c r="A1139" s="34">
        <v>37077</v>
      </c>
      <c r="B1139" s="31">
        <v>1219.24</v>
      </c>
      <c r="C1139" s="11">
        <f t="shared" si="72"/>
        <v>-1.239781294422615E-2</v>
      </c>
      <c r="D1139" s="44">
        <f t="shared" si="71"/>
        <v>8.9457445049865336E-5</v>
      </c>
      <c r="E1139" s="11">
        <f t="shared" si="70"/>
        <v>9.4581945978006472E-3</v>
      </c>
      <c r="F1139" s="6"/>
      <c r="G1139" s="20">
        <f t="shared" si="73"/>
        <v>-1.3108012122217345</v>
      </c>
    </row>
    <row r="1140" spans="1:7">
      <c r="A1140" s="34">
        <v>37078</v>
      </c>
      <c r="B1140" s="31">
        <v>1190.5899999999999</v>
      </c>
      <c r="C1140" s="11">
        <f t="shared" si="72"/>
        <v>-2.3778731235622238E-2</v>
      </c>
      <c r="D1140" s="44">
        <f t="shared" si="71"/>
        <v>9.3312344294874691E-5</v>
      </c>
      <c r="E1140" s="11">
        <f t="shared" si="70"/>
        <v>9.6598314837720994E-3</v>
      </c>
      <c r="F1140" s="6"/>
      <c r="G1140" s="20">
        <f t="shared" si="73"/>
        <v>-2.4616093226438771</v>
      </c>
    </row>
    <row r="1141" spans="1:7">
      <c r="A1141" s="34">
        <v>37081</v>
      </c>
      <c r="B1141" s="31">
        <v>1198.78</v>
      </c>
      <c r="C1141" s="11">
        <f t="shared" si="72"/>
        <v>6.855390395796938E-3</v>
      </c>
      <c r="D1141" s="44">
        <f t="shared" si="71"/>
        <v>1.2163928718773961E-4</v>
      </c>
      <c r="E1141" s="11">
        <f t="shared" si="70"/>
        <v>1.1029020227914155E-2</v>
      </c>
      <c r="F1141" s="6"/>
      <c r="G1141" s="20">
        <f t="shared" si="73"/>
        <v>0.62157746147260917</v>
      </c>
    </row>
    <row r="1142" spans="1:7">
      <c r="A1142" s="34">
        <v>37082</v>
      </c>
      <c r="B1142" s="31">
        <v>1181.52</v>
      </c>
      <c r="C1142" s="11">
        <f t="shared" si="72"/>
        <v>-1.4502627835268027E-2</v>
      </c>
      <c r="D1142" s="44">
        <f t="shared" si="71"/>
        <v>1.1716071260520231E-4</v>
      </c>
      <c r="E1142" s="11">
        <f t="shared" si="70"/>
        <v>1.0824080219824792E-2</v>
      </c>
      <c r="F1142" s="6"/>
      <c r="G1142" s="20">
        <f t="shared" si="73"/>
        <v>-1.3398485174477743</v>
      </c>
    </row>
    <row r="1143" spans="1:7">
      <c r="A1143" s="34">
        <v>37083</v>
      </c>
      <c r="B1143" s="31">
        <v>1180.18</v>
      </c>
      <c r="C1143" s="11">
        <f t="shared" si="72"/>
        <v>-1.1347759188676657E-3</v>
      </c>
      <c r="D1143" s="44">
        <f t="shared" si="71"/>
        <v>1.2275064269658763E-4</v>
      </c>
      <c r="E1143" s="11">
        <f t="shared" si="70"/>
        <v>1.1079288907533173E-2</v>
      </c>
      <c r="F1143" s="6"/>
      <c r="G1143" s="20">
        <f t="shared" si="73"/>
        <v>-0.10242317249224309</v>
      </c>
    </row>
    <row r="1144" spans="1:7">
      <c r="A1144" s="34">
        <v>37084</v>
      </c>
      <c r="B1144" s="31">
        <v>1208.1400000000001</v>
      </c>
      <c r="C1144" s="11">
        <f t="shared" si="72"/>
        <v>2.3415017620112864E-2</v>
      </c>
      <c r="D1144" s="44">
        <f t="shared" si="71"/>
        <v>1.1546286711795489E-4</v>
      </c>
      <c r="E1144" s="11">
        <f t="shared" si="70"/>
        <v>1.0745364913205827E-2</v>
      </c>
      <c r="F1144" s="6"/>
      <c r="G1144" s="20">
        <f t="shared" si="73"/>
        <v>2.1790807300863557</v>
      </c>
    </row>
    <row r="1145" spans="1:7">
      <c r="A1145" s="34">
        <v>37085</v>
      </c>
      <c r="B1145" s="31">
        <v>1215.68</v>
      </c>
      <c r="C1145" s="11">
        <f t="shared" si="72"/>
        <v>6.2216041799607862E-3</v>
      </c>
      <c r="D1145" s="44">
        <f t="shared" si="71"/>
        <v>1.4143087809988933E-4</v>
      </c>
      <c r="E1145" s="11">
        <f t="shared" si="70"/>
        <v>1.1892471488294152E-2</v>
      </c>
      <c r="F1145" s="6"/>
      <c r="G1145" s="20">
        <f t="shared" si="73"/>
        <v>0.52315485356300895</v>
      </c>
    </row>
    <row r="1146" spans="1:7">
      <c r="A1146" s="34">
        <v>37088</v>
      </c>
      <c r="B1146" s="31">
        <v>1202.45</v>
      </c>
      <c r="C1146" s="11">
        <f t="shared" si="72"/>
        <v>-1.0942448925398474E-2</v>
      </c>
      <c r="D1146" s="44">
        <f t="shared" si="71"/>
        <v>1.3526752692822228E-4</v>
      </c>
      <c r="E1146" s="11">
        <f t="shared" si="70"/>
        <v>1.1630456866702282E-2</v>
      </c>
      <c r="F1146" s="6"/>
      <c r="G1146" s="20">
        <f t="shared" si="73"/>
        <v>-0.94084428933539499</v>
      </c>
    </row>
    <row r="1147" spans="1:7">
      <c r="A1147" s="34">
        <v>37089</v>
      </c>
      <c r="B1147" s="31">
        <v>1214.44</v>
      </c>
      <c r="C1147" s="11">
        <f t="shared" si="72"/>
        <v>9.9219231014730062E-3</v>
      </c>
      <c r="D1147" s="44">
        <f t="shared" si="71"/>
        <v>1.343357066216262E-4</v>
      </c>
      <c r="E1147" s="11">
        <f t="shared" si="70"/>
        <v>1.1590328149868157E-2</v>
      </c>
      <c r="F1147" s="6"/>
      <c r="G1147" s="20">
        <f t="shared" si="73"/>
        <v>0.85605195756134578</v>
      </c>
    </row>
    <row r="1148" spans="1:7">
      <c r="A1148" s="34">
        <v>37090</v>
      </c>
      <c r="B1148" s="31">
        <v>1207.71</v>
      </c>
      <c r="C1148" s="11">
        <f t="shared" si="72"/>
        <v>-5.5570607262494416E-3</v>
      </c>
      <c r="D1148" s="44">
        <f t="shared" si="71"/>
        <v>1.3218223770622125E-4</v>
      </c>
      <c r="E1148" s="11">
        <f t="shared" si="70"/>
        <v>1.1497053435825253E-2</v>
      </c>
      <c r="F1148" s="6"/>
      <c r="G1148" s="20">
        <f t="shared" si="73"/>
        <v>-0.48334651632856035</v>
      </c>
    </row>
    <row r="1149" spans="1:7">
      <c r="A1149" s="34">
        <v>37091</v>
      </c>
      <c r="B1149" s="31">
        <v>1215.02</v>
      </c>
      <c r="C1149" s="11">
        <f t="shared" si="72"/>
        <v>6.034533095433536E-3</v>
      </c>
      <c r="D1149" s="44">
        <f t="shared" si="71"/>
        <v>1.261041588787614E-4</v>
      </c>
      <c r="E1149" s="11">
        <f t="shared" si="70"/>
        <v>1.1229610807092175E-2</v>
      </c>
      <c r="F1149" s="6"/>
      <c r="G1149" s="20">
        <f t="shared" si="73"/>
        <v>0.53737686898484183</v>
      </c>
    </row>
    <row r="1150" spans="1:7">
      <c r="A1150" s="34">
        <v>37092</v>
      </c>
      <c r="B1150" s="31">
        <v>1210.8499999999999</v>
      </c>
      <c r="C1150" s="11">
        <f t="shared" si="72"/>
        <v>-3.4379452380088292E-3</v>
      </c>
      <c r="D1150" s="44">
        <f t="shared" si="71"/>
        <v>1.2072284472682866E-4</v>
      </c>
      <c r="E1150" s="11">
        <f t="shared" si="70"/>
        <v>1.0987394810728732E-2</v>
      </c>
      <c r="F1150" s="6"/>
      <c r="G1150" s="20">
        <f t="shared" si="73"/>
        <v>-0.31289903541573105</v>
      </c>
    </row>
    <row r="1151" spans="1:7">
      <c r="A1151" s="34">
        <v>37095</v>
      </c>
      <c r="B1151" s="31">
        <v>1191.03</v>
      </c>
      <c r="C1151" s="11">
        <f t="shared" si="72"/>
        <v>-1.6504113351569351E-2</v>
      </c>
      <c r="D1151" s="44">
        <f t="shared" si="71"/>
        <v>1.1418864209079179E-4</v>
      </c>
      <c r="E1151" s="11">
        <f t="shared" si="70"/>
        <v>1.0685908575820392E-2</v>
      </c>
      <c r="F1151" s="6"/>
      <c r="G1151" s="20">
        <f t="shared" si="73"/>
        <v>-1.5444745043874077</v>
      </c>
    </row>
    <row r="1152" spans="1:7">
      <c r="A1152" s="34">
        <v>37096</v>
      </c>
      <c r="B1152" s="31">
        <v>1171.6500000000001</v>
      </c>
      <c r="C1152" s="11">
        <f t="shared" si="72"/>
        <v>-1.6405467230525106E-2</v>
      </c>
      <c r="D1152" s="44">
        <f t="shared" si="71"/>
        <v>1.2368046901663126E-4</v>
      </c>
      <c r="E1152" s="11">
        <f t="shared" si="70"/>
        <v>1.1121172106240928E-2</v>
      </c>
      <c r="F1152" s="6"/>
      <c r="G1152" s="20">
        <f t="shared" si="73"/>
        <v>-1.475156312104797</v>
      </c>
    </row>
    <row r="1153" spans="1:7">
      <c r="A1153" s="34">
        <v>37097</v>
      </c>
      <c r="B1153" s="31">
        <v>1190.49</v>
      </c>
      <c r="C1153" s="11">
        <f t="shared" si="72"/>
        <v>1.5951975335219318E-2</v>
      </c>
      <c r="D1153" s="44">
        <f t="shared" si="71"/>
        <v>1.3240800217874336E-4</v>
      </c>
      <c r="E1153" s="11">
        <f t="shared" si="70"/>
        <v>1.1506867609334148E-2</v>
      </c>
      <c r="F1153" s="6"/>
      <c r="G1153" s="20">
        <f t="shared" si="73"/>
        <v>1.3863004143959547</v>
      </c>
    </row>
    <row r="1154" spans="1:7">
      <c r="A1154" s="34">
        <v>37098</v>
      </c>
      <c r="B1154" s="31">
        <v>1202.93</v>
      </c>
      <c r="C1154" s="11">
        <f t="shared" si="72"/>
        <v>1.0395260358389983E-2</v>
      </c>
      <c r="D1154" s="44">
        <f t="shared" si="71"/>
        <v>1.3973145307374547E-4</v>
      </c>
      <c r="E1154" s="11">
        <f t="shared" si="70"/>
        <v>1.1820805940110236E-2</v>
      </c>
      <c r="F1154" s="6"/>
      <c r="G1154" s="20">
        <f t="shared" si="73"/>
        <v>0.87940368965172611</v>
      </c>
    </row>
    <row r="1155" spans="1:7">
      <c r="A1155" s="34">
        <v>37099</v>
      </c>
      <c r="B1155" s="31">
        <v>1205.82</v>
      </c>
      <c r="C1155" s="11">
        <f t="shared" si="72"/>
        <v>2.3995859983154313E-3</v>
      </c>
      <c r="D1155" s="44">
        <f t="shared" si="71"/>
        <v>1.3783125216444358E-4</v>
      </c>
      <c r="E1155" s="11">
        <f t="shared" si="70"/>
        <v>1.1740155542600089E-2</v>
      </c>
      <c r="F1155" s="6"/>
      <c r="G1155" s="20">
        <f t="shared" si="73"/>
        <v>0.20439132936598178</v>
      </c>
    </row>
    <row r="1156" spans="1:7">
      <c r="A1156" s="34">
        <v>37102</v>
      </c>
      <c r="B1156" s="31">
        <v>1204.52</v>
      </c>
      <c r="C1156" s="11">
        <f t="shared" si="72"/>
        <v>-1.0786860991002832E-3</v>
      </c>
      <c r="D1156" s="44">
        <f t="shared" si="71"/>
        <v>1.2990685781237566E-4</v>
      </c>
      <c r="E1156" s="11">
        <f t="shared" si="70"/>
        <v>1.1397668963975732E-2</v>
      </c>
      <c r="F1156" s="6"/>
      <c r="G1156" s="20">
        <f t="shared" si="73"/>
        <v>-9.4640939521024328E-2</v>
      </c>
    </row>
    <row r="1157" spans="1:7">
      <c r="A1157" s="34">
        <v>37103</v>
      </c>
      <c r="B1157" s="31">
        <v>1211.23</v>
      </c>
      <c r="C1157" s="11">
        <f t="shared" si="72"/>
        <v>5.5552248835080463E-3</v>
      </c>
      <c r="D1157" s="44">
        <f t="shared" si="71"/>
        <v>1.2218226016565663E-4</v>
      </c>
      <c r="E1157" s="11">
        <f t="shared" ref="E1157:E1220" si="74">SQRT(D1157)</f>
        <v>1.1053608468082114E-2</v>
      </c>
      <c r="F1157" s="6"/>
      <c r="G1157" s="20">
        <f t="shared" si="73"/>
        <v>0.50257116484169451</v>
      </c>
    </row>
    <row r="1158" spans="1:7">
      <c r="A1158" s="34">
        <v>37104</v>
      </c>
      <c r="B1158" s="31">
        <v>1215.93</v>
      </c>
      <c r="C1158" s="11">
        <f t="shared" si="72"/>
        <v>3.8728438789164764E-3</v>
      </c>
      <c r="D1158" s="44">
        <f t="shared" ref="D1158:D1221" si="75">0.94*D1157+0.06*(C1157^2)</f>
        <v>1.1670295596609804E-4</v>
      </c>
      <c r="E1158" s="11">
        <f t="shared" si="74"/>
        <v>1.0802914234876533E-2</v>
      </c>
      <c r="F1158" s="6"/>
      <c r="G1158" s="20">
        <f t="shared" si="73"/>
        <v>0.35849991906936018</v>
      </c>
    </row>
    <row r="1159" spans="1:7">
      <c r="A1159" s="34">
        <v>37105</v>
      </c>
      <c r="B1159" s="31">
        <v>1220.75</v>
      </c>
      <c r="C1159" s="11">
        <f t="shared" si="72"/>
        <v>3.9562078621046349E-3</v>
      </c>
      <c r="D1159" s="44">
        <f t="shared" si="75"/>
        <v>1.1060071379075979E-4</v>
      </c>
      <c r="E1159" s="11">
        <f t="shared" si="74"/>
        <v>1.0516687396265033E-2</v>
      </c>
      <c r="F1159" s="6"/>
      <c r="G1159" s="20">
        <f t="shared" si="73"/>
        <v>0.37618384126447163</v>
      </c>
    </row>
    <row r="1160" spans="1:7">
      <c r="A1160" s="34">
        <v>37106</v>
      </c>
      <c r="B1160" s="31">
        <v>1214.3499999999999</v>
      </c>
      <c r="C1160" s="11">
        <f t="shared" si="72"/>
        <v>-5.2564697435392152E-3</v>
      </c>
      <c r="D1160" s="44">
        <f t="shared" si="75"/>
        <v>1.0490376580220492E-4</v>
      </c>
      <c r="E1160" s="11">
        <f t="shared" si="74"/>
        <v>1.0242253941501593E-2</v>
      </c>
      <c r="F1160" s="6"/>
      <c r="G1160" s="20">
        <f t="shared" si="73"/>
        <v>-0.5132141590670789</v>
      </c>
    </row>
    <row r="1161" spans="1:7">
      <c r="A1161" s="34">
        <v>37109</v>
      </c>
      <c r="B1161" s="31">
        <v>1200.48</v>
      </c>
      <c r="C1161" s="11">
        <f t="shared" si="72"/>
        <v>-1.1487477400811763E-2</v>
      </c>
      <c r="D1161" s="44">
        <f t="shared" si="75"/>
        <v>1.002673683039572E-4</v>
      </c>
      <c r="E1161" s="11">
        <f t="shared" si="74"/>
        <v>1.0013359491397341E-2</v>
      </c>
      <c r="F1161" s="6"/>
      <c r="G1161" s="20">
        <f t="shared" si="73"/>
        <v>-1.1472151190298185</v>
      </c>
    </row>
    <row r="1162" spans="1:7">
      <c r="A1162" s="34">
        <v>37110</v>
      </c>
      <c r="B1162" s="31">
        <v>1204.4000000000001</v>
      </c>
      <c r="C1162" s="11">
        <f t="shared" si="72"/>
        <v>3.2600408101602064E-3</v>
      </c>
      <c r="D1162" s="44">
        <f t="shared" si="75"/>
        <v>1.0216905442776942E-4</v>
      </c>
      <c r="E1162" s="11">
        <f t="shared" si="74"/>
        <v>1.0107870914676811E-2</v>
      </c>
      <c r="F1162" s="6"/>
      <c r="G1162" s="20">
        <f t="shared" si="73"/>
        <v>0.32252497461424523</v>
      </c>
    </row>
    <row r="1163" spans="1:7">
      <c r="A1163" s="34">
        <v>37111</v>
      </c>
      <c r="B1163" s="31">
        <v>1183.53</v>
      </c>
      <c r="C1163" s="11">
        <f t="shared" si="72"/>
        <v>-1.7480019432350342E-2</v>
      </c>
      <c r="D1163" s="44">
        <f t="shared" si="75"/>
        <v>9.6676583127137852E-5</v>
      </c>
      <c r="E1163" s="11">
        <f t="shared" si="74"/>
        <v>9.8324250888139411E-3</v>
      </c>
      <c r="F1163" s="6"/>
      <c r="G1163" s="20">
        <f t="shared" si="73"/>
        <v>-1.7777932986478426</v>
      </c>
    </row>
    <row r="1164" spans="1:7">
      <c r="A1164" s="34">
        <v>37112</v>
      </c>
      <c r="B1164" s="31">
        <v>1183.43</v>
      </c>
      <c r="C1164" s="11">
        <f t="shared" si="72"/>
        <v>-8.449656948946516E-5</v>
      </c>
      <c r="D1164" s="44">
        <f t="shared" si="75"/>
        <v>1.0920905290083031E-4</v>
      </c>
      <c r="E1164" s="11">
        <f t="shared" si="74"/>
        <v>1.0450313531221458E-2</v>
      </c>
      <c r="F1164" s="6"/>
      <c r="G1164" s="20">
        <f t="shared" si="73"/>
        <v>-8.0855535326306138E-3</v>
      </c>
    </row>
    <row r="1165" spans="1:7">
      <c r="A1165" s="34">
        <v>37113</v>
      </c>
      <c r="B1165" s="31">
        <v>1190.1600000000001</v>
      </c>
      <c r="C1165" s="11">
        <f t="shared" si="72"/>
        <v>5.670750243249055E-3</v>
      </c>
      <c r="D1165" s="44">
        <f t="shared" si="75"/>
        <v>1.0265693810699583E-4</v>
      </c>
      <c r="E1165" s="11">
        <f t="shared" si="74"/>
        <v>1.0131976021832851E-2</v>
      </c>
      <c r="F1165" s="6"/>
      <c r="G1165" s="20">
        <f t="shared" si="73"/>
        <v>0.55968847843988778</v>
      </c>
    </row>
    <row r="1166" spans="1:7">
      <c r="A1166" s="34">
        <v>37116</v>
      </c>
      <c r="B1166" s="31">
        <v>1191.29</v>
      </c>
      <c r="C1166" s="11">
        <f t="shared" si="72"/>
        <v>9.4900172987619647E-4</v>
      </c>
      <c r="D1166" s="44">
        <f t="shared" si="75"/>
        <v>9.8426966319854628E-5</v>
      </c>
      <c r="E1166" s="11">
        <f t="shared" si="74"/>
        <v>9.9210365547081139E-3</v>
      </c>
      <c r="F1166" s="6"/>
      <c r="G1166" s="20">
        <f t="shared" si="73"/>
        <v>9.5655501785833E-2</v>
      </c>
    </row>
    <row r="1167" spans="1:7">
      <c r="A1167" s="34">
        <v>37117</v>
      </c>
      <c r="B1167" s="31">
        <v>1186.73</v>
      </c>
      <c r="C1167" s="11">
        <f t="shared" si="72"/>
        <v>-3.8351280385507487E-3</v>
      </c>
      <c r="D1167" s="44">
        <f t="shared" si="75"/>
        <v>9.2575384597661824E-5</v>
      </c>
      <c r="E1167" s="11">
        <f t="shared" si="74"/>
        <v>9.6216102913006113E-3</v>
      </c>
      <c r="F1167" s="6"/>
      <c r="G1167" s="20">
        <f t="shared" si="73"/>
        <v>-0.39859523743320635</v>
      </c>
    </row>
    <row r="1168" spans="1:7">
      <c r="A1168" s="34">
        <v>37118</v>
      </c>
      <c r="B1168" s="31">
        <v>1178.02</v>
      </c>
      <c r="C1168" s="11">
        <f t="shared" si="72"/>
        <v>-7.366562544212309E-3</v>
      </c>
      <c r="D1168" s="44">
        <f t="shared" si="75"/>
        <v>8.790335394612679E-5</v>
      </c>
      <c r="E1168" s="11">
        <f t="shared" si="74"/>
        <v>9.3756788525485874E-3</v>
      </c>
      <c r="F1168" s="6"/>
      <c r="G1168" s="20">
        <f t="shared" si="73"/>
        <v>-0.7857097774002636</v>
      </c>
    </row>
    <row r="1169" spans="1:7">
      <c r="A1169" s="34">
        <v>37119</v>
      </c>
      <c r="B1169" s="31">
        <v>1181.6600000000001</v>
      </c>
      <c r="C1169" s="11">
        <f t="shared" si="72"/>
        <v>3.0851665371600823E-3</v>
      </c>
      <c r="D1169" s="44">
        <f t="shared" si="75"/>
        <v>8.5885127332426689E-5</v>
      </c>
      <c r="E1169" s="11">
        <f t="shared" si="74"/>
        <v>9.2674229067430981E-3</v>
      </c>
      <c r="F1169" s="6"/>
      <c r="G1169" s="20">
        <f t="shared" si="73"/>
        <v>0.33290447281900504</v>
      </c>
    </row>
    <row r="1170" spans="1:7">
      <c r="A1170" s="34">
        <v>37120</v>
      </c>
      <c r="B1170" s="31">
        <v>1161.97</v>
      </c>
      <c r="C1170" s="11">
        <f t="shared" si="72"/>
        <v>-1.6803389010621714E-2</v>
      </c>
      <c r="D1170" s="44">
        <f t="shared" si="75"/>
        <v>8.1303114846201821E-5</v>
      </c>
      <c r="E1170" s="11">
        <f t="shared" si="74"/>
        <v>9.0168239888666901E-3</v>
      </c>
      <c r="F1170" s="6"/>
      <c r="G1170" s="20">
        <f t="shared" si="73"/>
        <v>-1.8635596116070692</v>
      </c>
    </row>
    <row r="1171" spans="1:7">
      <c r="A1171" s="34">
        <v>37123</v>
      </c>
      <c r="B1171" s="31">
        <v>1171.4100000000001</v>
      </c>
      <c r="C1171" s="11">
        <f t="shared" si="72"/>
        <v>8.0913108901843975E-3</v>
      </c>
      <c r="D1171" s="44">
        <f t="shared" si="75"/>
        <v>9.336616088996666E-5</v>
      </c>
      <c r="E1171" s="11">
        <f t="shared" si="74"/>
        <v>9.6626166688928861E-3</v>
      </c>
      <c r="F1171" s="6"/>
      <c r="G1171" s="20">
        <f t="shared" si="73"/>
        <v>0.83738299546053252</v>
      </c>
    </row>
    <row r="1172" spans="1:7">
      <c r="A1172" s="34">
        <v>37124</v>
      </c>
      <c r="B1172" s="31">
        <v>1157.26</v>
      </c>
      <c r="C1172" s="11">
        <f t="shared" si="72"/>
        <v>-1.2153009363579151E-2</v>
      </c>
      <c r="D1172" s="44">
        <f t="shared" si="75"/>
        <v>9.1692349951865652E-5</v>
      </c>
      <c r="E1172" s="11">
        <f t="shared" si="74"/>
        <v>9.5756122494525461E-3</v>
      </c>
      <c r="F1172" s="6"/>
      <c r="G1172" s="20">
        <f t="shared" si="73"/>
        <v>-1.2691626443284563</v>
      </c>
    </row>
    <row r="1173" spans="1:7">
      <c r="A1173" s="34">
        <v>37125</v>
      </c>
      <c r="B1173" s="31">
        <v>1165.31</v>
      </c>
      <c r="C1173" s="11">
        <f t="shared" si="72"/>
        <v>6.932003974315531E-3</v>
      </c>
      <c r="D1173" s="44">
        <f t="shared" si="75"/>
        <v>9.5052547150228253E-5</v>
      </c>
      <c r="E1173" s="11">
        <f t="shared" si="74"/>
        <v>9.7494895840873775E-3</v>
      </c>
      <c r="F1173" s="6"/>
      <c r="G1173" s="20">
        <f t="shared" si="73"/>
        <v>0.71101198832291657</v>
      </c>
    </row>
    <row r="1174" spans="1:7">
      <c r="A1174" s="34">
        <v>37126</v>
      </c>
      <c r="B1174" s="31">
        <v>1162.0899999999999</v>
      </c>
      <c r="C1174" s="11">
        <f t="shared" si="72"/>
        <v>-2.7670379431929538E-3</v>
      </c>
      <c r="D1174" s="44">
        <f t="shared" si="75"/>
        <v>9.2232555067210139E-5</v>
      </c>
      <c r="E1174" s="11">
        <f t="shared" si="74"/>
        <v>9.6037781662848785E-3</v>
      </c>
      <c r="F1174" s="6"/>
      <c r="G1174" s="20">
        <f t="shared" si="73"/>
        <v>-0.28811972697442612</v>
      </c>
    </row>
    <row r="1175" spans="1:7">
      <c r="A1175" s="34">
        <v>37127</v>
      </c>
      <c r="B1175" s="31">
        <v>1184.93</v>
      </c>
      <c r="C1175" s="11">
        <f t="shared" si="72"/>
        <v>1.9463593014102953E-2</v>
      </c>
      <c r="D1175" s="44">
        <f t="shared" si="75"/>
        <v>8.7157991701921692E-5</v>
      </c>
      <c r="E1175" s="11">
        <f t="shared" si="74"/>
        <v>9.335844455748055E-3</v>
      </c>
      <c r="F1175" s="6"/>
      <c r="G1175" s="20">
        <f t="shared" si="73"/>
        <v>2.0848240463260148</v>
      </c>
    </row>
    <row r="1176" spans="1:7">
      <c r="A1176" s="34">
        <v>37130</v>
      </c>
      <c r="B1176" s="31">
        <v>1179.21</v>
      </c>
      <c r="C1176" s="11">
        <f t="shared" si="72"/>
        <v>-4.8389783697115087E-3</v>
      </c>
      <c r="D1176" s="44">
        <f t="shared" si="75"/>
        <v>1.0465839938092463E-4</v>
      </c>
      <c r="E1176" s="11">
        <f t="shared" si="74"/>
        <v>1.023026878341545E-2</v>
      </c>
      <c r="F1176" s="6"/>
      <c r="G1176" s="20">
        <f t="shared" si="73"/>
        <v>-0.47300598568398322</v>
      </c>
    </row>
    <row r="1177" spans="1:7">
      <c r="A1177" s="34">
        <v>37131</v>
      </c>
      <c r="B1177" s="31">
        <v>1161.51</v>
      </c>
      <c r="C1177" s="11">
        <f t="shared" si="72"/>
        <v>-1.5123839994749332E-2</v>
      </c>
      <c r="D1177" s="44">
        <f t="shared" si="75"/>
        <v>9.9783838117821296E-5</v>
      </c>
      <c r="E1177" s="11">
        <f t="shared" si="74"/>
        <v>9.9891860588248779E-3</v>
      </c>
      <c r="F1177" s="6"/>
      <c r="G1177" s="20">
        <f t="shared" si="73"/>
        <v>-1.51402125315188</v>
      </c>
    </row>
    <row r="1178" spans="1:7">
      <c r="A1178" s="34">
        <v>37132</v>
      </c>
      <c r="B1178" s="31">
        <v>1148.56</v>
      </c>
      <c r="C1178" s="11">
        <f t="shared" ref="C1178:C1246" si="76">LN(B1178/B1177)</f>
        <v>-1.1211898910571217E-2</v>
      </c>
      <c r="D1178" s="44">
        <f t="shared" si="75"/>
        <v>1.0752064000195878E-4</v>
      </c>
      <c r="E1178" s="11">
        <f t="shared" si="74"/>
        <v>1.0369215978171097E-2</v>
      </c>
      <c r="F1178" s="6"/>
      <c r="G1178" s="20">
        <f t="shared" ref="G1178:G1246" si="77">C1178/E1178</f>
        <v>-1.081267757772054</v>
      </c>
    </row>
    <row r="1179" spans="1:7">
      <c r="A1179" s="34">
        <v>37133</v>
      </c>
      <c r="B1179" s="31">
        <v>1129.03</v>
      </c>
      <c r="C1179" s="11">
        <f t="shared" si="76"/>
        <v>-1.7150126835033971E-2</v>
      </c>
      <c r="D1179" s="44">
        <f t="shared" si="75"/>
        <v>1.0861180223269333E-4</v>
      </c>
      <c r="E1179" s="11">
        <f t="shared" si="74"/>
        <v>1.0421698625113534E-2</v>
      </c>
      <c r="F1179" s="6"/>
      <c r="G1179" s="20">
        <f t="shared" si="77"/>
        <v>-1.6456172311207222</v>
      </c>
    </row>
    <row r="1180" spans="1:7">
      <c r="A1180" s="34">
        <v>37134</v>
      </c>
      <c r="B1180" s="31">
        <v>1133.58</v>
      </c>
      <c r="C1180" s="11">
        <f t="shared" si="76"/>
        <v>4.021909328877177E-3</v>
      </c>
      <c r="D1180" s="44">
        <f t="shared" si="75"/>
        <v>1.1974270512619687E-4</v>
      </c>
      <c r="E1180" s="11">
        <f t="shared" si="74"/>
        <v>1.0942700997751737E-2</v>
      </c>
      <c r="F1180" s="6"/>
      <c r="G1180" s="20">
        <f t="shared" si="77"/>
        <v>0.36754265054884616</v>
      </c>
    </row>
    <row r="1181" spans="1:7">
      <c r="A1181" s="34">
        <v>37138</v>
      </c>
      <c r="B1181" s="31">
        <v>1132.94</v>
      </c>
      <c r="C1181" s="11">
        <f t="shared" si="76"/>
        <v>-5.6474243951929457E-4</v>
      </c>
      <c r="D1181" s="44">
        <f t="shared" si="75"/>
        <v>1.1352868809760761E-4</v>
      </c>
      <c r="E1181" s="11">
        <f t="shared" si="74"/>
        <v>1.0654984190396887E-2</v>
      </c>
      <c r="F1181" s="6"/>
      <c r="G1181" s="20">
        <f t="shared" si="77"/>
        <v>-5.3002653915552971E-2</v>
      </c>
    </row>
    <row r="1182" spans="1:7">
      <c r="A1182" s="34">
        <v>37139</v>
      </c>
      <c r="B1182" s="31">
        <v>1131.74</v>
      </c>
      <c r="C1182" s="11">
        <f t="shared" si="76"/>
        <v>-1.0597524703777248E-3</v>
      </c>
      <c r="D1182" s="44">
        <f t="shared" si="75"/>
        <v>1.0673610285313079E-4</v>
      </c>
      <c r="E1182" s="11">
        <f t="shared" si="74"/>
        <v>1.0331316607922284E-2</v>
      </c>
      <c r="F1182" s="6"/>
      <c r="G1182" s="20">
        <f t="shared" si="77"/>
        <v>-0.10257671026799071</v>
      </c>
    </row>
    <row r="1183" spans="1:7">
      <c r="A1183" s="34">
        <v>37140</v>
      </c>
      <c r="B1183" s="31">
        <v>1106.4000000000001</v>
      </c>
      <c r="C1183" s="11">
        <f t="shared" si="76"/>
        <v>-2.2644770052835925E-2</v>
      </c>
      <c r="D1183" s="44">
        <f t="shared" si="75"/>
        <v>1.0039932119985123E-4</v>
      </c>
      <c r="E1183" s="11">
        <f t="shared" si="74"/>
        <v>1.0019946167512639E-2</v>
      </c>
      <c r="F1183" s="6"/>
      <c r="G1183" s="20">
        <f t="shared" si="77"/>
        <v>-2.2599692327945196</v>
      </c>
    </row>
    <row r="1184" spans="1:7">
      <c r="A1184" s="34">
        <v>37141</v>
      </c>
      <c r="B1184" s="31">
        <v>1085.78</v>
      </c>
      <c r="C1184" s="11">
        <f t="shared" si="76"/>
        <v>-1.8812878647293505E-2</v>
      </c>
      <c r="D1184" s="44">
        <f t="shared" si="75"/>
        <v>1.2514249857260902E-4</v>
      </c>
      <c r="E1184" s="11">
        <f t="shared" si="74"/>
        <v>1.1186710802224621E-2</v>
      </c>
      <c r="F1184" s="6"/>
      <c r="G1184" s="20">
        <f t="shared" si="77"/>
        <v>-1.6817167244148588</v>
      </c>
    </row>
    <row r="1185" spans="1:7">
      <c r="A1185" s="34">
        <v>37144</v>
      </c>
      <c r="B1185" s="31">
        <v>1092.54</v>
      </c>
      <c r="C1185" s="11">
        <f t="shared" si="76"/>
        <v>6.2066378685519275E-3</v>
      </c>
      <c r="D1185" s="44">
        <f t="shared" si="75"/>
        <v>1.3886941283811999E-4</v>
      </c>
      <c r="E1185" s="11">
        <f t="shared" si="74"/>
        <v>1.1784286691952126E-2</v>
      </c>
      <c r="F1185" s="6"/>
      <c r="G1185" s="20">
        <f t="shared" si="77"/>
        <v>0.52668761638246997</v>
      </c>
    </row>
    <row r="1186" spans="1:7">
      <c r="A1186" s="34">
        <v>37151</v>
      </c>
      <c r="B1186" s="31">
        <v>1038.77</v>
      </c>
      <c r="C1186" s="11">
        <f t="shared" si="76"/>
        <v>-5.0467939676552456E-2</v>
      </c>
      <c r="D1186" s="44">
        <f t="shared" si="75"/>
        <v>1.3284858928571335E-4</v>
      </c>
      <c r="E1186" s="11">
        <f t="shared" si="74"/>
        <v>1.1525996238317682E-2</v>
      </c>
      <c r="F1186" s="6"/>
      <c r="G1186" s="20">
        <f t="shared" si="77"/>
        <v>-4.3786184407013726</v>
      </c>
    </row>
    <row r="1187" spans="1:7">
      <c r="A1187" s="34">
        <v>37152</v>
      </c>
      <c r="B1187" s="31">
        <v>1032.74</v>
      </c>
      <c r="C1187" s="11">
        <f t="shared" si="76"/>
        <v>-5.821856550759846E-3</v>
      </c>
      <c r="D1187" s="44">
        <f t="shared" si="75"/>
        <v>2.7769845004033881E-4</v>
      </c>
      <c r="E1187" s="11">
        <f t="shared" si="74"/>
        <v>1.6664286664611203E-2</v>
      </c>
      <c r="F1187" s="6"/>
      <c r="G1187" s="20">
        <f t="shared" si="77"/>
        <v>-0.34936128187972915</v>
      </c>
    </row>
    <row r="1188" spans="1:7">
      <c r="A1188" s="34">
        <v>37153</v>
      </c>
      <c r="B1188" s="31">
        <v>1016.1</v>
      </c>
      <c r="C1188" s="11">
        <f t="shared" si="76"/>
        <v>-1.6243694852658891E-2</v>
      </c>
      <c r="D1188" s="44">
        <f t="shared" si="75"/>
        <v>2.63070183859776E-4</v>
      </c>
      <c r="E1188" s="11">
        <f t="shared" si="74"/>
        <v>1.6219438456980439E-2</v>
      </c>
      <c r="F1188" s="6"/>
      <c r="G1188" s="20">
        <f t="shared" si="77"/>
        <v>-1.0014955139009769</v>
      </c>
    </row>
    <row r="1189" spans="1:7">
      <c r="A1189" s="34">
        <v>37154</v>
      </c>
      <c r="B1189" s="31">
        <v>984.54</v>
      </c>
      <c r="C1189" s="11">
        <f t="shared" si="76"/>
        <v>-3.1552521476721843E-2</v>
      </c>
      <c r="D1189" s="44">
        <f t="shared" si="75"/>
        <v>2.631174301761672E-4</v>
      </c>
      <c r="E1189" s="11">
        <f t="shared" si="74"/>
        <v>1.6220894863606238E-2</v>
      </c>
      <c r="F1189" s="6"/>
      <c r="G1189" s="20">
        <f t="shared" si="77"/>
        <v>-1.9451776083891754</v>
      </c>
    </row>
    <row r="1190" spans="1:7">
      <c r="A1190" s="34">
        <v>37155</v>
      </c>
      <c r="B1190" s="31">
        <v>965.8</v>
      </c>
      <c r="C1190" s="11">
        <f t="shared" si="76"/>
        <v>-1.9217753575672465E-2</v>
      </c>
      <c r="D1190" s="44">
        <f t="shared" si="75"/>
        <v>3.0706408105793674E-4</v>
      </c>
      <c r="E1190" s="11">
        <f t="shared" si="74"/>
        <v>1.7523244022096388E-2</v>
      </c>
      <c r="F1190" s="6"/>
      <c r="G1190" s="20">
        <f t="shared" si="77"/>
        <v>-1.0967006766235374</v>
      </c>
    </row>
    <row r="1191" spans="1:7">
      <c r="A1191" s="34">
        <v>37158</v>
      </c>
      <c r="B1191" s="31">
        <v>1003.45</v>
      </c>
      <c r="C1191" s="11">
        <f t="shared" si="76"/>
        <v>3.8242567945250688E-2</v>
      </c>
      <c r="D1191" s="44">
        <f t="shared" si="75"/>
        <v>3.1079955934417683E-4</v>
      </c>
      <c r="E1191" s="11">
        <f t="shared" si="74"/>
        <v>1.7629508199157935E-2</v>
      </c>
      <c r="F1191" s="6"/>
      <c r="G1191" s="20">
        <f t="shared" si="77"/>
        <v>2.1692362324138643</v>
      </c>
    </row>
    <row r="1192" spans="1:7">
      <c r="A1192" s="34">
        <v>37159</v>
      </c>
      <c r="B1192" s="31">
        <v>1012.27</v>
      </c>
      <c r="C1192" s="11">
        <f t="shared" si="76"/>
        <v>8.7512712973218179E-3</v>
      </c>
      <c r="D1192" s="44">
        <f t="shared" si="75"/>
        <v>3.7990122596635314E-4</v>
      </c>
      <c r="E1192" s="11">
        <f t="shared" si="74"/>
        <v>1.9491055024455528E-2</v>
      </c>
      <c r="F1192" s="6"/>
      <c r="G1192" s="20">
        <f t="shared" si="77"/>
        <v>0.44898910224929089</v>
      </c>
    </row>
    <row r="1193" spans="1:7">
      <c r="A1193" s="34">
        <v>37160</v>
      </c>
      <c r="B1193" s="31">
        <v>1007.04</v>
      </c>
      <c r="C1193" s="11">
        <f t="shared" si="76"/>
        <v>-5.1799988059720156E-3</v>
      </c>
      <c r="D1193" s="44">
        <f t="shared" si="75"/>
        <v>3.6170223736753165E-4</v>
      </c>
      <c r="E1193" s="11">
        <f t="shared" si="74"/>
        <v>1.9018470952406549E-2</v>
      </c>
      <c r="F1193" s="6"/>
      <c r="G1193" s="20">
        <f t="shared" si="77"/>
        <v>-0.27236673331598993</v>
      </c>
    </row>
    <row r="1194" spans="1:7">
      <c r="A1194" s="34">
        <v>37161</v>
      </c>
      <c r="B1194" s="31">
        <v>1018.61</v>
      </c>
      <c r="C1194" s="11">
        <f t="shared" si="76"/>
        <v>1.1423617922698436E-2</v>
      </c>
      <c r="D1194" s="44">
        <f t="shared" si="75"/>
        <v>3.4161004638327206E-4</v>
      </c>
      <c r="E1194" s="11">
        <f t="shared" si="74"/>
        <v>1.8482695863517098E-2</v>
      </c>
      <c r="F1194" s="6"/>
      <c r="G1194" s="20">
        <f t="shared" si="77"/>
        <v>0.61807097877141715</v>
      </c>
    </row>
    <row r="1195" spans="1:7">
      <c r="A1195" s="34">
        <v>37162</v>
      </c>
      <c r="B1195" s="31">
        <v>1040.94</v>
      </c>
      <c r="C1195" s="11">
        <f t="shared" si="76"/>
        <v>2.1685198267551335E-2</v>
      </c>
      <c r="D1195" s="44">
        <f t="shared" si="75"/>
        <v>3.2894338638690354E-4</v>
      </c>
      <c r="E1195" s="11">
        <f t="shared" si="74"/>
        <v>1.813679647531238E-2</v>
      </c>
      <c r="F1195" s="6"/>
      <c r="G1195" s="20">
        <f t="shared" si="77"/>
        <v>1.1956465573768225</v>
      </c>
    </row>
    <row r="1196" spans="1:7">
      <c r="A1196" s="34">
        <v>37165</v>
      </c>
      <c r="B1196" s="31">
        <v>1038.55</v>
      </c>
      <c r="C1196" s="11">
        <f t="shared" si="76"/>
        <v>-2.2986415441742718E-3</v>
      </c>
      <c r="D1196" s="44">
        <f t="shared" si="75"/>
        <v>3.3742165263786998E-4</v>
      </c>
      <c r="E1196" s="11">
        <f t="shared" si="74"/>
        <v>1.8369040601998517E-2</v>
      </c>
      <c r="F1196" s="6"/>
      <c r="G1196" s="20">
        <f t="shared" si="77"/>
        <v>-0.12513672292303518</v>
      </c>
    </row>
    <row r="1197" spans="1:7">
      <c r="A1197" s="34">
        <v>37166</v>
      </c>
      <c r="B1197" s="31">
        <v>1051.33</v>
      </c>
      <c r="C1197" s="11">
        <f t="shared" si="76"/>
        <v>1.2230519750685145E-2</v>
      </c>
      <c r="D1197" s="44">
        <f t="shared" si="75"/>
        <v>3.1749337865651399E-4</v>
      </c>
      <c r="E1197" s="11">
        <f t="shared" si="74"/>
        <v>1.7818343880858119E-2</v>
      </c>
      <c r="F1197" s="6"/>
      <c r="G1197" s="20">
        <f t="shared" si="77"/>
        <v>0.68640047764619361</v>
      </c>
    </row>
    <row r="1198" spans="1:7">
      <c r="A1198" s="34">
        <v>37167</v>
      </c>
      <c r="B1198" s="31">
        <v>1072.28</v>
      </c>
      <c r="C1198" s="11">
        <f t="shared" si="76"/>
        <v>1.9731193282573292E-2</v>
      </c>
      <c r="D1198" s="44">
        <f t="shared" si="75"/>
        <v>3.0741891273943709E-4</v>
      </c>
      <c r="E1198" s="11">
        <f t="shared" si="74"/>
        <v>1.7533365699130245E-2</v>
      </c>
      <c r="F1198" s="6"/>
      <c r="G1198" s="20">
        <f t="shared" si="77"/>
        <v>1.1253511516931443</v>
      </c>
    </row>
    <row r="1199" spans="1:7">
      <c r="A1199" s="34">
        <v>37168</v>
      </c>
      <c r="B1199" s="31">
        <v>1069.6300000000001</v>
      </c>
      <c r="C1199" s="11">
        <f t="shared" si="76"/>
        <v>-2.474428292614613E-3</v>
      </c>
      <c r="D1199" s="44">
        <f t="shared" si="75"/>
        <v>3.1233297727632678E-4</v>
      </c>
      <c r="E1199" s="11">
        <f t="shared" si="74"/>
        <v>1.7672944782246302E-2</v>
      </c>
      <c r="F1199" s="6"/>
      <c r="G1199" s="20">
        <f t="shared" si="77"/>
        <v>-0.14001222337888747</v>
      </c>
    </row>
    <row r="1200" spans="1:7">
      <c r="A1200" s="34">
        <v>37169</v>
      </c>
      <c r="B1200" s="31">
        <v>1071.3800000000001</v>
      </c>
      <c r="C1200" s="11">
        <f t="shared" si="76"/>
        <v>1.6347428454071792E-3</v>
      </c>
      <c r="D1200" s="44">
        <f t="shared" si="75"/>
        <v>2.9396036636226465E-4</v>
      </c>
      <c r="E1200" s="11">
        <f t="shared" si="74"/>
        <v>1.7145272420182323E-2</v>
      </c>
      <c r="F1200" s="6"/>
      <c r="G1200" s="20">
        <f t="shared" si="77"/>
        <v>9.5346565825507906E-2</v>
      </c>
    </row>
    <row r="1201" spans="1:7">
      <c r="A1201" s="34">
        <v>37172</v>
      </c>
      <c r="B1201" s="31">
        <v>1062.44</v>
      </c>
      <c r="C1201" s="11">
        <f t="shared" si="76"/>
        <v>-8.3793874923556982E-3</v>
      </c>
      <c r="D1201" s="44">
        <f t="shared" si="75"/>
        <v>2.7648308743076532E-4</v>
      </c>
      <c r="E1201" s="11">
        <f t="shared" si="74"/>
        <v>1.6627780592453262E-2</v>
      </c>
      <c r="F1201" s="6"/>
      <c r="G1201" s="20">
        <f t="shared" si="77"/>
        <v>-0.50393902215421305</v>
      </c>
    </row>
    <row r="1202" spans="1:7">
      <c r="A1202" s="34">
        <v>37173</v>
      </c>
      <c r="B1202">
        <v>1056.75</v>
      </c>
      <c r="C1202" s="11">
        <f t="shared" ref="C1202:C1207" si="78">LN(B1202/B1201)</f>
        <v>-5.3699891689136126E-3</v>
      </c>
      <c r="D1202" s="44">
        <f t="shared" si="75"/>
        <v>2.6410695026974219E-4</v>
      </c>
      <c r="E1202" s="11">
        <f t="shared" si="74"/>
        <v>1.6251367643055219E-2</v>
      </c>
      <c r="F1202" s="6"/>
      <c r="G1202" s="20">
        <f>C1202/E1202</f>
        <v>-0.33043306181116378</v>
      </c>
    </row>
    <row r="1203" spans="1:7">
      <c r="A1203" s="34">
        <v>37174</v>
      </c>
      <c r="B1203">
        <v>1080.99</v>
      </c>
      <c r="C1203" s="11">
        <f t="shared" si="78"/>
        <v>2.2679127455719015E-2</v>
      </c>
      <c r="D1203" s="44">
        <f t="shared" si="75"/>
        <v>2.4999074027401262E-4</v>
      </c>
      <c r="E1203" s="11">
        <f t="shared" si="74"/>
        <v>1.5811095479884137E-2</v>
      </c>
      <c r="F1203" s="6"/>
      <c r="G1203" s="20">
        <f>C1203/E1203</f>
        <v>1.4343805262938814</v>
      </c>
    </row>
    <row r="1204" spans="1:7">
      <c r="A1204" s="34">
        <v>37175</v>
      </c>
      <c r="B1204">
        <v>1097.43</v>
      </c>
      <c r="C1204" s="11">
        <f t="shared" si="78"/>
        <v>1.5093794691408768E-2</v>
      </c>
      <c r="D1204" s="44">
        <f t="shared" si="75"/>
        <v>2.6585186518673671E-4</v>
      </c>
      <c r="E1204" s="11">
        <f t="shared" si="74"/>
        <v>1.6304964433777117E-2</v>
      </c>
      <c r="F1204" s="6"/>
      <c r="G1204" s="20">
        <f>C1204/E1204</f>
        <v>0.92571773171983696</v>
      </c>
    </row>
    <row r="1205" spans="1:7">
      <c r="A1205" s="34">
        <v>37176</v>
      </c>
      <c r="B1205">
        <v>1091.6500000000001</v>
      </c>
      <c r="C1205" s="11">
        <f t="shared" si="78"/>
        <v>-5.2807694849013164E-3</v>
      </c>
      <c r="D1205" s="44">
        <f t="shared" si="75"/>
        <v>2.6357011156671645E-4</v>
      </c>
      <c r="E1205" s="11">
        <f t="shared" si="74"/>
        <v>1.6234842517459675E-2</v>
      </c>
      <c r="F1205" s="6"/>
      <c r="G1205" s="20">
        <f>C1205/E1205</f>
        <v>-0.32527383491537665</v>
      </c>
    </row>
    <row r="1206" spans="1:7">
      <c r="A1206" s="34">
        <v>37179</v>
      </c>
      <c r="B1206">
        <v>1089.98</v>
      </c>
      <c r="C1206" s="11">
        <f t="shared" si="78"/>
        <v>-1.5309656781275188E-3</v>
      </c>
      <c r="D1206" s="44">
        <f t="shared" si="75"/>
        <v>2.4942909645387333E-4</v>
      </c>
      <c r="E1206" s="11">
        <f t="shared" si="74"/>
        <v>1.5793324426917638E-2</v>
      </c>
      <c r="F1206" s="6"/>
      <c r="G1206" s="20">
        <f>C1206/E1206</f>
        <v>-9.6937518456734151E-2</v>
      </c>
    </row>
    <row r="1207" spans="1:7">
      <c r="A1207" s="34">
        <v>37180</v>
      </c>
      <c r="B1207" s="31">
        <v>1097.54</v>
      </c>
      <c r="C1207" s="11">
        <f t="shared" si="78"/>
        <v>6.9119643234201895E-3</v>
      </c>
      <c r="D1207" s="44">
        <f t="shared" si="75"/>
        <v>2.346039820210972E-4</v>
      </c>
      <c r="E1207" s="11">
        <f t="shared" si="74"/>
        <v>1.5316787588169303E-2</v>
      </c>
      <c r="F1207" s="6"/>
      <c r="G1207" s="20">
        <f t="shared" si="77"/>
        <v>0.45126723104517003</v>
      </c>
    </row>
    <row r="1208" spans="1:7">
      <c r="A1208" s="34">
        <v>37181</v>
      </c>
      <c r="B1208" s="31">
        <v>1077.0899999999999</v>
      </c>
      <c r="C1208" s="11">
        <f t="shared" si="76"/>
        <v>-1.8808351629818261E-2</v>
      </c>
      <c r="D1208" s="44">
        <f t="shared" si="75"/>
        <v>2.2339425814832536E-4</v>
      </c>
      <c r="E1208" s="11">
        <f t="shared" si="74"/>
        <v>1.4946379432769842E-2</v>
      </c>
      <c r="F1208" s="6"/>
      <c r="G1208" s="20">
        <f t="shared" si="77"/>
        <v>-1.258388475578311</v>
      </c>
    </row>
    <row r="1209" spans="1:7">
      <c r="A1209" s="34">
        <v>37182</v>
      </c>
      <c r="B1209" s="31">
        <v>1068.6099999999999</v>
      </c>
      <c r="C1209" s="11">
        <f t="shared" si="76"/>
        <v>-7.9042216061602118E-3</v>
      </c>
      <c r="D1209" s="44">
        <f t="shared" si="75"/>
        <v>2.3121584812127905E-4</v>
      </c>
      <c r="E1209" s="11">
        <f t="shared" si="74"/>
        <v>1.520578337742844E-2</v>
      </c>
      <c r="F1209" s="6"/>
      <c r="G1209" s="20">
        <f t="shared" si="77"/>
        <v>-0.51981679667311897</v>
      </c>
    </row>
    <row r="1210" spans="1:7">
      <c r="A1210" s="34">
        <v>37183</v>
      </c>
      <c r="B1210" s="31">
        <v>1073.48</v>
      </c>
      <c r="C1210" s="11">
        <f t="shared" si="76"/>
        <v>4.5469689794281577E-3</v>
      </c>
      <c r="D1210" s="44">
        <f t="shared" si="75"/>
        <v>2.2109150038595969E-4</v>
      </c>
      <c r="E1210" s="11">
        <f t="shared" si="74"/>
        <v>1.4869145919855642E-2</v>
      </c>
      <c r="F1210" s="6"/>
      <c r="G1210" s="20">
        <f t="shared" si="77"/>
        <v>0.30579893451420931</v>
      </c>
    </row>
    <row r="1211" spans="1:7">
      <c r="A1211" s="34">
        <v>37186</v>
      </c>
      <c r="B1211" s="31">
        <v>1089.9000000000001</v>
      </c>
      <c r="C1211" s="11">
        <f t="shared" si="76"/>
        <v>1.5180241397397914E-2</v>
      </c>
      <c r="D1211" s="44">
        <f t="shared" si="75"/>
        <v>2.0906650597679502E-4</v>
      </c>
      <c r="E1211" s="11">
        <f t="shared" si="74"/>
        <v>1.4459132269150698E-2</v>
      </c>
      <c r="F1211" s="6"/>
      <c r="G1211" s="20">
        <f t="shared" si="77"/>
        <v>1.0498722271035406</v>
      </c>
    </row>
    <row r="1212" spans="1:7">
      <c r="A1212" s="34">
        <v>37187</v>
      </c>
      <c r="B1212" s="31">
        <v>1084.78</v>
      </c>
      <c r="C1212" s="11">
        <f t="shared" si="76"/>
        <v>-4.7087474572618691E-3</v>
      </c>
      <c r="D1212" s="44">
        <f t="shared" si="75"/>
        <v>2.1034889935118371E-4</v>
      </c>
      <c r="E1212" s="11">
        <f t="shared" si="74"/>
        <v>1.4503409921504106E-2</v>
      </c>
      <c r="F1212" s="6"/>
      <c r="G1212" s="20">
        <f t="shared" si="77"/>
        <v>-0.32466485348940194</v>
      </c>
    </row>
    <row r="1213" spans="1:7">
      <c r="A1213" s="34">
        <v>37188</v>
      </c>
      <c r="B1213" s="31">
        <v>1085.2</v>
      </c>
      <c r="C1213" s="11">
        <f t="shared" si="76"/>
        <v>3.8710034677259467E-4</v>
      </c>
      <c r="D1213" s="44">
        <f t="shared" si="75"/>
        <v>1.9905830354708889E-4</v>
      </c>
      <c r="E1213" s="11">
        <f t="shared" si="74"/>
        <v>1.4108802342760667E-2</v>
      </c>
      <c r="F1213" s="6"/>
      <c r="G1213" s="20">
        <f t="shared" si="77"/>
        <v>2.7436797069541396E-2</v>
      </c>
    </row>
    <row r="1214" spans="1:7">
      <c r="A1214" s="34">
        <v>37189</v>
      </c>
      <c r="B1214" s="31">
        <v>1100.0899999999999</v>
      </c>
      <c r="C1214" s="11">
        <f t="shared" si="76"/>
        <v>1.3627692836578435E-2</v>
      </c>
      <c r="D1214" s="44">
        <f t="shared" si="75"/>
        <v>1.8712379613497184E-4</v>
      </c>
      <c r="E1214" s="11">
        <f t="shared" si="74"/>
        <v>1.3679320017273221E-2</v>
      </c>
      <c r="F1214" s="6"/>
      <c r="G1214" s="20">
        <f t="shared" si="77"/>
        <v>0.99622589568563391</v>
      </c>
    </row>
    <row r="1215" spans="1:7">
      <c r="A1215" s="34">
        <v>37190</v>
      </c>
      <c r="B1215" s="31">
        <v>1104.6099999999999</v>
      </c>
      <c r="C1215" s="11">
        <f t="shared" si="76"/>
        <v>4.1003368556313639E-3</v>
      </c>
      <c r="D1215" s="44">
        <f t="shared" si="75"/>
        <v>1.8703920908976141E-4</v>
      </c>
      <c r="E1215" s="11">
        <f t="shared" si="74"/>
        <v>1.3676227882342464E-2</v>
      </c>
      <c r="F1215" s="6"/>
      <c r="G1215" s="20">
        <f t="shared" si="77"/>
        <v>0.29981489712710596</v>
      </c>
    </row>
    <row r="1216" spans="1:7">
      <c r="A1216" s="34">
        <v>37193</v>
      </c>
      <c r="B1216" s="31">
        <v>1078.3</v>
      </c>
      <c r="C1216" s="11">
        <f t="shared" si="76"/>
        <v>-2.4106604588960027E-2</v>
      </c>
      <c r="D1216" s="44">
        <f t="shared" si="75"/>
        <v>1.7682562228415465E-4</v>
      </c>
      <c r="E1216" s="11">
        <f t="shared" si="74"/>
        <v>1.3297579564874002E-2</v>
      </c>
      <c r="F1216" s="6"/>
      <c r="G1216" s="20">
        <f t="shared" si="77"/>
        <v>-1.8128565782481516</v>
      </c>
    </row>
    <row r="1217" spans="1:7">
      <c r="A1217" s="34">
        <v>37194</v>
      </c>
      <c r="B1217" s="31">
        <v>1059.79</v>
      </c>
      <c r="C1217" s="11">
        <f t="shared" si="76"/>
        <v>-1.7314951616474842E-2</v>
      </c>
      <c r="D1217" s="44">
        <f t="shared" si="75"/>
        <v>2.010837880356135E-4</v>
      </c>
      <c r="E1217" s="11">
        <f t="shared" si="74"/>
        <v>1.418040154705125E-2</v>
      </c>
      <c r="F1217" s="6"/>
      <c r="G1217" s="20">
        <f t="shared" si="77"/>
        <v>-1.2210480471249707</v>
      </c>
    </row>
    <row r="1218" spans="1:7">
      <c r="A1218" s="34">
        <v>37195</v>
      </c>
      <c r="B1218" s="31">
        <v>1059.78</v>
      </c>
      <c r="C1218" s="11">
        <f t="shared" si="76"/>
        <v>-9.4358761447863757E-6</v>
      </c>
      <c r="D1218" s="44">
        <f t="shared" si="75"/>
        <v>2.0700721372232856E-4</v>
      </c>
      <c r="E1218" s="11">
        <f t="shared" si="74"/>
        <v>1.4387745261934844E-2</v>
      </c>
      <c r="F1218" s="6"/>
      <c r="G1218" s="20">
        <f t="shared" si="77"/>
        <v>-6.5582730115124738E-4</v>
      </c>
    </row>
    <row r="1219" spans="1:7">
      <c r="A1219" s="34">
        <v>37196</v>
      </c>
      <c r="B1219" s="31">
        <v>1084.0999999999999</v>
      </c>
      <c r="C1219" s="11">
        <f t="shared" si="76"/>
        <v>2.2688810271838798E-2</v>
      </c>
      <c r="D1219" s="44">
        <f t="shared" si="75"/>
        <v>1.9458678624113436E-4</v>
      </c>
      <c r="E1219" s="11">
        <f t="shared" si="74"/>
        <v>1.3949436771466235E-2</v>
      </c>
      <c r="F1219" s="6"/>
      <c r="G1219" s="20">
        <f t="shared" si="77"/>
        <v>1.6265036820876575</v>
      </c>
    </row>
    <row r="1220" spans="1:7">
      <c r="A1220" s="34">
        <v>37197</v>
      </c>
      <c r="B1220" s="31">
        <v>1087.2</v>
      </c>
      <c r="C1220" s="11">
        <f t="shared" si="76"/>
        <v>2.8554341696879078E-3</v>
      </c>
      <c r="D1220" s="44">
        <f t="shared" si="75"/>
        <v>2.1379850575975614E-4</v>
      </c>
      <c r="E1220" s="11">
        <f t="shared" si="74"/>
        <v>1.46218502850958E-2</v>
      </c>
      <c r="F1220" s="6"/>
      <c r="G1220" s="20">
        <f t="shared" si="77"/>
        <v>0.19528541969811308</v>
      </c>
    </row>
    <row r="1221" spans="1:7">
      <c r="A1221" s="34">
        <v>37200</v>
      </c>
      <c r="B1221" s="31">
        <v>1102.8399999999999</v>
      </c>
      <c r="C1221" s="11">
        <f t="shared" si="76"/>
        <v>1.4283086964313758E-2</v>
      </c>
      <c r="D1221" s="44">
        <f t="shared" si="75"/>
        <v>2.0145980567201605E-4</v>
      </c>
      <c r="E1221" s="11">
        <f t="shared" ref="E1221:E1259" si="79">SQRT(D1221)</f>
        <v>1.4193653711149079E-2</v>
      </c>
      <c r="F1221" s="6"/>
      <c r="G1221" s="20">
        <f t="shared" si="77"/>
        <v>1.0063009324438026</v>
      </c>
    </row>
    <row r="1222" spans="1:7">
      <c r="A1222" s="34">
        <v>37201</v>
      </c>
      <c r="B1222" s="31">
        <v>1118.8599999999999</v>
      </c>
      <c r="C1222" s="11">
        <f t="shared" si="76"/>
        <v>1.4421638976673718E-2</v>
      </c>
      <c r="D1222" s="44">
        <f t="shared" ref="D1222:D1259" si="80">0.94*D1221+0.06*(C1221^2)</f>
        <v>2.0161261172550407E-4</v>
      </c>
      <c r="E1222" s="11">
        <f t="shared" si="79"/>
        <v>1.4199035591388031E-2</v>
      </c>
      <c r="F1222" s="6"/>
      <c r="G1222" s="20">
        <f t="shared" si="77"/>
        <v>1.0156773594835342</v>
      </c>
    </row>
    <row r="1223" spans="1:7">
      <c r="A1223" s="34">
        <v>37202</v>
      </c>
      <c r="B1223" s="31">
        <v>1115.8</v>
      </c>
      <c r="C1223" s="11">
        <f t="shared" si="76"/>
        <v>-2.7386733664935925E-3</v>
      </c>
      <c r="D1223" s="44">
        <f t="shared" si="80"/>
        <v>2.019948752683847E-4</v>
      </c>
      <c r="E1223" s="11">
        <f t="shared" si="79"/>
        <v>1.4212490114979314E-2</v>
      </c>
      <c r="F1223" s="6"/>
      <c r="G1223" s="20">
        <f t="shared" si="77"/>
        <v>-0.19269482999373602</v>
      </c>
    </row>
    <row r="1224" spans="1:7">
      <c r="A1224" s="34">
        <v>37203</v>
      </c>
      <c r="B1224" s="31">
        <v>1118.54</v>
      </c>
      <c r="C1224" s="11">
        <f t="shared" si="76"/>
        <v>2.4526270607977659E-3</v>
      </c>
      <c r="D1224" s="44">
        <f t="shared" si="80"/>
        <v>1.903252026607821E-4</v>
      </c>
      <c r="E1224" s="11">
        <f t="shared" si="79"/>
        <v>1.3795840049115606E-2</v>
      </c>
      <c r="F1224" s="6"/>
      <c r="G1224" s="20">
        <f t="shared" si="77"/>
        <v>0.17778018968515033</v>
      </c>
    </row>
    <row r="1225" spans="1:7">
      <c r="A1225" s="34">
        <v>37204</v>
      </c>
      <c r="B1225" s="31">
        <v>1120.31</v>
      </c>
      <c r="C1225" s="11">
        <f t="shared" si="76"/>
        <v>1.5811692331009675E-3</v>
      </c>
      <c r="D1225" s="44">
        <f t="shared" si="80"/>
        <v>1.7926661327109659E-4</v>
      </c>
      <c r="E1225" s="11">
        <f t="shared" si="79"/>
        <v>1.3389048258599138E-2</v>
      </c>
      <c r="F1225" s="6"/>
      <c r="G1225" s="20">
        <f t="shared" si="77"/>
        <v>0.11809422167744141</v>
      </c>
    </row>
    <row r="1226" spans="1:7">
      <c r="A1226" s="34">
        <v>37207</v>
      </c>
      <c r="B1226" s="31">
        <v>1118.33</v>
      </c>
      <c r="C1226" s="11">
        <f t="shared" si="76"/>
        <v>-1.7689315980279677E-3</v>
      </c>
      <c r="D1226" s="44">
        <f t="shared" si="80"/>
        <v>1.6866062224345311E-4</v>
      </c>
      <c r="E1226" s="11">
        <f t="shared" si="79"/>
        <v>1.2986940449676864E-2</v>
      </c>
      <c r="F1226" s="6"/>
      <c r="G1226" s="20">
        <f t="shared" si="77"/>
        <v>-0.13620849382365355</v>
      </c>
    </row>
    <row r="1227" spans="1:7">
      <c r="A1227" s="34">
        <v>37208</v>
      </c>
      <c r="B1227" s="31">
        <v>1139.0899999999999</v>
      </c>
      <c r="C1227" s="11">
        <f t="shared" si="76"/>
        <v>1.8393196899529059E-2</v>
      </c>
      <c r="D1227" s="44">
        <f t="shared" si="80"/>
        <v>1.5872873204875602E-4</v>
      </c>
      <c r="E1227" s="11">
        <f t="shared" si="79"/>
        <v>1.2598759147184139E-2</v>
      </c>
      <c r="F1227" s="6"/>
      <c r="G1227" s="20">
        <f t="shared" si="77"/>
        <v>1.4599213053168014</v>
      </c>
    </row>
    <row r="1228" spans="1:7">
      <c r="A1228" s="34">
        <v>37209</v>
      </c>
      <c r="B1228" s="31">
        <v>1141.21</v>
      </c>
      <c r="C1228" s="11">
        <f t="shared" si="76"/>
        <v>1.8594050000484458E-3</v>
      </c>
      <c r="D1228" s="44">
        <f t="shared" si="80"/>
        <v>1.6950358965692137E-4</v>
      </c>
      <c r="E1228" s="11">
        <f t="shared" si="79"/>
        <v>1.3019354425505182E-2</v>
      </c>
      <c r="F1228" s="6"/>
      <c r="G1228" s="20">
        <f t="shared" si="77"/>
        <v>0.14281852534913969</v>
      </c>
    </row>
    <row r="1229" spans="1:7">
      <c r="A1229" s="34">
        <v>37210</v>
      </c>
      <c r="B1229" s="31">
        <v>1142.24</v>
      </c>
      <c r="C1229" s="11">
        <f t="shared" si="76"/>
        <v>9.0214374727423012E-4</v>
      </c>
      <c r="D1229" s="44">
        <f t="shared" si="80"/>
        <v>1.5954081749475839E-4</v>
      </c>
      <c r="E1229" s="11">
        <f t="shared" si="79"/>
        <v>1.2630946817034675E-2</v>
      </c>
      <c r="F1229" s="6"/>
      <c r="G1229" s="20">
        <f t="shared" si="77"/>
        <v>7.1423287607984984E-2</v>
      </c>
    </row>
    <row r="1230" spans="1:7">
      <c r="A1230" s="34">
        <v>37211</v>
      </c>
      <c r="B1230" s="31">
        <v>1138.6500000000001</v>
      </c>
      <c r="C1230" s="11">
        <f t="shared" si="76"/>
        <v>-3.1478966232634372E-3</v>
      </c>
      <c r="D1230" s="44">
        <f t="shared" si="80"/>
        <v>1.5001720024551763E-4</v>
      </c>
      <c r="E1230" s="11">
        <f t="shared" si="79"/>
        <v>1.2248150890869921E-2</v>
      </c>
      <c r="F1230" s="6"/>
      <c r="G1230" s="20">
        <f t="shared" si="77"/>
        <v>-0.25700994797589882</v>
      </c>
    </row>
    <row r="1231" spans="1:7">
      <c r="A1231" s="34">
        <v>37214</v>
      </c>
      <c r="B1231" s="31">
        <v>1151.06</v>
      </c>
      <c r="C1231" s="11">
        <f t="shared" si="76"/>
        <v>1.0839906816188407E-2</v>
      </c>
      <c r="D1231" s="44">
        <f t="shared" si="80"/>
        <v>1.4161072341983179E-4</v>
      </c>
      <c r="E1231" s="11">
        <f t="shared" si="79"/>
        <v>1.1900030395752432E-2</v>
      </c>
      <c r="F1231" s="6"/>
      <c r="G1231" s="20">
        <f t="shared" si="77"/>
        <v>0.91091421245928728</v>
      </c>
    </row>
    <row r="1232" spans="1:7">
      <c r="A1232" s="34">
        <v>37215</v>
      </c>
      <c r="B1232" s="31">
        <v>1142.6600000000001</v>
      </c>
      <c r="C1232" s="11">
        <f t="shared" si="76"/>
        <v>-7.3243792202518252E-3</v>
      </c>
      <c r="D1232" s="44">
        <f t="shared" si="80"/>
        <v>1.4016429480166075E-4</v>
      </c>
      <c r="E1232" s="11">
        <f t="shared" si="79"/>
        <v>1.1839100253045446E-2</v>
      </c>
      <c r="F1232" s="6"/>
      <c r="G1232" s="20">
        <f t="shared" si="77"/>
        <v>-0.61866012312614127</v>
      </c>
    </row>
    <row r="1233" spans="1:7">
      <c r="A1233" s="34">
        <v>37216</v>
      </c>
      <c r="B1233" s="31">
        <v>1137.03</v>
      </c>
      <c r="C1233" s="11">
        <f t="shared" si="76"/>
        <v>-4.9392781000970809E-3</v>
      </c>
      <c r="D1233" s="44">
        <f t="shared" si="80"/>
        <v>1.3497322897128452E-4</v>
      </c>
      <c r="E1233" s="11">
        <f t="shared" si="79"/>
        <v>1.1617797939854372E-2</v>
      </c>
      <c r="F1233" s="6"/>
      <c r="G1233" s="20">
        <f t="shared" si="77"/>
        <v>-0.42514753016603024</v>
      </c>
    </row>
    <row r="1234" spans="1:7">
      <c r="A1234" s="34">
        <v>37218</v>
      </c>
      <c r="B1234" s="31">
        <v>1150.3399999999999</v>
      </c>
      <c r="C1234" s="11">
        <f t="shared" si="76"/>
        <v>1.1637951207990596E-2</v>
      </c>
      <c r="D1234" s="44">
        <f t="shared" si="80"/>
        <v>1.2833862332201337E-4</v>
      </c>
      <c r="E1234" s="11">
        <f t="shared" si="79"/>
        <v>1.1328663792434366E-2</v>
      </c>
      <c r="F1234" s="6"/>
      <c r="G1234" s="20">
        <f t="shared" si="77"/>
        <v>1.0273013147201686</v>
      </c>
    </row>
    <row r="1235" spans="1:7">
      <c r="A1235" s="34">
        <v>37221</v>
      </c>
      <c r="B1235" s="31">
        <v>1157.42</v>
      </c>
      <c r="C1235" s="11">
        <f t="shared" si="76"/>
        <v>6.1358392663144858E-3</v>
      </c>
      <c r="D1235" s="44">
        <f t="shared" si="80"/>
        <v>1.2876482042186674E-4</v>
      </c>
      <c r="E1235" s="11">
        <f t="shared" si="79"/>
        <v>1.1347458764933527E-2</v>
      </c>
      <c r="F1235" s="6"/>
      <c r="G1235" s="20">
        <f t="shared" si="77"/>
        <v>0.54072364512799609</v>
      </c>
    </row>
    <row r="1236" spans="1:7">
      <c r="A1236" s="34">
        <v>37222</v>
      </c>
      <c r="B1236" s="31">
        <v>1149.5</v>
      </c>
      <c r="C1236" s="11">
        <f t="shared" si="76"/>
        <v>-6.8663248977955827E-3</v>
      </c>
      <c r="D1236" s="44">
        <f t="shared" si="80"/>
        <v>1.2329784260667754E-4</v>
      </c>
      <c r="E1236" s="11">
        <f t="shared" si="79"/>
        <v>1.1103956169162302E-2</v>
      </c>
      <c r="F1236" s="6"/>
      <c r="G1236" s="20">
        <f t="shared" si="77"/>
        <v>-0.61836743528082461</v>
      </c>
    </row>
    <row r="1237" spans="1:7">
      <c r="A1237" s="34">
        <v>37223</v>
      </c>
      <c r="B1237" s="31">
        <v>1128.52</v>
      </c>
      <c r="C1237" s="11">
        <f t="shared" si="76"/>
        <v>-1.8420025462016539E-2</v>
      </c>
      <c r="D1237" s="44">
        <f t="shared" si="80"/>
        <v>1.1872875710640213E-4</v>
      </c>
      <c r="E1237" s="11">
        <f t="shared" si="79"/>
        <v>1.089627262445292E-2</v>
      </c>
      <c r="F1237" s="6"/>
      <c r="G1237" s="20">
        <f t="shared" si="77"/>
        <v>-1.6904886741434089</v>
      </c>
    </row>
    <row r="1238" spans="1:7">
      <c r="A1238" s="34">
        <v>37224</v>
      </c>
      <c r="B1238" s="31">
        <v>1140.2</v>
      </c>
      <c r="C1238" s="11">
        <f t="shared" si="76"/>
        <v>1.0296645856261881E-2</v>
      </c>
      <c r="D1238" s="44">
        <f t="shared" si="80"/>
        <v>1.3196287196129826E-4</v>
      </c>
      <c r="E1238" s="11">
        <f t="shared" si="79"/>
        <v>1.148750938895365E-2</v>
      </c>
      <c r="F1238" s="6"/>
      <c r="G1238" s="20">
        <f t="shared" si="77"/>
        <v>0.89633405359068519</v>
      </c>
    </row>
    <row r="1239" spans="1:7">
      <c r="A1239" s="34">
        <v>37225</v>
      </c>
      <c r="B1239" s="31">
        <v>1139.45</v>
      </c>
      <c r="C1239" s="11">
        <f t="shared" si="76"/>
        <v>-6.5799576870125183E-4</v>
      </c>
      <c r="D1239" s="44">
        <f t="shared" si="80"/>
        <v>1.3040635459697685E-4</v>
      </c>
      <c r="E1239" s="11">
        <f t="shared" si="79"/>
        <v>1.1419560175285949E-2</v>
      </c>
      <c r="F1239" s="6"/>
      <c r="G1239" s="20">
        <f t="shared" si="77"/>
        <v>-5.7620062296731618E-2</v>
      </c>
    </row>
    <row r="1240" spans="1:7">
      <c r="A1240" s="34">
        <v>37228</v>
      </c>
      <c r="B1240" s="31">
        <v>1129.9000000000001</v>
      </c>
      <c r="C1240" s="11">
        <f t="shared" si="76"/>
        <v>-8.416556613579625E-3</v>
      </c>
      <c r="D1240" s="44">
        <f t="shared" si="80"/>
        <v>1.2260795082705595E-4</v>
      </c>
      <c r="E1240" s="11">
        <f t="shared" si="79"/>
        <v>1.1072847457951182E-2</v>
      </c>
      <c r="F1240" s="6"/>
      <c r="G1240" s="20">
        <f t="shared" si="77"/>
        <v>-0.76010769998785366</v>
      </c>
    </row>
    <row r="1241" spans="1:7">
      <c r="A1241" s="34">
        <v>37229</v>
      </c>
      <c r="B1241" s="31">
        <v>1144.8</v>
      </c>
      <c r="C1241" s="11">
        <f t="shared" si="76"/>
        <v>1.3100816027040562E-2</v>
      </c>
      <c r="D1241" s="44">
        <f t="shared" si="80"/>
        <v>1.1950177929120805E-4</v>
      </c>
      <c r="E1241" s="11">
        <f t="shared" si="79"/>
        <v>1.0931686937120367E-2</v>
      </c>
      <c r="F1241" s="6"/>
      <c r="G1241" s="20">
        <f t="shared" si="77"/>
        <v>1.1984258333043325</v>
      </c>
    </row>
    <row r="1242" spans="1:7">
      <c r="A1242" s="34">
        <v>37230</v>
      </c>
      <c r="B1242" s="31">
        <v>1170.3499999999999</v>
      </c>
      <c r="C1242" s="11">
        <f t="shared" si="76"/>
        <v>2.2072900113672193E-2</v>
      </c>
      <c r="D1242" s="44">
        <f t="shared" si="80"/>
        <v>1.2262955536819733E-4</v>
      </c>
      <c r="E1242" s="11">
        <f t="shared" si="79"/>
        <v>1.1073822978908293E-2</v>
      </c>
      <c r="F1242" s="6"/>
      <c r="G1242" s="20">
        <f t="shared" si="77"/>
        <v>1.9932502222324884</v>
      </c>
    </row>
    <row r="1243" spans="1:7">
      <c r="A1243" s="34">
        <v>37231</v>
      </c>
      <c r="B1243" s="31">
        <v>1167.0999999999999</v>
      </c>
      <c r="C1243" s="11">
        <f t="shared" si="76"/>
        <v>-2.7808099376053458E-3</v>
      </c>
      <c r="D1243" s="44">
        <f t="shared" si="80"/>
        <v>1.4450455721179447E-4</v>
      </c>
      <c r="E1243" s="11">
        <f t="shared" si="79"/>
        <v>1.2021004833698157E-2</v>
      </c>
      <c r="F1243" s="6"/>
      <c r="G1243" s="20">
        <f t="shared" si="77"/>
        <v>-0.23132924211210501</v>
      </c>
    </row>
    <row r="1244" spans="1:7">
      <c r="A1244" s="34">
        <v>37232</v>
      </c>
      <c r="B1244" s="31">
        <v>1158.31</v>
      </c>
      <c r="C1244" s="11">
        <f t="shared" si="76"/>
        <v>-7.5599931753079644E-3</v>
      </c>
      <c r="D1244" s="44">
        <f t="shared" si="80"/>
        <v>1.3629825801363189E-4</v>
      </c>
      <c r="E1244" s="11">
        <f t="shared" si="79"/>
        <v>1.1674684493108663E-2</v>
      </c>
      <c r="F1244" s="6"/>
      <c r="G1244" s="20">
        <f t="shared" si="77"/>
        <v>-0.6475543882809407</v>
      </c>
    </row>
    <row r="1245" spans="1:7">
      <c r="A1245" s="34">
        <v>37235</v>
      </c>
      <c r="B1245" s="31">
        <v>1139.93</v>
      </c>
      <c r="C1245" s="11">
        <f t="shared" si="76"/>
        <v>-1.5995189248503284E-2</v>
      </c>
      <c r="D1245" s="44">
        <f t="shared" si="80"/>
        <v>1.3154957234145617E-4</v>
      </c>
      <c r="E1245" s="11">
        <f t="shared" si="79"/>
        <v>1.1469506194316133E-2</v>
      </c>
      <c r="F1245" s="6"/>
      <c r="G1245" s="20">
        <f t="shared" si="77"/>
        <v>-1.3945839496062971</v>
      </c>
    </row>
    <row r="1246" spans="1:7">
      <c r="A1246" s="34">
        <v>37236</v>
      </c>
      <c r="B1246" s="31">
        <v>1136.76</v>
      </c>
      <c r="C1246" s="11">
        <f t="shared" si="76"/>
        <v>-2.7847463190532606E-3</v>
      </c>
      <c r="D1246" s="44">
        <f t="shared" si="80"/>
        <v>1.390073627466949E-4</v>
      </c>
      <c r="E1246" s="11">
        <f t="shared" si="79"/>
        <v>1.1790138368428713E-2</v>
      </c>
      <c r="F1246" s="6"/>
      <c r="G1246" s="20">
        <f t="shared" si="77"/>
        <v>-0.23619284456492662</v>
      </c>
    </row>
    <row r="1247" spans="1:7">
      <c r="A1247" s="34">
        <v>37237</v>
      </c>
      <c r="B1247" s="31">
        <v>1137.07</v>
      </c>
      <c r="C1247" s="11">
        <f t="shared" ref="C1247:C1259" si="81">LN(B1247/B1246)</f>
        <v>2.7266770332039523E-4</v>
      </c>
      <c r="D1247" s="44">
        <f t="shared" si="80"/>
        <v>1.3113220970558203E-4</v>
      </c>
      <c r="E1247" s="11">
        <f t="shared" si="79"/>
        <v>1.1451297293563818E-2</v>
      </c>
      <c r="F1247" s="6"/>
      <c r="G1247" s="20">
        <f t="shared" ref="G1247:G1259" si="82">C1247/E1247</f>
        <v>2.3811075403102813E-2</v>
      </c>
    </row>
    <row r="1248" spans="1:7">
      <c r="A1248" s="34">
        <v>37238</v>
      </c>
      <c r="B1248" s="31">
        <v>1119.3800000000001</v>
      </c>
      <c r="C1248" s="11">
        <f t="shared" si="81"/>
        <v>-1.5679817795427452E-2</v>
      </c>
      <c r="D1248" s="44">
        <f t="shared" si="80"/>
        <v>1.2326873798383314E-4</v>
      </c>
      <c r="E1248" s="11">
        <f t="shared" si="79"/>
        <v>1.1102645539862701E-2</v>
      </c>
      <c r="F1248" s="6"/>
      <c r="G1248" s="20">
        <f t="shared" si="82"/>
        <v>-1.4122596041755067</v>
      </c>
    </row>
    <row r="1249" spans="1:7">
      <c r="A1249" s="34">
        <v>37239</v>
      </c>
      <c r="B1249" s="31">
        <v>1123.0899999999999</v>
      </c>
      <c r="C1249" s="11">
        <f t="shared" si="81"/>
        <v>3.3088544193820481E-3</v>
      </c>
      <c r="D1249" s="44">
        <f t="shared" si="80"/>
        <v>1.3062401487067135E-4</v>
      </c>
      <c r="E1249" s="11">
        <f t="shared" si="79"/>
        <v>1.1429086353277385E-2</v>
      </c>
      <c r="F1249" s="6"/>
      <c r="G1249" s="20">
        <f t="shared" si="82"/>
        <v>0.28951171748152965</v>
      </c>
    </row>
    <row r="1250" spans="1:7">
      <c r="A1250" s="34">
        <v>37242</v>
      </c>
      <c r="B1250" s="31">
        <v>1134.3599999999999</v>
      </c>
      <c r="C1250" s="11">
        <f t="shared" si="81"/>
        <v>9.984800222574565E-3</v>
      </c>
      <c r="D1250" s="44">
        <f t="shared" si="80"/>
        <v>1.234434850325509E-4</v>
      </c>
      <c r="E1250" s="11">
        <f t="shared" si="79"/>
        <v>1.1110512365888033E-2</v>
      </c>
      <c r="F1250" s="6"/>
      <c r="G1250" s="20">
        <f t="shared" si="82"/>
        <v>0.89868044728795071</v>
      </c>
    </row>
    <row r="1251" spans="1:7">
      <c r="A1251" s="34">
        <v>37243</v>
      </c>
      <c r="B1251" s="31">
        <v>1142.92</v>
      </c>
      <c r="C1251" s="11">
        <f t="shared" si="81"/>
        <v>7.5177758689220229E-3</v>
      </c>
      <c r="D1251" s="44">
        <f t="shared" si="80"/>
        <v>1.2201865005968135E-4</v>
      </c>
      <c r="E1251" s="11">
        <f t="shared" si="79"/>
        <v>1.1046205233458291E-2</v>
      </c>
      <c r="F1251" s="6"/>
      <c r="G1251" s="20">
        <f t="shared" si="82"/>
        <v>0.68057542930228498</v>
      </c>
    </row>
    <row r="1252" spans="1:7">
      <c r="A1252" s="34">
        <v>37244</v>
      </c>
      <c r="B1252" s="31">
        <v>1149.56</v>
      </c>
      <c r="C1252" s="11">
        <f t="shared" si="81"/>
        <v>5.7928693540460945E-3</v>
      </c>
      <c r="D1252" s="44">
        <f t="shared" si="80"/>
        <v>1.1808854829702124E-4</v>
      </c>
      <c r="E1252" s="11">
        <f t="shared" si="79"/>
        <v>1.0866855492598641E-2</v>
      </c>
      <c r="F1252" s="6"/>
      <c r="G1252" s="20">
        <f t="shared" si="82"/>
        <v>0.53307687380140356</v>
      </c>
    </row>
    <row r="1253" spans="1:7">
      <c r="A1253" s="34">
        <v>37245</v>
      </c>
      <c r="B1253" s="31">
        <v>1139.93</v>
      </c>
      <c r="C1253" s="11">
        <f t="shared" si="81"/>
        <v>-8.4124034537646081E-3</v>
      </c>
      <c r="D1253" s="44">
        <f t="shared" si="80"/>
        <v>1.1301667552038274E-4</v>
      </c>
      <c r="E1253" s="11">
        <f t="shared" si="79"/>
        <v>1.0630930134300703E-2</v>
      </c>
      <c r="F1253" s="6"/>
      <c r="G1253" s="20">
        <f t="shared" si="82"/>
        <v>-0.79131396288853251</v>
      </c>
    </row>
    <row r="1254" spans="1:7">
      <c r="A1254" s="34">
        <v>37246</v>
      </c>
      <c r="B1254" s="31">
        <v>1144.8900000000001</v>
      </c>
      <c r="C1254" s="11">
        <f t="shared" si="81"/>
        <v>4.3417055098423007E-3</v>
      </c>
      <c r="D1254" s="44">
        <f t="shared" si="80"/>
        <v>1.1048178690129441E-4</v>
      </c>
      <c r="E1254" s="11">
        <f t="shared" si="79"/>
        <v>1.0511031676352917E-2</v>
      </c>
      <c r="F1254" s="6"/>
      <c r="G1254" s="20">
        <f t="shared" si="82"/>
        <v>0.41306178532503207</v>
      </c>
    </row>
    <row r="1255" spans="1:7">
      <c r="A1255" s="34">
        <v>37249</v>
      </c>
      <c r="B1255" s="31">
        <v>1144.6500000000001</v>
      </c>
      <c r="C1255" s="11">
        <f t="shared" si="81"/>
        <v>-2.0964910058711593E-4</v>
      </c>
      <c r="D1255" s="44">
        <f t="shared" si="80"/>
        <v>1.0498390409126844E-4</v>
      </c>
      <c r="E1255" s="11">
        <f t="shared" si="79"/>
        <v>1.0246165335932679E-2</v>
      </c>
      <c r="F1255" s="6"/>
      <c r="G1255" s="20">
        <f t="shared" si="82"/>
        <v>-2.04612256110966E-2</v>
      </c>
    </row>
    <row r="1256" spans="1:7">
      <c r="A1256" s="34">
        <v>37251</v>
      </c>
      <c r="B1256" s="31">
        <v>1149.3699999999999</v>
      </c>
      <c r="C1256" s="11">
        <f t="shared" si="81"/>
        <v>4.1150527550505933E-3</v>
      </c>
      <c r="D1256" s="44">
        <f t="shared" si="80"/>
        <v>9.8687507010514937E-5</v>
      </c>
      <c r="E1256" s="11">
        <f t="shared" si="79"/>
        <v>9.9341585960017239E-3</v>
      </c>
      <c r="F1256" s="6"/>
      <c r="G1256" s="20">
        <f t="shared" si="82"/>
        <v>0.41423264137405758</v>
      </c>
    </row>
    <row r="1257" spans="1:7">
      <c r="A1257" s="34">
        <v>37252</v>
      </c>
      <c r="B1257" s="31">
        <v>1157.1300000000001</v>
      </c>
      <c r="C1257" s="11">
        <f t="shared" si="81"/>
        <v>6.7288352735743731E-3</v>
      </c>
      <c r="D1257" s="44">
        <f t="shared" si="80"/>
        <v>9.378227614049501E-5</v>
      </c>
      <c r="E1257" s="11">
        <f t="shared" si="79"/>
        <v>9.6841249548162596E-3</v>
      </c>
      <c r="F1257" s="6"/>
      <c r="G1257" s="20">
        <f t="shared" si="82"/>
        <v>0.69483152117196545</v>
      </c>
    </row>
    <row r="1258" spans="1:7">
      <c r="A1258" s="34">
        <v>37253</v>
      </c>
      <c r="B1258" s="31">
        <v>1161.02</v>
      </c>
      <c r="C1258" s="11">
        <f t="shared" si="81"/>
        <v>3.3561276459939189E-3</v>
      </c>
      <c r="D1258" s="44">
        <f t="shared" si="80"/>
        <v>9.0871973020399229E-5</v>
      </c>
      <c r="E1258" s="11">
        <f t="shared" si="79"/>
        <v>9.5326792152258654E-3</v>
      </c>
      <c r="F1258" s="6"/>
      <c r="G1258" s="20">
        <f t="shared" si="82"/>
        <v>0.35206551801653169</v>
      </c>
    </row>
    <row r="1259" spans="1:7">
      <c r="A1259" s="34">
        <v>37256</v>
      </c>
      <c r="B1259" s="31">
        <v>1148.08</v>
      </c>
      <c r="C1259" s="11">
        <f t="shared" si="81"/>
        <v>-1.1207947215694626E-2</v>
      </c>
      <c r="D1259" s="44">
        <f t="shared" si="80"/>
        <v>8.6095470205747556E-5</v>
      </c>
      <c r="E1259" s="11">
        <f t="shared" si="79"/>
        <v>9.2787644762515418E-3</v>
      </c>
      <c r="F1259" s="6"/>
      <c r="G1259" s="20">
        <f t="shared" si="82"/>
        <v>-1.2079137523514814</v>
      </c>
    </row>
  </sheetData>
  <mergeCells count="4">
    <mergeCell ref="A1:G1"/>
    <mergeCell ref="I2:J2"/>
    <mergeCell ref="I1:M1"/>
    <mergeCell ref="L2:M2"/>
  </mergeCells>
  <phoneticPr fontId="0" type="noConversion"/>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dimension ref="A1:J1259"/>
  <sheetViews>
    <sheetView workbookViewId="0">
      <selection sqref="A1:F1"/>
    </sheetView>
  </sheetViews>
  <sheetFormatPr baseColWidth="10" defaultColWidth="9.140625" defaultRowHeight="12.75"/>
  <cols>
    <col min="1" max="1" width="12.28515625" style="35" customWidth="1"/>
    <col min="2" max="2" width="9.140625" style="32"/>
    <col min="3" max="7" width="9.140625" style="12"/>
    <col min="8" max="8" width="12.5703125" style="12" bestFit="1" customWidth="1"/>
    <col min="9" max="9" width="9.140625" style="12"/>
    <col min="10" max="10" width="12.5703125" bestFit="1" customWidth="1"/>
    <col min="12" max="12" width="12.5703125" bestFit="1" customWidth="1"/>
  </cols>
  <sheetData>
    <row r="1" spans="1:10" s="55" customFormat="1" ht="42" customHeight="1" thickBot="1">
      <c r="A1" s="97" t="s">
        <v>25</v>
      </c>
      <c r="B1" s="103"/>
      <c r="C1" s="103"/>
      <c r="D1" s="103"/>
      <c r="E1" s="103"/>
      <c r="F1" s="103"/>
      <c r="G1" s="54"/>
      <c r="H1" s="54"/>
      <c r="I1" s="54"/>
    </row>
    <row r="2" spans="1:10" ht="26.25" thickBot="1">
      <c r="A2" s="33" t="s">
        <v>0</v>
      </c>
      <c r="B2" s="30" t="s">
        <v>1</v>
      </c>
      <c r="C2" s="25" t="s">
        <v>12</v>
      </c>
      <c r="D2" s="25" t="s">
        <v>9</v>
      </c>
      <c r="E2" s="25" t="s">
        <v>10</v>
      </c>
      <c r="F2" s="25" t="s">
        <v>11</v>
      </c>
      <c r="G2" s="15"/>
      <c r="H2" s="109" t="s">
        <v>12</v>
      </c>
      <c r="I2" s="110"/>
    </row>
    <row r="3" spans="1:10">
      <c r="A3" s="34">
        <v>35432</v>
      </c>
      <c r="B3" s="31">
        <v>737.01</v>
      </c>
      <c r="C3" s="11"/>
      <c r="D3" s="11"/>
      <c r="E3" s="11"/>
      <c r="F3" s="11"/>
      <c r="H3" s="28" t="s">
        <v>3</v>
      </c>
      <c r="I3" s="10">
        <f>AVERAGE(C3:C1259)</f>
        <v>3.5290191102258048E-4</v>
      </c>
    </row>
    <row r="4" spans="1:10">
      <c r="A4" s="34">
        <v>35433</v>
      </c>
      <c r="B4" s="31">
        <v>748.03</v>
      </c>
      <c r="C4" s="11">
        <f t="shared" ref="C4:C25" si="0">LN(B4/B3)</f>
        <v>1.4841623503770326E-2</v>
      </c>
      <c r="D4" s="11"/>
      <c r="E4" s="11"/>
      <c r="F4" s="11"/>
      <c r="H4" s="27" t="s">
        <v>17</v>
      </c>
      <c r="I4" s="11">
        <f>STDEV(C3:C1259)</f>
        <v>1.2688678034800185E-2</v>
      </c>
    </row>
    <row r="5" spans="1:10">
      <c r="A5" s="34">
        <v>35436</v>
      </c>
      <c r="B5" s="31">
        <v>747.65</v>
      </c>
      <c r="C5" s="11">
        <f t="shared" si="0"/>
        <v>-5.0813009223389845E-4</v>
      </c>
      <c r="D5" s="11"/>
      <c r="E5" s="11"/>
      <c r="F5" s="11"/>
      <c r="H5" s="27" t="s">
        <v>6</v>
      </c>
      <c r="I5" s="23">
        <f>SKEW(C3:C1259)</f>
        <v>-0.23769777628426281</v>
      </c>
    </row>
    <row r="6" spans="1:10" ht="13.5" thickBot="1">
      <c r="A6" s="34">
        <v>35437</v>
      </c>
      <c r="B6" s="31">
        <v>753.23</v>
      </c>
      <c r="C6" s="11">
        <f t="shared" si="0"/>
        <v>7.4356720183664151E-3</v>
      </c>
      <c r="D6" s="11"/>
      <c r="E6" s="11"/>
      <c r="F6" s="11"/>
      <c r="H6" s="27" t="s">
        <v>5</v>
      </c>
      <c r="I6" s="23">
        <f>KURT(C3:C1259)</f>
        <v>2.6624078677293053</v>
      </c>
    </row>
    <row r="7" spans="1:10" ht="13.5" thickBot="1">
      <c r="A7" s="34">
        <v>35438</v>
      </c>
      <c r="B7" s="31">
        <v>748.41</v>
      </c>
      <c r="C7" s="11">
        <f t="shared" si="0"/>
        <v>-6.4196698989641273E-3</v>
      </c>
      <c r="D7" s="11"/>
      <c r="E7" s="11"/>
      <c r="F7" s="11"/>
      <c r="H7" s="110" t="s">
        <v>9</v>
      </c>
      <c r="I7" s="110"/>
      <c r="J7" s="26"/>
    </row>
    <row r="8" spans="1:10">
      <c r="A8" s="34">
        <v>35439</v>
      </c>
      <c r="B8" s="31">
        <v>754.85</v>
      </c>
      <c r="C8" s="11">
        <f t="shared" si="0"/>
        <v>8.5680978644900527E-3</v>
      </c>
      <c r="D8" s="11">
        <f>LN(B8/B3)</f>
        <v>2.3917593395428909E-2</v>
      </c>
      <c r="E8" s="11"/>
      <c r="F8" s="11"/>
      <c r="H8" s="28" t="s">
        <v>3</v>
      </c>
      <c r="I8" s="10">
        <f>AVERAGE($D$3:$D$1259)</f>
        <v>1.8105687149802994E-3</v>
      </c>
    </row>
    <row r="9" spans="1:10">
      <c r="A9" s="34">
        <v>35440</v>
      </c>
      <c r="B9" s="31">
        <v>759.5</v>
      </c>
      <c r="C9" s="11">
        <f t="shared" si="0"/>
        <v>6.1412680220824288E-3</v>
      </c>
      <c r="D9" s="11"/>
      <c r="E9" s="11"/>
      <c r="F9" s="11"/>
      <c r="H9" s="27" t="s">
        <v>17</v>
      </c>
      <c r="I9" s="11">
        <f>STDEV($D$3:$D$1259)</f>
        <v>2.7858016230107724E-2</v>
      </c>
    </row>
    <row r="10" spans="1:10">
      <c r="A10" s="34">
        <v>35443</v>
      </c>
      <c r="B10" s="31">
        <v>759.51</v>
      </c>
      <c r="C10" s="11">
        <f t="shared" si="0"/>
        <v>1.3166470267037536E-5</v>
      </c>
      <c r="D10" s="11"/>
      <c r="E10" s="11"/>
      <c r="F10" s="11"/>
      <c r="H10" s="27" t="s">
        <v>6</v>
      </c>
      <c r="I10" s="23">
        <f>SKEW($D$3:$D$1259)</f>
        <v>-0.37633093858502298</v>
      </c>
    </row>
    <row r="11" spans="1:10" ht="13.5" thickBot="1">
      <c r="A11" s="34">
        <v>35444</v>
      </c>
      <c r="B11" s="31">
        <v>768.86</v>
      </c>
      <c r="C11" s="11">
        <f t="shared" si="0"/>
        <v>1.2235409809211352E-2</v>
      </c>
      <c r="D11" s="11"/>
      <c r="E11" s="11"/>
      <c r="F11" s="11"/>
      <c r="H11" s="27" t="s">
        <v>5</v>
      </c>
      <c r="I11" s="23">
        <f>KURT($D$3:$D$1259)</f>
        <v>0.33192810771123238</v>
      </c>
    </row>
    <row r="12" spans="1:10" ht="13.5" thickBot="1">
      <c r="A12" s="34">
        <v>35445</v>
      </c>
      <c r="B12" s="31">
        <v>767.2</v>
      </c>
      <c r="C12" s="11">
        <f t="shared" si="0"/>
        <v>-2.1613747460772189E-3</v>
      </c>
      <c r="D12" s="11"/>
      <c r="E12" s="11"/>
      <c r="F12" s="11"/>
      <c r="H12" s="110" t="s">
        <v>10</v>
      </c>
      <c r="I12" s="110"/>
    </row>
    <row r="13" spans="1:10">
      <c r="A13" s="34">
        <v>35446</v>
      </c>
      <c r="B13" s="31">
        <v>769.75</v>
      </c>
      <c r="C13" s="11">
        <f t="shared" si="0"/>
        <v>3.3182632353811682E-3</v>
      </c>
      <c r="D13" s="11">
        <f>LN(B13/B8)</f>
        <v>1.9546732790864736E-2</v>
      </c>
      <c r="E13" s="11">
        <f>LN(B13/B3)</f>
        <v>4.3464326186293457E-2</v>
      </c>
      <c r="F13" s="11"/>
      <c r="H13" s="28" t="s">
        <v>3</v>
      </c>
      <c r="I13" s="10">
        <f>AVERAGE($E$3:$E$1259)</f>
        <v>3.4889654030094393E-3</v>
      </c>
    </row>
    <row r="14" spans="1:10">
      <c r="A14" s="34">
        <v>35447</v>
      </c>
      <c r="B14" s="31">
        <v>776.17</v>
      </c>
      <c r="C14" s="11">
        <f t="shared" si="0"/>
        <v>8.3057815507546207E-3</v>
      </c>
      <c r="D14" s="11"/>
      <c r="E14" s="11"/>
      <c r="F14" s="11"/>
      <c r="H14" s="27" t="s">
        <v>17</v>
      </c>
      <c r="I14" s="11">
        <f>STDEV($E$3:$E$1259)</f>
        <v>3.4407182232533494E-2</v>
      </c>
    </row>
    <row r="15" spans="1:10">
      <c r="A15" s="34">
        <v>35450</v>
      </c>
      <c r="B15" s="31">
        <v>776.7</v>
      </c>
      <c r="C15" s="11">
        <f t="shared" si="0"/>
        <v>6.8260707023733733E-4</v>
      </c>
      <c r="D15" s="11"/>
      <c r="E15" s="11"/>
      <c r="F15" s="11"/>
      <c r="H15" s="27" t="s">
        <v>6</v>
      </c>
      <c r="I15" s="23">
        <f>SKEW($E$3:$E$1259)</f>
        <v>-0.59436077702782131</v>
      </c>
    </row>
    <row r="16" spans="1:10" ht="13.5" thickBot="1">
      <c r="A16" s="34">
        <v>35451</v>
      </c>
      <c r="B16" s="31">
        <v>782.72</v>
      </c>
      <c r="C16" s="11">
        <f t="shared" si="0"/>
        <v>7.7208576331512218E-3</v>
      </c>
      <c r="D16" s="11"/>
      <c r="E16" s="11"/>
      <c r="F16" s="11"/>
      <c r="H16" s="27" t="s">
        <v>5</v>
      </c>
      <c r="I16" s="23">
        <f>KURT($E$3:$E$1259)</f>
        <v>0.51098931874585185</v>
      </c>
    </row>
    <row r="17" spans="1:9" ht="13.5" thickBot="1">
      <c r="A17" s="34">
        <v>35452</v>
      </c>
      <c r="B17" s="31">
        <v>786.23</v>
      </c>
      <c r="C17" s="11">
        <f t="shared" si="0"/>
        <v>4.474337430458432E-3</v>
      </c>
      <c r="D17" s="11"/>
      <c r="E17" s="11"/>
      <c r="F17" s="11"/>
      <c r="H17" s="110" t="s">
        <v>11</v>
      </c>
      <c r="I17" s="110"/>
    </row>
    <row r="18" spans="1:9">
      <c r="A18" s="34">
        <v>35453</v>
      </c>
      <c r="B18" s="31">
        <v>777.56</v>
      </c>
      <c r="C18" s="11">
        <f t="shared" si="0"/>
        <v>-1.1088558995299421E-2</v>
      </c>
      <c r="D18" s="11">
        <f>LN(B18/B13)</f>
        <v>1.009502468930217E-2</v>
      </c>
      <c r="E18" s="11"/>
      <c r="F18" s="11">
        <f>LN(B18/B3)</f>
        <v>5.355935087559572E-2</v>
      </c>
      <c r="H18" s="28" t="s">
        <v>3</v>
      </c>
      <c r="I18" s="10">
        <f>AVERAGE($F$3:$F$1259)</f>
        <v>5.0352864935544611E-3</v>
      </c>
    </row>
    <row r="19" spans="1:9">
      <c r="A19" s="34">
        <v>35454</v>
      </c>
      <c r="B19" s="31">
        <v>770.52</v>
      </c>
      <c r="C19" s="11">
        <f t="shared" si="0"/>
        <v>-9.0951998999547912E-3</v>
      </c>
      <c r="D19" s="11"/>
      <c r="E19" s="11"/>
      <c r="F19" s="11"/>
      <c r="H19" s="27" t="s">
        <v>17</v>
      </c>
      <c r="I19" s="11">
        <f>STDEV($F$3:$F$1259)</f>
        <v>4.6945315972616912E-2</v>
      </c>
    </row>
    <row r="20" spans="1:9">
      <c r="A20" s="34">
        <v>35457</v>
      </c>
      <c r="B20" s="31">
        <v>765.02</v>
      </c>
      <c r="C20" s="11">
        <f t="shared" si="0"/>
        <v>-7.1636343183147724E-3</v>
      </c>
      <c r="D20" s="11"/>
      <c r="E20" s="11"/>
      <c r="F20" s="11"/>
      <c r="H20" s="27" t="s">
        <v>6</v>
      </c>
      <c r="I20" s="23">
        <f>SKEW($F$3:$F$1259)</f>
        <v>-0.26201988659831171</v>
      </c>
    </row>
    <row r="21" spans="1:9">
      <c r="A21" s="34">
        <v>35458</v>
      </c>
      <c r="B21" s="31">
        <v>765.02</v>
      </c>
      <c r="C21" s="11">
        <f t="shared" si="0"/>
        <v>0</v>
      </c>
      <c r="D21" s="11"/>
      <c r="E21" s="11"/>
      <c r="F21" s="11"/>
      <c r="H21" s="27" t="s">
        <v>5</v>
      </c>
      <c r="I21" s="23">
        <f>KURT($F$3:$F$1259)</f>
        <v>-6.1173006161729937E-3</v>
      </c>
    </row>
    <row r="22" spans="1:9" ht="13.5" customHeight="1">
      <c r="A22" s="34">
        <v>35459</v>
      </c>
      <c r="B22" s="31">
        <v>772.5</v>
      </c>
      <c r="C22" s="11">
        <f t="shared" si="0"/>
        <v>9.7300314962579341E-3</v>
      </c>
      <c r="D22" s="11"/>
      <c r="E22" s="11"/>
      <c r="F22" s="11"/>
      <c r="H22"/>
      <c r="I22"/>
    </row>
    <row r="23" spans="1:9">
      <c r="A23" s="34">
        <v>35460</v>
      </c>
      <c r="B23" s="31">
        <v>784.17</v>
      </c>
      <c r="C23" s="11">
        <f t="shared" si="0"/>
        <v>1.4993824807514242E-2</v>
      </c>
      <c r="D23" s="11">
        <f>LN(B23/B18)</f>
        <v>8.4650220855027481E-3</v>
      </c>
      <c r="E23" s="11">
        <f>LN(B23/B13)</f>
        <v>1.8560046774804974E-2</v>
      </c>
      <c r="F23" s="11"/>
      <c r="H23"/>
      <c r="I23"/>
    </row>
    <row r="24" spans="1:9">
      <c r="A24" s="34">
        <v>35461</v>
      </c>
      <c r="B24" s="31">
        <v>786.16</v>
      </c>
      <c r="C24" s="11">
        <f t="shared" si="0"/>
        <v>2.5345004747566024E-3</v>
      </c>
      <c r="D24" s="11"/>
      <c r="E24" s="11"/>
      <c r="F24" s="11"/>
      <c r="H24"/>
      <c r="I24"/>
    </row>
    <row r="25" spans="1:9">
      <c r="A25" s="34">
        <v>35464</v>
      </c>
      <c r="B25" s="31">
        <v>786.73</v>
      </c>
      <c r="C25" s="11">
        <f t="shared" si="0"/>
        <v>7.2478053131763242E-4</v>
      </c>
      <c r="D25" s="11"/>
      <c r="E25" s="11"/>
      <c r="F25" s="11"/>
      <c r="H25"/>
      <c r="I25"/>
    </row>
    <row r="26" spans="1:9">
      <c r="A26" s="34">
        <v>35465</v>
      </c>
      <c r="B26" s="31">
        <v>789.26</v>
      </c>
      <c r="C26" s="11">
        <f t="shared" ref="C26:C89" si="1">LN(B26/B25)</f>
        <v>3.210683028917573E-3</v>
      </c>
      <c r="D26" s="11"/>
      <c r="E26" s="11"/>
      <c r="F26" s="11"/>
      <c r="H26"/>
      <c r="I26"/>
    </row>
    <row r="27" spans="1:9">
      <c r="A27" s="34">
        <v>35466</v>
      </c>
      <c r="B27" s="31">
        <v>778.28</v>
      </c>
      <c r="C27" s="11">
        <f t="shared" si="1"/>
        <v>-1.40094410112314E-2</v>
      </c>
      <c r="D27" s="11"/>
      <c r="E27" s="11"/>
      <c r="F27" s="11"/>
    </row>
    <row r="28" spans="1:9">
      <c r="A28" s="34">
        <v>35467</v>
      </c>
      <c r="B28" s="31">
        <v>780.15</v>
      </c>
      <c r="C28" s="11">
        <f t="shared" si="1"/>
        <v>2.3998522840158114E-3</v>
      </c>
      <c r="D28" s="11">
        <f>LN(B28/B23)</f>
        <v>-5.1396246922236159E-3</v>
      </c>
      <c r="E28" s="11"/>
      <c r="F28" s="11"/>
    </row>
    <row r="29" spans="1:9">
      <c r="A29" s="34">
        <v>35468</v>
      </c>
      <c r="B29" s="31">
        <v>789.56</v>
      </c>
      <c r="C29" s="11">
        <f t="shared" si="1"/>
        <v>1.1989619387595568E-2</v>
      </c>
      <c r="D29" s="11"/>
      <c r="E29" s="11"/>
      <c r="F29" s="11"/>
    </row>
    <row r="30" spans="1:9">
      <c r="A30" s="34">
        <v>35471</v>
      </c>
      <c r="B30" s="31">
        <v>785.43</v>
      </c>
      <c r="C30" s="11">
        <f t="shared" si="1"/>
        <v>-5.2444897633474041E-3</v>
      </c>
      <c r="D30" s="11"/>
      <c r="E30" s="11"/>
      <c r="F30" s="11"/>
    </row>
    <row r="31" spans="1:9">
      <c r="A31" s="34">
        <v>35472</v>
      </c>
      <c r="B31" s="31">
        <v>789.59</v>
      </c>
      <c r="C31" s="11">
        <f t="shared" si="1"/>
        <v>5.2824848873112276E-3</v>
      </c>
      <c r="D31" s="11"/>
      <c r="E31" s="11"/>
      <c r="F31" s="11"/>
    </row>
    <row r="32" spans="1:9">
      <c r="A32" s="34">
        <v>35473</v>
      </c>
      <c r="B32" s="31">
        <v>802.77</v>
      </c>
      <c r="C32" s="11">
        <f t="shared" si="1"/>
        <v>1.655442361741356E-2</v>
      </c>
      <c r="D32" s="11"/>
      <c r="E32" s="11"/>
      <c r="F32" s="11"/>
    </row>
    <row r="33" spans="1:6">
      <c r="A33" s="34">
        <v>35474</v>
      </c>
      <c r="B33" s="31">
        <v>811.82</v>
      </c>
      <c r="C33" s="11">
        <f t="shared" si="1"/>
        <v>1.1210393695159641E-2</v>
      </c>
      <c r="D33" s="11">
        <f>LN(B33/B28)</f>
        <v>3.9792431824132501E-2</v>
      </c>
      <c r="E33" s="11">
        <f>LN(B33/B23)</f>
        <v>3.46528071319087E-2</v>
      </c>
      <c r="F33" s="11">
        <f>LN(B33/B18)</f>
        <v>4.311782921741162E-2</v>
      </c>
    </row>
    <row r="34" spans="1:6">
      <c r="A34" s="34">
        <v>35475</v>
      </c>
      <c r="B34" s="31">
        <v>808.48</v>
      </c>
      <c r="C34" s="11">
        <f t="shared" si="1"/>
        <v>-4.1226991677251459E-3</v>
      </c>
      <c r="D34" s="11"/>
      <c r="E34" s="11"/>
      <c r="F34" s="11"/>
    </row>
    <row r="35" spans="1:6">
      <c r="A35" s="34">
        <v>35479</v>
      </c>
      <c r="B35" s="31">
        <v>816.29</v>
      </c>
      <c r="C35" s="11">
        <f t="shared" si="1"/>
        <v>9.6137424405370493E-3</v>
      </c>
      <c r="D35" s="11"/>
      <c r="E35" s="11"/>
      <c r="F35" s="11"/>
    </row>
    <row r="36" spans="1:6">
      <c r="A36" s="34">
        <v>35480</v>
      </c>
      <c r="B36" s="31">
        <v>812.49</v>
      </c>
      <c r="C36" s="11">
        <f t="shared" si="1"/>
        <v>-4.6660775482909971E-3</v>
      </c>
      <c r="D36" s="11"/>
      <c r="E36" s="11"/>
      <c r="F36" s="11"/>
    </row>
    <row r="37" spans="1:6">
      <c r="A37" s="34">
        <v>35481</v>
      </c>
      <c r="B37" s="31">
        <v>802.8</v>
      </c>
      <c r="C37" s="11">
        <f t="shared" si="1"/>
        <v>-1.1997989513661569E-2</v>
      </c>
      <c r="D37" s="11"/>
      <c r="E37" s="11"/>
      <c r="F37" s="11"/>
    </row>
    <row r="38" spans="1:6">
      <c r="A38" s="34">
        <v>35482</v>
      </c>
      <c r="B38" s="31">
        <v>801.77</v>
      </c>
      <c r="C38" s="11">
        <f t="shared" si="1"/>
        <v>-1.283833228183012E-3</v>
      </c>
      <c r="D38" s="11">
        <f>LN(B38/B33)</f>
        <v>-1.2456857017323603E-2</v>
      </c>
      <c r="E38" s="11"/>
      <c r="F38" s="11"/>
    </row>
    <row r="39" spans="1:6">
      <c r="A39" s="34">
        <v>35485</v>
      </c>
      <c r="B39" s="31">
        <v>810.28</v>
      </c>
      <c r="C39" s="11">
        <f t="shared" si="1"/>
        <v>1.0558083251605616E-2</v>
      </c>
      <c r="D39" s="11"/>
      <c r="E39" s="11"/>
      <c r="F39" s="11"/>
    </row>
    <row r="40" spans="1:6">
      <c r="A40" s="34">
        <v>35486</v>
      </c>
      <c r="B40" s="31">
        <v>812.03</v>
      </c>
      <c r="C40" s="11">
        <f t="shared" si="1"/>
        <v>2.1574183464004803E-3</v>
      </c>
      <c r="D40" s="11"/>
      <c r="E40" s="11"/>
      <c r="F40" s="11"/>
    </row>
    <row r="41" spans="1:6">
      <c r="A41" s="34">
        <v>35487</v>
      </c>
      <c r="B41" s="31">
        <v>805.68</v>
      </c>
      <c r="C41" s="11">
        <f t="shared" si="1"/>
        <v>-7.850643952116992E-3</v>
      </c>
      <c r="D41" s="11"/>
      <c r="E41" s="11"/>
      <c r="F41" s="11"/>
    </row>
    <row r="42" spans="1:6">
      <c r="A42" s="34">
        <v>35488</v>
      </c>
      <c r="B42" s="31">
        <v>795.07</v>
      </c>
      <c r="C42" s="11">
        <f t="shared" si="1"/>
        <v>-1.3256480247293157E-2</v>
      </c>
      <c r="D42" s="11"/>
      <c r="E42" s="11"/>
      <c r="F42" s="11"/>
    </row>
    <row r="43" spans="1:6">
      <c r="A43" s="34">
        <v>35489</v>
      </c>
      <c r="B43" s="31">
        <v>790.82</v>
      </c>
      <c r="C43" s="11">
        <f t="shared" si="1"/>
        <v>-5.3597792712278903E-3</v>
      </c>
      <c r="D43" s="11">
        <f>LN(B43/B38)</f>
        <v>-1.3751401872631838E-2</v>
      </c>
      <c r="E43" s="11">
        <f>LN(B43/B33)</f>
        <v>-2.6208258889955514E-2</v>
      </c>
      <c r="F43" s="11"/>
    </row>
    <row r="44" spans="1:6">
      <c r="A44" s="34">
        <v>35492</v>
      </c>
      <c r="B44" s="31">
        <v>795.31</v>
      </c>
      <c r="C44" s="11">
        <f t="shared" si="1"/>
        <v>5.6615939341660123E-3</v>
      </c>
      <c r="D44" s="11"/>
      <c r="E44" s="11"/>
      <c r="F44" s="11"/>
    </row>
    <row r="45" spans="1:6">
      <c r="A45" s="34">
        <v>35493</v>
      </c>
      <c r="B45" s="31">
        <v>790.95</v>
      </c>
      <c r="C45" s="11">
        <f t="shared" si="1"/>
        <v>-5.4972211109455453E-3</v>
      </c>
      <c r="D45" s="11"/>
      <c r="E45" s="11"/>
      <c r="F45" s="11"/>
    </row>
    <row r="46" spans="1:6">
      <c r="A46" s="34">
        <v>35494</v>
      </c>
      <c r="B46" s="31">
        <v>801.99</v>
      </c>
      <c r="C46" s="11">
        <f t="shared" si="1"/>
        <v>1.3861384316259322E-2</v>
      </c>
      <c r="D46" s="11"/>
      <c r="E46" s="11"/>
      <c r="F46" s="11"/>
    </row>
    <row r="47" spans="1:6">
      <c r="A47" s="34">
        <v>35495</v>
      </c>
      <c r="B47" s="31">
        <v>798.56</v>
      </c>
      <c r="C47" s="11">
        <f t="shared" si="1"/>
        <v>-4.2860332395488433E-3</v>
      </c>
      <c r="D47" s="11"/>
      <c r="E47" s="11"/>
      <c r="F47" s="11"/>
    </row>
    <row r="48" spans="1:6">
      <c r="A48" s="34">
        <v>35496</v>
      </c>
      <c r="B48" s="31">
        <v>804.97</v>
      </c>
      <c r="C48" s="11">
        <f t="shared" si="1"/>
        <v>7.9949039220840717E-3</v>
      </c>
      <c r="D48" s="11">
        <f>LN(B48/B43)</f>
        <v>1.7734627822015077E-2</v>
      </c>
      <c r="E48" s="11"/>
      <c r="F48" s="11">
        <f>LN(B48/B33)</f>
        <v>-8.47363106794039E-3</v>
      </c>
    </row>
    <row r="49" spans="1:6">
      <c r="A49" s="34">
        <v>35499</v>
      </c>
      <c r="B49" s="31">
        <v>813.65</v>
      </c>
      <c r="C49" s="11">
        <f t="shared" si="1"/>
        <v>1.0725288463240145E-2</v>
      </c>
      <c r="D49" s="11"/>
      <c r="E49" s="11"/>
      <c r="F49" s="11"/>
    </row>
    <row r="50" spans="1:6">
      <c r="A50" s="34">
        <v>35500</v>
      </c>
      <c r="B50" s="31">
        <v>811.34</v>
      </c>
      <c r="C50" s="11">
        <f t="shared" si="1"/>
        <v>-2.8430963341499259E-3</v>
      </c>
      <c r="D50" s="11"/>
      <c r="E50" s="11"/>
      <c r="F50" s="11"/>
    </row>
    <row r="51" spans="1:6">
      <c r="A51" s="34">
        <v>35501</v>
      </c>
      <c r="B51" s="31">
        <v>804.26</v>
      </c>
      <c r="C51" s="11">
        <f t="shared" si="1"/>
        <v>-8.7646017859695918E-3</v>
      </c>
      <c r="D51" s="11"/>
      <c r="E51" s="11"/>
      <c r="F51" s="11"/>
    </row>
    <row r="52" spans="1:6">
      <c r="A52" s="34">
        <v>35502</v>
      </c>
      <c r="B52" s="31">
        <v>789.56</v>
      </c>
      <c r="C52" s="11">
        <f t="shared" si="1"/>
        <v>-1.8446771711717217E-2</v>
      </c>
      <c r="D52" s="11"/>
      <c r="E52" s="11"/>
      <c r="F52" s="11"/>
    </row>
    <row r="53" spans="1:6">
      <c r="A53" s="34">
        <v>35503</v>
      </c>
      <c r="B53" s="31">
        <v>793.17</v>
      </c>
      <c r="C53" s="11">
        <f t="shared" si="1"/>
        <v>4.5617461730017902E-3</v>
      </c>
      <c r="D53" s="11">
        <f>LN(B53/B48)</f>
        <v>-1.4767435195594751E-2</v>
      </c>
      <c r="E53" s="11">
        <f>LN(B53/B43)</f>
        <v>2.9671926264203488E-3</v>
      </c>
      <c r="F53" s="11"/>
    </row>
    <row r="54" spans="1:6">
      <c r="A54" s="34">
        <v>35506</v>
      </c>
      <c r="B54" s="31">
        <v>795.71</v>
      </c>
      <c r="C54" s="11">
        <f t="shared" si="1"/>
        <v>3.1972234073141198E-3</v>
      </c>
      <c r="D54" s="11"/>
      <c r="E54" s="11"/>
      <c r="F54" s="11"/>
    </row>
    <row r="55" spans="1:6">
      <c r="A55" s="34">
        <v>35507</v>
      </c>
      <c r="B55" s="31">
        <v>789.66</v>
      </c>
      <c r="C55" s="11">
        <f t="shared" si="1"/>
        <v>-7.632324780815344E-3</v>
      </c>
      <c r="D55" s="11"/>
      <c r="E55" s="11"/>
      <c r="F55" s="11"/>
    </row>
    <row r="56" spans="1:6">
      <c r="A56" s="34">
        <v>35508</v>
      </c>
      <c r="B56" s="31">
        <v>785.77</v>
      </c>
      <c r="C56" s="11">
        <f t="shared" si="1"/>
        <v>-4.9383443320599116E-3</v>
      </c>
      <c r="D56" s="11"/>
      <c r="E56" s="11"/>
      <c r="F56" s="11"/>
    </row>
    <row r="57" spans="1:6">
      <c r="A57" s="34">
        <v>35509</v>
      </c>
      <c r="B57" s="31">
        <v>782.65</v>
      </c>
      <c r="C57" s="11">
        <f t="shared" si="1"/>
        <v>-3.9785314079954625E-3</v>
      </c>
      <c r="D57" s="11"/>
      <c r="E57" s="11"/>
      <c r="F57" s="11"/>
    </row>
    <row r="58" spans="1:6">
      <c r="A58" s="34">
        <v>35510</v>
      </c>
      <c r="B58" s="31">
        <v>784.1</v>
      </c>
      <c r="C58" s="11">
        <f t="shared" si="1"/>
        <v>1.8509659026443024E-3</v>
      </c>
      <c r="D58" s="11">
        <f>LN(B58/B53)</f>
        <v>-1.150101121091213E-2</v>
      </c>
      <c r="E58" s="11"/>
      <c r="F58" s="11"/>
    </row>
    <row r="59" spans="1:6">
      <c r="A59" s="34">
        <v>35513</v>
      </c>
      <c r="B59" s="31">
        <v>790.89</v>
      </c>
      <c r="C59" s="11">
        <f t="shared" si="1"/>
        <v>8.6223303850692014E-3</v>
      </c>
      <c r="D59" s="11"/>
      <c r="E59" s="11"/>
      <c r="F59" s="11"/>
    </row>
    <row r="60" spans="1:6">
      <c r="A60" s="34">
        <v>35514</v>
      </c>
      <c r="B60" s="31">
        <v>789.07</v>
      </c>
      <c r="C60" s="11">
        <f t="shared" si="1"/>
        <v>-2.3038568128427497E-3</v>
      </c>
      <c r="D60" s="11"/>
      <c r="E60" s="11"/>
      <c r="F60" s="11"/>
    </row>
    <row r="61" spans="1:6">
      <c r="A61" s="34">
        <v>35515</v>
      </c>
      <c r="B61" s="31">
        <v>790.5</v>
      </c>
      <c r="C61" s="11">
        <f t="shared" si="1"/>
        <v>1.8106198404240961E-3</v>
      </c>
      <c r="D61" s="11"/>
      <c r="E61" s="11"/>
      <c r="F61" s="11"/>
    </row>
    <row r="62" spans="1:6">
      <c r="A62" s="34">
        <v>35516</v>
      </c>
      <c r="B62" s="31">
        <v>773.88</v>
      </c>
      <c r="C62" s="11">
        <f t="shared" si="1"/>
        <v>-2.1248833839240359E-2</v>
      </c>
      <c r="D62" s="11"/>
      <c r="E62" s="11"/>
      <c r="F62" s="11"/>
    </row>
    <row r="63" spans="1:6">
      <c r="A63" s="34">
        <v>35520</v>
      </c>
      <c r="B63" s="31">
        <v>757.12</v>
      </c>
      <c r="C63" s="11">
        <f t="shared" si="1"/>
        <v>-2.1895061460319006E-2</v>
      </c>
      <c r="D63" s="11">
        <f>LN(B63/B58)</f>
        <v>-3.5014801886909044E-2</v>
      </c>
      <c r="E63" s="11">
        <f>LN(B63/B53)</f>
        <v>-4.6515813097821213E-2</v>
      </c>
      <c r="F63" s="11">
        <f>LN(B63/B48)</f>
        <v>-6.1283248293415866E-2</v>
      </c>
    </row>
    <row r="64" spans="1:6">
      <c r="A64" s="34">
        <v>35521</v>
      </c>
      <c r="B64" s="31">
        <v>759.64</v>
      </c>
      <c r="C64" s="11">
        <f t="shared" si="1"/>
        <v>3.3228754960769546E-3</v>
      </c>
      <c r="D64" s="11"/>
      <c r="E64" s="11"/>
      <c r="F64" s="11"/>
    </row>
    <row r="65" spans="1:6">
      <c r="A65" s="34">
        <v>35522</v>
      </c>
      <c r="B65" s="31">
        <v>750.11</v>
      </c>
      <c r="C65" s="11">
        <f t="shared" si="1"/>
        <v>-1.2624774403525531E-2</v>
      </c>
      <c r="D65" s="11"/>
      <c r="E65" s="11"/>
      <c r="F65" s="11"/>
    </row>
    <row r="66" spans="1:6">
      <c r="A66" s="34">
        <v>35523</v>
      </c>
      <c r="B66" s="31">
        <v>750.32</v>
      </c>
      <c r="C66" s="11">
        <f t="shared" si="1"/>
        <v>2.7991975816433459E-4</v>
      </c>
      <c r="D66" s="11"/>
      <c r="E66" s="11"/>
      <c r="F66" s="11"/>
    </row>
    <row r="67" spans="1:6">
      <c r="A67" s="34">
        <v>35524</v>
      </c>
      <c r="B67" s="31">
        <v>757.9</v>
      </c>
      <c r="C67" s="11">
        <f t="shared" si="1"/>
        <v>1.0051668617300388E-2</v>
      </c>
      <c r="D67" s="11"/>
      <c r="E67" s="11"/>
      <c r="F67" s="11"/>
    </row>
    <row r="68" spans="1:6">
      <c r="A68" s="34">
        <v>35527</v>
      </c>
      <c r="B68" s="31">
        <v>762.13</v>
      </c>
      <c r="C68" s="11">
        <f t="shared" si="1"/>
        <v>5.565693992051729E-3</v>
      </c>
      <c r="D68" s="11">
        <f>LN(B68/B63)</f>
        <v>6.5953834600678612E-3</v>
      </c>
      <c r="E68" s="11"/>
      <c r="F68" s="11"/>
    </row>
    <row r="69" spans="1:6">
      <c r="A69" s="34">
        <v>35528</v>
      </c>
      <c r="B69" s="31">
        <v>766.12</v>
      </c>
      <c r="C69" s="11">
        <f t="shared" si="1"/>
        <v>5.2216706244253295E-3</v>
      </c>
      <c r="D69" s="11"/>
      <c r="E69" s="11"/>
      <c r="F69" s="11"/>
    </row>
    <row r="70" spans="1:6">
      <c r="A70" s="34">
        <v>35529</v>
      </c>
      <c r="B70" s="31">
        <v>760.6</v>
      </c>
      <c r="C70" s="11">
        <f t="shared" si="1"/>
        <v>-7.2312199403011092E-3</v>
      </c>
      <c r="D70" s="11"/>
      <c r="E70" s="11"/>
      <c r="F70" s="11"/>
    </row>
    <row r="71" spans="1:6">
      <c r="A71" s="34">
        <v>35530</v>
      </c>
      <c r="B71" s="31">
        <v>758.34</v>
      </c>
      <c r="C71" s="11">
        <f t="shared" si="1"/>
        <v>-2.97576160706936E-3</v>
      </c>
      <c r="D71" s="11"/>
      <c r="E71" s="11"/>
      <c r="F71" s="11"/>
    </row>
    <row r="72" spans="1:6">
      <c r="A72" s="34">
        <v>35531</v>
      </c>
      <c r="B72" s="31">
        <v>737.65</v>
      </c>
      <c r="C72" s="11">
        <f t="shared" si="1"/>
        <v>-2.7662376523514016E-2</v>
      </c>
      <c r="D72" s="11"/>
      <c r="E72" s="11"/>
      <c r="F72" s="11"/>
    </row>
    <row r="73" spans="1:6">
      <c r="A73" s="34">
        <v>35534</v>
      </c>
      <c r="B73" s="31">
        <v>743.73</v>
      </c>
      <c r="C73" s="11">
        <f t="shared" si="1"/>
        <v>8.2086083783983448E-3</v>
      </c>
      <c r="D73" s="11">
        <f>LN(B73/B68)</f>
        <v>-2.4439079068060872E-2</v>
      </c>
      <c r="E73" s="11">
        <f>LN(B73/B63)</f>
        <v>-1.7843695607993131E-2</v>
      </c>
      <c r="F73" s="11"/>
    </row>
    <row r="74" spans="1:6">
      <c r="A74" s="34">
        <v>35535</v>
      </c>
      <c r="B74" s="31">
        <v>754.72</v>
      </c>
      <c r="C74" s="11">
        <f t="shared" si="1"/>
        <v>1.4668753793977441E-2</v>
      </c>
      <c r="D74" s="11"/>
      <c r="E74" s="11"/>
      <c r="F74" s="11"/>
    </row>
    <row r="75" spans="1:6">
      <c r="A75" s="34">
        <v>35536</v>
      </c>
      <c r="B75" s="31">
        <v>763.53</v>
      </c>
      <c r="C75" s="11">
        <f t="shared" si="1"/>
        <v>1.1605597081641165E-2</v>
      </c>
      <c r="D75" s="11"/>
      <c r="E75" s="11"/>
      <c r="F75" s="11"/>
    </row>
    <row r="76" spans="1:6">
      <c r="A76" s="34">
        <v>35537</v>
      </c>
      <c r="B76" s="31">
        <v>761.77</v>
      </c>
      <c r="C76" s="11">
        <f t="shared" si="1"/>
        <v>-2.3077437633250478E-3</v>
      </c>
      <c r="D76" s="11"/>
      <c r="E76" s="11"/>
      <c r="F76" s="11"/>
    </row>
    <row r="77" spans="1:6">
      <c r="A77" s="34">
        <v>35538</v>
      </c>
      <c r="B77" s="31">
        <v>766.34</v>
      </c>
      <c r="C77" s="11">
        <f t="shared" si="1"/>
        <v>5.9812626375011693E-3</v>
      </c>
      <c r="D77" s="11"/>
      <c r="E77" s="11"/>
      <c r="F77" s="11"/>
    </row>
    <row r="78" spans="1:6">
      <c r="A78" s="34">
        <v>35541</v>
      </c>
      <c r="B78" s="31">
        <v>760.37</v>
      </c>
      <c r="C78" s="11">
        <f t="shared" si="1"/>
        <v>-7.8207785752975947E-3</v>
      </c>
      <c r="D78" s="11">
        <f>LN(B78/B73)</f>
        <v>2.2127091174497064E-2</v>
      </c>
      <c r="E78" s="11"/>
      <c r="F78" s="11">
        <f>LN(B78/B63)</f>
        <v>4.2833955665038158E-3</v>
      </c>
    </row>
    <row r="79" spans="1:6">
      <c r="A79" s="34">
        <v>35542</v>
      </c>
      <c r="B79" s="31">
        <v>774.61</v>
      </c>
      <c r="C79" s="11">
        <f t="shared" si="1"/>
        <v>1.8554519969823765E-2</v>
      </c>
      <c r="D79" s="11"/>
      <c r="E79" s="11"/>
      <c r="F79" s="11"/>
    </row>
    <row r="80" spans="1:6">
      <c r="A80" s="34">
        <v>35543</v>
      </c>
      <c r="B80" s="31">
        <v>773.64</v>
      </c>
      <c r="C80" s="11">
        <f t="shared" si="1"/>
        <v>-1.2530277757658484E-3</v>
      </c>
      <c r="D80" s="11"/>
      <c r="E80" s="11"/>
      <c r="F80" s="11"/>
    </row>
    <row r="81" spans="1:6">
      <c r="A81" s="34">
        <v>35544</v>
      </c>
      <c r="B81" s="31">
        <v>771.18</v>
      </c>
      <c r="C81" s="11">
        <f t="shared" si="1"/>
        <v>-3.1848397604336341E-3</v>
      </c>
      <c r="D81" s="11"/>
      <c r="E81" s="11"/>
      <c r="F81" s="11"/>
    </row>
    <row r="82" spans="1:6">
      <c r="A82" s="34">
        <v>35545</v>
      </c>
      <c r="B82" s="31">
        <v>765.37</v>
      </c>
      <c r="C82" s="11">
        <f t="shared" si="1"/>
        <v>-7.5624323187016163E-3</v>
      </c>
      <c r="D82" s="11"/>
      <c r="E82" s="11"/>
      <c r="F82" s="11"/>
    </row>
    <row r="83" spans="1:6">
      <c r="A83" s="34">
        <v>35548</v>
      </c>
      <c r="B83" s="31">
        <v>772.96</v>
      </c>
      <c r="C83" s="11">
        <f t="shared" si="1"/>
        <v>9.8679237747027176E-3</v>
      </c>
      <c r="D83" s="11">
        <f>LN(B83/B78)</f>
        <v>1.642214388962546E-2</v>
      </c>
      <c r="E83" s="11">
        <f>LN(B83/B73)</f>
        <v>3.8549235064122403E-2</v>
      </c>
      <c r="F83" s="11"/>
    </row>
    <row r="84" spans="1:6">
      <c r="A84" s="34">
        <v>35549</v>
      </c>
      <c r="B84" s="31">
        <v>794.05</v>
      </c>
      <c r="C84" s="11">
        <f t="shared" si="1"/>
        <v>2.6919130750558868E-2</v>
      </c>
      <c r="D84" s="11"/>
      <c r="E84" s="11"/>
      <c r="F84" s="11"/>
    </row>
    <row r="85" spans="1:6">
      <c r="A85" s="34">
        <v>35550</v>
      </c>
      <c r="B85" s="31">
        <v>801.34</v>
      </c>
      <c r="C85" s="11">
        <f t="shared" si="1"/>
        <v>9.1388948632804539E-3</v>
      </c>
      <c r="D85" s="11"/>
      <c r="E85" s="11"/>
      <c r="F85" s="11"/>
    </row>
    <row r="86" spans="1:6">
      <c r="A86" s="34">
        <v>35551</v>
      </c>
      <c r="B86" s="31">
        <v>798.53</v>
      </c>
      <c r="C86" s="11">
        <f t="shared" si="1"/>
        <v>-3.5127890260368789E-3</v>
      </c>
      <c r="D86" s="11"/>
      <c r="E86" s="11"/>
      <c r="F86" s="11"/>
    </row>
    <row r="87" spans="1:6">
      <c r="A87" s="34">
        <v>35552</v>
      </c>
      <c r="B87" s="31">
        <v>812.97</v>
      </c>
      <c r="C87" s="11">
        <f t="shared" si="1"/>
        <v>1.7921671104072372E-2</v>
      </c>
      <c r="D87" s="11"/>
      <c r="E87" s="11"/>
      <c r="F87" s="11"/>
    </row>
    <row r="88" spans="1:6">
      <c r="A88" s="34">
        <v>35555</v>
      </c>
      <c r="B88" s="31">
        <v>830.29</v>
      </c>
      <c r="C88" s="11">
        <f t="shared" si="1"/>
        <v>2.1080828857909618E-2</v>
      </c>
      <c r="D88" s="11">
        <f>LN(B88/B83)</f>
        <v>7.1547736549784705E-2</v>
      </c>
      <c r="E88" s="11"/>
      <c r="F88" s="11"/>
    </row>
    <row r="89" spans="1:6">
      <c r="A89" s="34">
        <v>35556</v>
      </c>
      <c r="B89" s="31">
        <v>827.76</v>
      </c>
      <c r="C89" s="11">
        <f t="shared" si="1"/>
        <v>-3.0517800591860363E-3</v>
      </c>
      <c r="D89" s="11"/>
      <c r="E89" s="11"/>
      <c r="F89" s="11"/>
    </row>
    <row r="90" spans="1:6">
      <c r="A90" s="34">
        <v>35557</v>
      </c>
      <c r="B90" s="31">
        <v>815.62</v>
      </c>
      <c r="C90" s="11">
        <f t="shared" ref="C90:C153" si="2">LN(B90/B89)</f>
        <v>-1.4774697072626295E-2</v>
      </c>
      <c r="D90" s="11"/>
      <c r="E90" s="11"/>
      <c r="F90" s="11"/>
    </row>
    <row r="91" spans="1:6">
      <c r="A91" s="34">
        <v>35558</v>
      </c>
      <c r="B91" s="31">
        <v>820.26</v>
      </c>
      <c r="C91" s="11">
        <f t="shared" si="2"/>
        <v>5.6728029478870937E-3</v>
      </c>
      <c r="D91" s="11"/>
      <c r="E91" s="11"/>
      <c r="F91" s="11"/>
    </row>
    <row r="92" spans="1:6">
      <c r="A92" s="34">
        <v>35559</v>
      </c>
      <c r="B92" s="31">
        <v>824.78</v>
      </c>
      <c r="C92" s="11">
        <f t="shared" si="2"/>
        <v>5.4953209341805087E-3</v>
      </c>
      <c r="D92" s="11"/>
      <c r="E92" s="11"/>
      <c r="F92" s="11"/>
    </row>
    <row r="93" spans="1:6">
      <c r="A93" s="34">
        <v>35562</v>
      </c>
      <c r="B93" s="31">
        <v>837.66</v>
      </c>
      <c r="C93" s="11">
        <f t="shared" si="2"/>
        <v>1.5495606122474987E-2</v>
      </c>
      <c r="D93" s="11">
        <f>LN(B93/B88)</f>
        <v>8.837252872730331E-3</v>
      </c>
      <c r="E93" s="11">
        <f>LN(B93/B83)</f>
        <v>8.0384989422514971E-2</v>
      </c>
      <c r="F93" s="11">
        <f>LN(B93/B78)</f>
        <v>9.6807133312140484E-2</v>
      </c>
    </row>
    <row r="94" spans="1:6">
      <c r="A94" s="34">
        <v>35563</v>
      </c>
      <c r="B94" s="31">
        <v>833.13</v>
      </c>
      <c r="C94" s="11">
        <f t="shared" si="2"/>
        <v>-5.4225978132723118E-3</v>
      </c>
      <c r="D94" s="11"/>
      <c r="E94" s="11"/>
      <c r="F94" s="11"/>
    </row>
    <row r="95" spans="1:6">
      <c r="A95" s="34">
        <v>35564</v>
      </c>
      <c r="B95" s="31">
        <v>836.04</v>
      </c>
      <c r="C95" s="11">
        <f t="shared" si="2"/>
        <v>3.4867664146884256E-3</v>
      </c>
      <c r="D95" s="11"/>
      <c r="E95" s="11"/>
      <c r="F95" s="11"/>
    </row>
    <row r="96" spans="1:6">
      <c r="A96" s="34">
        <v>35565</v>
      </c>
      <c r="B96" s="31">
        <v>841.88</v>
      </c>
      <c r="C96" s="11">
        <f t="shared" si="2"/>
        <v>6.9610274409432401E-3</v>
      </c>
      <c r="D96" s="11"/>
      <c r="E96" s="11"/>
      <c r="F96" s="11"/>
    </row>
    <row r="97" spans="1:6">
      <c r="A97" s="34">
        <v>35566</v>
      </c>
      <c r="B97" s="31">
        <v>829.75</v>
      </c>
      <c r="C97" s="11">
        <f t="shared" si="2"/>
        <v>-1.4513035670887124E-2</v>
      </c>
      <c r="D97" s="11"/>
      <c r="E97" s="11"/>
      <c r="F97" s="11"/>
    </row>
    <row r="98" spans="1:6">
      <c r="A98" s="34">
        <v>35569</v>
      </c>
      <c r="B98" s="31">
        <v>833.27</v>
      </c>
      <c r="C98" s="11">
        <f t="shared" si="2"/>
        <v>4.2332686999521536E-3</v>
      </c>
      <c r="D98" s="11">
        <f>LN(B98/B93)</f>
        <v>-5.2545709285754345E-3</v>
      </c>
      <c r="E98" s="11"/>
      <c r="F98" s="11"/>
    </row>
    <row r="99" spans="1:6">
      <c r="A99" s="34">
        <v>35570</v>
      </c>
      <c r="B99" s="31">
        <v>841.66</v>
      </c>
      <c r="C99" s="11">
        <f t="shared" si="2"/>
        <v>1.0018412917865455E-2</v>
      </c>
      <c r="D99" s="11"/>
      <c r="E99" s="11"/>
      <c r="F99" s="11"/>
    </row>
    <row r="100" spans="1:6">
      <c r="A100" s="34">
        <v>35571</v>
      </c>
      <c r="B100" s="31">
        <v>839.35</v>
      </c>
      <c r="C100" s="11">
        <f t="shared" si="2"/>
        <v>-2.7483494494785835E-3</v>
      </c>
      <c r="D100" s="11"/>
      <c r="E100" s="11"/>
      <c r="F100" s="11"/>
    </row>
    <row r="101" spans="1:6">
      <c r="A101" s="34">
        <v>35572</v>
      </c>
      <c r="B101" s="31">
        <v>835.66</v>
      </c>
      <c r="C101" s="11">
        <f t="shared" si="2"/>
        <v>-4.405950972605932E-3</v>
      </c>
      <c r="D101" s="11"/>
      <c r="E101" s="11"/>
      <c r="F101" s="11"/>
    </row>
    <row r="102" spans="1:6">
      <c r="A102" s="34">
        <v>35573</v>
      </c>
      <c r="B102" s="31">
        <v>847.03</v>
      </c>
      <c r="C102" s="11">
        <f t="shared" si="2"/>
        <v>1.351428135532308E-2</v>
      </c>
      <c r="D102" s="11"/>
      <c r="E102" s="11"/>
      <c r="F102" s="11"/>
    </row>
    <row r="103" spans="1:6">
      <c r="A103" s="34">
        <v>35577</v>
      </c>
      <c r="B103" s="31">
        <v>849.71</v>
      </c>
      <c r="C103" s="11">
        <f t="shared" si="2"/>
        <v>3.1590016487006716E-3</v>
      </c>
      <c r="D103" s="11">
        <f>LN(B103/B98)</f>
        <v>1.9537395499804662E-2</v>
      </c>
      <c r="E103" s="11">
        <f>LN(B103/B93)</f>
        <v>1.4282824571229069E-2</v>
      </c>
      <c r="F103" s="11"/>
    </row>
    <row r="104" spans="1:6">
      <c r="A104" s="34">
        <v>35578</v>
      </c>
      <c r="B104" s="31">
        <v>847.21</v>
      </c>
      <c r="C104" s="11">
        <f t="shared" si="2"/>
        <v>-2.946516994014979E-3</v>
      </c>
      <c r="D104" s="11"/>
      <c r="E104" s="11"/>
      <c r="F104" s="11"/>
    </row>
    <row r="105" spans="1:6">
      <c r="A105" s="34">
        <v>35579</v>
      </c>
      <c r="B105" s="31">
        <v>844.08</v>
      </c>
      <c r="C105" s="11">
        <f t="shared" si="2"/>
        <v>-3.7013209719889751E-3</v>
      </c>
      <c r="D105" s="11"/>
      <c r="E105" s="11"/>
      <c r="F105" s="11"/>
    </row>
    <row r="106" spans="1:6">
      <c r="A106" s="34">
        <v>35580</v>
      </c>
      <c r="B106" s="31">
        <v>848.28</v>
      </c>
      <c r="C106" s="11">
        <f t="shared" si="2"/>
        <v>4.9634931370261077E-3</v>
      </c>
      <c r="D106" s="11"/>
      <c r="E106" s="11"/>
      <c r="F106" s="11"/>
    </row>
    <row r="107" spans="1:6">
      <c r="A107" s="34">
        <v>35583</v>
      </c>
      <c r="B107" s="31">
        <v>846.36</v>
      </c>
      <c r="C107" s="11">
        <f t="shared" si="2"/>
        <v>-2.2659689627747785E-3</v>
      </c>
      <c r="D107" s="11"/>
      <c r="E107" s="11"/>
      <c r="F107" s="11"/>
    </row>
    <row r="108" spans="1:6">
      <c r="A108" s="34">
        <v>35584</v>
      </c>
      <c r="B108" s="31">
        <v>845.48</v>
      </c>
      <c r="C108" s="11">
        <f t="shared" si="2"/>
        <v>-1.0402875914521578E-3</v>
      </c>
      <c r="D108" s="11">
        <f>LN(B108/B103)</f>
        <v>-4.9906013832046979E-3</v>
      </c>
      <c r="E108" s="11"/>
      <c r="F108" s="11">
        <f>LN(B108/B93)</f>
        <v>9.2922231880243934E-3</v>
      </c>
    </row>
    <row r="109" spans="1:6">
      <c r="A109" s="34">
        <v>35585</v>
      </c>
      <c r="B109" s="31">
        <v>840.11</v>
      </c>
      <c r="C109" s="11">
        <f t="shared" si="2"/>
        <v>-6.3716777718388889E-3</v>
      </c>
      <c r="D109" s="11"/>
      <c r="E109" s="11"/>
      <c r="F109" s="11"/>
    </row>
    <row r="110" spans="1:6">
      <c r="A110" s="34">
        <v>35586</v>
      </c>
      <c r="B110" s="31">
        <v>843.43</v>
      </c>
      <c r="C110" s="11">
        <f t="shared" si="2"/>
        <v>3.9440753457010754E-3</v>
      </c>
      <c r="D110" s="11"/>
      <c r="E110" s="11"/>
      <c r="F110" s="11"/>
    </row>
    <row r="111" spans="1:6">
      <c r="A111" s="34">
        <v>35587</v>
      </c>
      <c r="B111" s="31">
        <v>858.01</v>
      </c>
      <c r="C111" s="11">
        <f t="shared" si="2"/>
        <v>1.7138843441199883E-2</v>
      </c>
      <c r="D111" s="11"/>
      <c r="E111" s="11"/>
      <c r="F111" s="11"/>
    </row>
    <row r="112" spans="1:6">
      <c r="A112" s="34">
        <v>35590</v>
      </c>
      <c r="B112" s="31">
        <v>862.91</v>
      </c>
      <c r="C112" s="11">
        <f t="shared" si="2"/>
        <v>5.694643843783067E-3</v>
      </c>
      <c r="D112" s="11"/>
      <c r="E112" s="11"/>
      <c r="F112" s="11"/>
    </row>
    <row r="113" spans="1:6">
      <c r="A113" s="34">
        <v>35591</v>
      </c>
      <c r="B113" s="31">
        <v>865.27</v>
      </c>
      <c r="C113" s="11">
        <f t="shared" si="2"/>
        <v>2.7311986795637657E-3</v>
      </c>
      <c r="D113" s="11">
        <f>LN(B113/B108)</f>
        <v>2.3137083538409133E-2</v>
      </c>
      <c r="E113" s="11">
        <f>LN(B113/B103)</f>
        <v>1.8146482155204421E-2</v>
      </c>
      <c r="F113" s="11"/>
    </row>
    <row r="114" spans="1:6">
      <c r="A114" s="34">
        <v>35592</v>
      </c>
      <c r="B114" s="31">
        <v>869.57</v>
      </c>
      <c r="C114" s="11">
        <f t="shared" si="2"/>
        <v>4.9572396368084354E-3</v>
      </c>
      <c r="D114" s="11"/>
      <c r="E114" s="11"/>
      <c r="F114" s="11"/>
    </row>
    <row r="115" spans="1:6">
      <c r="A115" s="34">
        <v>35593</v>
      </c>
      <c r="B115" s="31">
        <v>883.46</v>
      </c>
      <c r="C115" s="11">
        <f t="shared" si="2"/>
        <v>1.5847179666463727E-2</v>
      </c>
      <c r="D115" s="11"/>
      <c r="E115" s="11"/>
      <c r="F115" s="11"/>
    </row>
    <row r="116" spans="1:6">
      <c r="A116" s="34">
        <v>35594</v>
      </c>
      <c r="B116" s="31">
        <v>893.27</v>
      </c>
      <c r="C116" s="11">
        <f t="shared" si="2"/>
        <v>1.1042870542881014E-2</v>
      </c>
      <c r="D116" s="11"/>
      <c r="E116" s="11"/>
      <c r="F116" s="11"/>
    </row>
    <row r="117" spans="1:6">
      <c r="A117" s="34">
        <v>35597</v>
      </c>
      <c r="B117" s="31">
        <v>893.9</v>
      </c>
      <c r="C117" s="11">
        <f t="shared" si="2"/>
        <v>7.0502529260869841E-4</v>
      </c>
      <c r="D117" s="11"/>
      <c r="E117" s="11"/>
      <c r="F117" s="11"/>
    </row>
    <row r="118" spans="1:6">
      <c r="A118" s="34">
        <v>35598</v>
      </c>
      <c r="B118" s="31">
        <v>894.42</v>
      </c>
      <c r="C118" s="11">
        <f t="shared" si="2"/>
        <v>5.81551416586922E-4</v>
      </c>
      <c r="D118" s="11">
        <f>LN(B118/B113)</f>
        <v>3.313386655534873E-2</v>
      </c>
      <c r="E118" s="11"/>
      <c r="F118" s="11"/>
    </row>
    <row r="119" spans="1:6">
      <c r="A119" s="34">
        <v>35599</v>
      </c>
      <c r="B119" s="31">
        <v>889.06</v>
      </c>
      <c r="C119" s="11">
        <f t="shared" si="2"/>
        <v>-6.0107387103878534E-3</v>
      </c>
      <c r="D119" s="11"/>
      <c r="E119" s="11"/>
      <c r="F119" s="11"/>
    </row>
    <row r="120" spans="1:6">
      <c r="A120" s="34">
        <v>35600</v>
      </c>
      <c r="B120" s="31">
        <v>897.99</v>
      </c>
      <c r="C120" s="11">
        <f t="shared" si="2"/>
        <v>9.9942075827284971E-3</v>
      </c>
      <c r="D120" s="11"/>
      <c r="E120" s="11"/>
      <c r="F120" s="11"/>
    </row>
    <row r="121" spans="1:6">
      <c r="A121" s="34">
        <v>35601</v>
      </c>
      <c r="B121" s="31">
        <v>898.7</v>
      </c>
      <c r="C121" s="11">
        <f t="shared" si="2"/>
        <v>7.903422815932591E-4</v>
      </c>
      <c r="D121" s="11"/>
      <c r="E121" s="11"/>
      <c r="F121" s="11"/>
    </row>
    <row r="122" spans="1:6">
      <c r="A122" s="34">
        <v>35604</v>
      </c>
      <c r="B122" s="31">
        <v>878.62</v>
      </c>
      <c r="C122" s="11">
        <f t="shared" si="2"/>
        <v>-2.2596779894366571E-2</v>
      </c>
      <c r="D122" s="11"/>
      <c r="E122" s="11"/>
      <c r="F122" s="11"/>
    </row>
    <row r="123" spans="1:6">
      <c r="A123" s="34">
        <v>35605</v>
      </c>
      <c r="B123" s="31">
        <v>896.34</v>
      </c>
      <c r="C123" s="11">
        <f t="shared" si="2"/>
        <v>1.9967310512319737E-2</v>
      </c>
      <c r="D123" s="11">
        <f>LN(B123/B118)</f>
        <v>2.1443417718871984E-3</v>
      </c>
      <c r="E123" s="11">
        <f>LN(B123/B113)</f>
        <v>3.527820832723589E-2</v>
      </c>
      <c r="F123" s="11">
        <f>LN(B123/B108)</f>
        <v>5.8415291865644876E-2</v>
      </c>
    </row>
    <row r="124" spans="1:6">
      <c r="A124" s="34">
        <v>35606</v>
      </c>
      <c r="B124" s="31">
        <v>888.99</v>
      </c>
      <c r="C124" s="11">
        <f t="shared" si="2"/>
        <v>-8.2338184255680395E-3</v>
      </c>
      <c r="D124" s="11"/>
      <c r="E124" s="11"/>
      <c r="F124" s="11"/>
    </row>
    <row r="125" spans="1:6">
      <c r="A125" s="34">
        <v>35607</v>
      </c>
      <c r="B125" s="31">
        <v>883.68</v>
      </c>
      <c r="C125" s="11">
        <f t="shared" si="2"/>
        <v>-5.990980703835554E-3</v>
      </c>
      <c r="D125" s="11"/>
      <c r="E125" s="11"/>
      <c r="F125" s="11"/>
    </row>
    <row r="126" spans="1:6">
      <c r="A126" s="34">
        <v>35608</v>
      </c>
      <c r="B126" s="31">
        <v>887.3</v>
      </c>
      <c r="C126" s="11">
        <f t="shared" si="2"/>
        <v>4.0881376884145957E-3</v>
      </c>
      <c r="D126" s="11"/>
      <c r="E126" s="11"/>
      <c r="F126" s="11"/>
    </row>
    <row r="127" spans="1:6">
      <c r="A127" s="34">
        <v>35611</v>
      </c>
      <c r="B127" s="31">
        <v>885.14</v>
      </c>
      <c r="C127" s="11">
        <f t="shared" si="2"/>
        <v>-2.4373192540163907E-3</v>
      </c>
      <c r="D127" s="11"/>
      <c r="E127" s="11"/>
      <c r="F127" s="11"/>
    </row>
    <row r="128" spans="1:6">
      <c r="A128" s="34">
        <v>35612</v>
      </c>
      <c r="B128" s="31">
        <v>891.03</v>
      </c>
      <c r="C128" s="11">
        <f t="shared" si="2"/>
        <v>6.6322723503808084E-3</v>
      </c>
      <c r="D128" s="11">
        <f>LN(B128/B123)</f>
        <v>-5.9417083446244691E-3</v>
      </c>
      <c r="E128" s="11"/>
      <c r="F128" s="11"/>
    </row>
    <row r="129" spans="1:6">
      <c r="A129" s="34">
        <v>35613</v>
      </c>
      <c r="B129" s="31">
        <v>904.03</v>
      </c>
      <c r="C129" s="11">
        <f t="shared" si="2"/>
        <v>1.4484448744590256E-2</v>
      </c>
      <c r="D129" s="11"/>
      <c r="E129" s="11"/>
      <c r="F129" s="11"/>
    </row>
    <row r="130" spans="1:6">
      <c r="A130" s="34">
        <v>35614</v>
      </c>
      <c r="B130" s="31">
        <v>916.92</v>
      </c>
      <c r="C130" s="11">
        <f t="shared" si="2"/>
        <v>1.4157681765228894E-2</v>
      </c>
      <c r="D130" s="11"/>
      <c r="E130" s="11"/>
      <c r="F130" s="11"/>
    </row>
    <row r="131" spans="1:6">
      <c r="A131" s="34">
        <v>35618</v>
      </c>
      <c r="B131" s="31">
        <v>912.2</v>
      </c>
      <c r="C131" s="11">
        <f t="shared" si="2"/>
        <v>-5.1609631698755001E-3</v>
      </c>
      <c r="D131" s="11"/>
      <c r="E131" s="11"/>
      <c r="F131" s="11"/>
    </row>
    <row r="132" spans="1:6">
      <c r="A132" s="34">
        <v>35619</v>
      </c>
      <c r="B132" s="31">
        <v>918.75</v>
      </c>
      <c r="C132" s="11">
        <f t="shared" si="2"/>
        <v>7.1547862494463601E-3</v>
      </c>
      <c r="D132" s="11"/>
      <c r="E132" s="11"/>
      <c r="F132" s="11"/>
    </row>
    <row r="133" spans="1:6">
      <c r="A133" s="34">
        <v>35620</v>
      </c>
      <c r="B133" s="31">
        <v>907.54</v>
      </c>
      <c r="C133" s="11">
        <f t="shared" si="2"/>
        <v>-1.2276408224422766E-2</v>
      </c>
      <c r="D133" s="11">
        <f>LN(B133/B128)</f>
        <v>1.8359545364967117E-2</v>
      </c>
      <c r="E133" s="11">
        <f>LN(B133/B123)</f>
        <v>1.2417837020342777E-2</v>
      </c>
      <c r="F133" s="11"/>
    </row>
    <row r="134" spans="1:6">
      <c r="A134" s="34">
        <v>35621</v>
      </c>
      <c r="B134" s="31">
        <v>913.78</v>
      </c>
      <c r="C134" s="11">
        <f t="shared" si="2"/>
        <v>6.8521999597609788E-3</v>
      </c>
      <c r="D134" s="11"/>
      <c r="E134" s="11"/>
      <c r="F134" s="11"/>
    </row>
    <row r="135" spans="1:6">
      <c r="A135" s="34">
        <v>35622</v>
      </c>
      <c r="B135" s="31">
        <v>916.68</v>
      </c>
      <c r="C135" s="11">
        <f t="shared" si="2"/>
        <v>3.1686050788838883E-3</v>
      </c>
      <c r="D135" s="11"/>
      <c r="E135" s="11"/>
      <c r="F135" s="11"/>
    </row>
    <row r="136" spans="1:6">
      <c r="A136" s="34">
        <v>35625</v>
      </c>
      <c r="B136" s="31">
        <v>918.38</v>
      </c>
      <c r="C136" s="11">
        <f t="shared" si="2"/>
        <v>1.8528009834265933E-3</v>
      </c>
      <c r="D136" s="11"/>
      <c r="E136" s="11"/>
      <c r="F136" s="11"/>
    </row>
    <row r="137" spans="1:6">
      <c r="A137" s="34">
        <v>35626</v>
      </c>
      <c r="B137" s="31">
        <v>925.76</v>
      </c>
      <c r="C137" s="11">
        <f t="shared" si="2"/>
        <v>8.0037734630750302E-3</v>
      </c>
      <c r="D137" s="11"/>
      <c r="E137" s="11"/>
      <c r="F137" s="11"/>
    </row>
    <row r="138" spans="1:6">
      <c r="A138" s="34">
        <v>35627</v>
      </c>
      <c r="B138" s="31">
        <v>936.59</v>
      </c>
      <c r="C138" s="11">
        <f t="shared" si="2"/>
        <v>1.1630597988165851E-2</v>
      </c>
      <c r="D138" s="11">
        <f>LN(B138/B133)</f>
        <v>3.1507977473312458E-2</v>
      </c>
      <c r="E138" s="11"/>
      <c r="F138" s="11">
        <f>LN(B138/B123)</f>
        <v>4.3925814493655312E-2</v>
      </c>
    </row>
    <row r="139" spans="1:6">
      <c r="A139" s="34">
        <v>35628</v>
      </c>
      <c r="B139" s="31">
        <v>931.61</v>
      </c>
      <c r="C139" s="11">
        <f t="shared" si="2"/>
        <v>-5.3313476026660639E-3</v>
      </c>
      <c r="D139" s="11"/>
      <c r="E139" s="11"/>
      <c r="F139" s="11"/>
    </row>
    <row r="140" spans="1:6">
      <c r="A140" s="34">
        <v>35629</v>
      </c>
      <c r="B140" s="31">
        <v>915.3</v>
      </c>
      <c r="C140" s="11">
        <f t="shared" si="2"/>
        <v>-1.7662391782536552E-2</v>
      </c>
      <c r="D140" s="11"/>
      <c r="E140" s="11"/>
      <c r="F140" s="11"/>
    </row>
    <row r="141" spans="1:6">
      <c r="A141" s="34">
        <v>35632</v>
      </c>
      <c r="B141" s="31">
        <v>912.94</v>
      </c>
      <c r="C141" s="11">
        <f t="shared" si="2"/>
        <v>-2.5817193703640013E-3</v>
      </c>
      <c r="D141" s="11"/>
      <c r="E141" s="11"/>
      <c r="F141" s="11"/>
    </row>
    <row r="142" spans="1:6">
      <c r="A142" s="34">
        <v>35633</v>
      </c>
      <c r="B142" s="31">
        <v>933.98</v>
      </c>
      <c r="C142" s="11">
        <f t="shared" si="2"/>
        <v>2.278486370297431E-2</v>
      </c>
      <c r="D142" s="11"/>
      <c r="E142" s="11"/>
      <c r="F142" s="11"/>
    </row>
    <row r="143" spans="1:6">
      <c r="A143" s="34">
        <v>35634</v>
      </c>
      <c r="B143" s="31">
        <v>936.56</v>
      </c>
      <c r="C143" s="11">
        <f t="shared" si="2"/>
        <v>2.7585634480729927E-3</v>
      </c>
      <c r="D143" s="11">
        <f>LN(B143/B138)</f>
        <v>-3.2031604519318357E-5</v>
      </c>
      <c r="E143" s="11">
        <f>LN(B143/B133)</f>
        <v>3.1475945868793195E-2</v>
      </c>
      <c r="F143" s="11"/>
    </row>
    <row r="144" spans="1:6">
      <c r="A144" s="34">
        <v>35635</v>
      </c>
      <c r="B144" s="31">
        <v>940.3</v>
      </c>
      <c r="C144" s="11">
        <f t="shared" si="2"/>
        <v>3.9853851116142475E-3</v>
      </c>
      <c r="D144" s="11"/>
      <c r="E144" s="11"/>
      <c r="F144" s="11"/>
    </row>
    <row r="145" spans="1:6">
      <c r="A145" s="34">
        <v>35636</v>
      </c>
      <c r="B145" s="31">
        <v>938.79</v>
      </c>
      <c r="C145" s="11">
        <f t="shared" si="2"/>
        <v>-1.6071612589320557E-3</v>
      </c>
      <c r="D145" s="11"/>
      <c r="E145" s="11"/>
      <c r="F145" s="11"/>
    </row>
    <row r="146" spans="1:6">
      <c r="A146" s="34">
        <v>35639</v>
      </c>
      <c r="B146" s="31">
        <v>936.45</v>
      </c>
      <c r="C146" s="11">
        <f t="shared" si="2"/>
        <v>-2.4956818482362226E-3</v>
      </c>
      <c r="D146" s="11"/>
      <c r="E146" s="11"/>
      <c r="F146" s="11"/>
    </row>
    <row r="147" spans="1:6">
      <c r="A147" s="34">
        <v>35640</v>
      </c>
      <c r="B147" s="31">
        <v>942.29</v>
      </c>
      <c r="C147" s="11">
        <f t="shared" si="2"/>
        <v>6.2169526490073075E-3</v>
      </c>
      <c r="D147" s="11"/>
      <c r="E147" s="11"/>
      <c r="F147" s="11"/>
    </row>
    <row r="148" spans="1:6">
      <c r="A148" s="34">
        <v>35641</v>
      </c>
      <c r="B148" s="31">
        <v>952.29</v>
      </c>
      <c r="C148" s="11">
        <f t="shared" si="2"/>
        <v>1.0556527427419492E-2</v>
      </c>
      <c r="D148" s="11">
        <f>LN(B148/B143)</f>
        <v>1.6656022080872825E-2</v>
      </c>
      <c r="E148" s="11"/>
      <c r="F148" s="11"/>
    </row>
    <row r="149" spans="1:6">
      <c r="A149" s="34">
        <v>35642</v>
      </c>
      <c r="B149" s="31">
        <v>954.31</v>
      </c>
      <c r="C149" s="11">
        <f t="shared" si="2"/>
        <v>2.1189560010618433E-3</v>
      </c>
      <c r="D149" s="11"/>
      <c r="E149" s="11"/>
      <c r="F149" s="11"/>
    </row>
    <row r="150" spans="1:6">
      <c r="A150" s="34">
        <v>35643</v>
      </c>
      <c r="B150" s="31">
        <v>947.14</v>
      </c>
      <c r="C150" s="11">
        <f t="shared" si="2"/>
        <v>-7.5416487245584529E-3</v>
      </c>
      <c r="D150" s="11"/>
      <c r="E150" s="11"/>
      <c r="F150" s="11"/>
    </row>
    <row r="151" spans="1:6">
      <c r="A151" s="34">
        <v>35646</v>
      </c>
      <c r="B151" s="31">
        <v>950.3</v>
      </c>
      <c r="C151" s="11">
        <f t="shared" si="2"/>
        <v>3.3308066884763891E-3</v>
      </c>
      <c r="D151" s="11"/>
      <c r="E151" s="11"/>
      <c r="F151" s="11"/>
    </row>
    <row r="152" spans="1:6">
      <c r="A152" s="34">
        <v>35647</v>
      </c>
      <c r="B152" s="31">
        <v>952.37</v>
      </c>
      <c r="C152" s="11">
        <f t="shared" si="2"/>
        <v>2.1758905293100509E-3</v>
      </c>
      <c r="D152" s="11"/>
      <c r="E152" s="11"/>
      <c r="F152" s="11"/>
    </row>
    <row r="153" spans="1:6">
      <c r="A153" s="34">
        <v>35648</v>
      </c>
      <c r="B153" s="31">
        <v>960.32</v>
      </c>
      <c r="C153" s="11">
        <f t="shared" si="2"/>
        <v>8.3129475054228002E-3</v>
      </c>
      <c r="D153" s="11">
        <f>LN(B153/B148)</f>
        <v>8.396951999712788E-3</v>
      </c>
      <c r="E153" s="11">
        <f>LN(B153/B143)</f>
        <v>2.5052974080585395E-2</v>
      </c>
      <c r="F153" s="11">
        <f>LN(B153/B138)</f>
        <v>2.5020942476066194E-2</v>
      </c>
    </row>
    <row r="154" spans="1:6">
      <c r="A154" s="34">
        <v>35649</v>
      </c>
      <c r="B154" s="31">
        <v>951.19</v>
      </c>
      <c r="C154" s="11">
        <f t="shared" ref="C154:C217" si="3">LN(B154/B153)</f>
        <v>-9.5527299668573609E-3</v>
      </c>
      <c r="D154" s="11"/>
      <c r="E154" s="11"/>
      <c r="F154" s="11"/>
    </row>
    <row r="155" spans="1:6">
      <c r="A155" s="34">
        <v>35650</v>
      </c>
      <c r="B155" s="31">
        <v>933.54</v>
      </c>
      <c r="C155" s="11">
        <f t="shared" si="3"/>
        <v>-1.8730020730218636E-2</v>
      </c>
      <c r="D155" s="11"/>
      <c r="E155" s="11"/>
      <c r="F155" s="11"/>
    </row>
    <row r="156" spans="1:6">
      <c r="A156" s="34">
        <v>35653</v>
      </c>
      <c r="B156" s="31">
        <v>937</v>
      </c>
      <c r="C156" s="11">
        <f t="shared" si="3"/>
        <v>3.6994706834958765E-3</v>
      </c>
      <c r="D156" s="11"/>
      <c r="E156" s="11"/>
      <c r="F156" s="11"/>
    </row>
    <row r="157" spans="1:6">
      <c r="A157" s="34">
        <v>35654</v>
      </c>
      <c r="B157" s="31">
        <v>926.53</v>
      </c>
      <c r="C157" s="11">
        <f t="shared" si="3"/>
        <v>-1.1236857112779365E-2</v>
      </c>
      <c r="D157" s="11"/>
      <c r="E157" s="11"/>
      <c r="F157" s="11"/>
    </row>
    <row r="158" spans="1:6">
      <c r="A158" s="34">
        <v>35655</v>
      </c>
      <c r="B158" s="31">
        <v>922.02</v>
      </c>
      <c r="C158" s="11">
        <f t="shared" si="3"/>
        <v>-4.8795098303468379E-3</v>
      </c>
      <c r="D158" s="11">
        <f>LN(B158/B153)</f>
        <v>-4.0699646956706345E-2</v>
      </c>
      <c r="E158" s="11"/>
      <c r="F158" s="11"/>
    </row>
    <row r="159" spans="1:6">
      <c r="A159" s="34">
        <v>35656</v>
      </c>
      <c r="B159" s="31">
        <v>924.77</v>
      </c>
      <c r="C159" s="11">
        <f t="shared" si="3"/>
        <v>2.9781426502799558E-3</v>
      </c>
      <c r="D159" s="11"/>
      <c r="E159" s="11"/>
      <c r="F159" s="11"/>
    </row>
    <row r="160" spans="1:6">
      <c r="A160" s="34">
        <v>35657</v>
      </c>
      <c r="B160" s="31">
        <v>900.81</v>
      </c>
      <c r="C160" s="11">
        <f t="shared" si="3"/>
        <v>-2.625069937842921E-2</v>
      </c>
      <c r="D160" s="11"/>
      <c r="E160" s="11"/>
      <c r="F160" s="11"/>
    </row>
    <row r="161" spans="1:6">
      <c r="A161" s="34">
        <v>35660</v>
      </c>
      <c r="B161" s="31">
        <v>912.49</v>
      </c>
      <c r="C161" s="11">
        <f t="shared" si="3"/>
        <v>1.2882767925341048E-2</v>
      </c>
      <c r="D161" s="11"/>
      <c r="E161" s="11"/>
      <c r="F161" s="11"/>
    </row>
    <row r="162" spans="1:6">
      <c r="A162" s="34">
        <v>35661</v>
      </c>
      <c r="B162" s="31">
        <v>926.01</v>
      </c>
      <c r="C162" s="11">
        <f t="shared" si="3"/>
        <v>1.4707907231450384E-2</v>
      </c>
      <c r="D162" s="11"/>
      <c r="E162" s="11"/>
      <c r="F162" s="11"/>
    </row>
    <row r="163" spans="1:6">
      <c r="A163" s="34">
        <v>35662</v>
      </c>
      <c r="B163" s="31">
        <v>939.35</v>
      </c>
      <c r="C163" s="11">
        <f t="shared" si="3"/>
        <v>1.4303112989369737E-2</v>
      </c>
      <c r="D163" s="11">
        <f>LN(B163/B158)</f>
        <v>1.8621231418011912E-2</v>
      </c>
      <c r="E163" s="11">
        <f>LN(B163/B153)</f>
        <v>-2.2078415538694378E-2</v>
      </c>
      <c r="F163" s="11"/>
    </row>
    <row r="164" spans="1:6">
      <c r="A164" s="34">
        <v>35663</v>
      </c>
      <c r="B164" s="31">
        <v>925.05</v>
      </c>
      <c r="C164" s="11">
        <f t="shared" si="3"/>
        <v>-1.5340356607696502E-2</v>
      </c>
      <c r="D164" s="11"/>
      <c r="E164" s="11"/>
      <c r="F164" s="11"/>
    </row>
    <row r="165" spans="1:6">
      <c r="A165" s="34">
        <v>35664</v>
      </c>
      <c r="B165" s="31">
        <v>923.54</v>
      </c>
      <c r="C165" s="11">
        <f t="shared" si="3"/>
        <v>-1.6336779229975404E-3</v>
      </c>
      <c r="D165" s="11"/>
      <c r="E165" s="11"/>
      <c r="F165" s="11"/>
    </row>
    <row r="166" spans="1:6">
      <c r="A166" s="34">
        <v>35667</v>
      </c>
      <c r="B166" s="31">
        <v>920.16</v>
      </c>
      <c r="C166" s="11">
        <f t="shared" si="3"/>
        <v>-3.6665442171699269E-3</v>
      </c>
      <c r="D166" s="11"/>
      <c r="E166" s="11"/>
      <c r="F166" s="11"/>
    </row>
    <row r="167" spans="1:6">
      <c r="A167" s="34">
        <v>35668</v>
      </c>
      <c r="B167" s="31">
        <v>913.02</v>
      </c>
      <c r="C167" s="11">
        <f t="shared" si="3"/>
        <v>-7.7897818053658512E-3</v>
      </c>
      <c r="D167" s="11"/>
      <c r="E167" s="11"/>
      <c r="F167" s="11"/>
    </row>
    <row r="168" spans="1:6">
      <c r="A168" s="34">
        <v>35669</v>
      </c>
      <c r="B168" s="31">
        <v>913.7</v>
      </c>
      <c r="C168" s="11">
        <f t="shared" si="3"/>
        <v>7.4450384449680081E-4</v>
      </c>
      <c r="D168" s="11">
        <f>LN(B168/B163)</f>
        <v>-2.7685856708733036E-2</v>
      </c>
      <c r="E168" s="11"/>
      <c r="F168" s="11">
        <f>LN(B168/B153)</f>
        <v>-4.9764272247427369E-2</v>
      </c>
    </row>
    <row r="169" spans="1:6">
      <c r="A169" s="34">
        <v>35670</v>
      </c>
      <c r="B169" s="31">
        <v>903.67</v>
      </c>
      <c r="C169" s="11">
        <f t="shared" si="3"/>
        <v>-1.1038040505056874E-2</v>
      </c>
      <c r="D169" s="11"/>
      <c r="E169" s="11"/>
      <c r="F169" s="11"/>
    </row>
    <row r="170" spans="1:6">
      <c r="A170" s="34">
        <v>35671</v>
      </c>
      <c r="B170" s="31">
        <v>899.47</v>
      </c>
      <c r="C170" s="11">
        <f t="shared" si="3"/>
        <v>-4.6585485272615957E-3</v>
      </c>
      <c r="D170" s="11"/>
      <c r="E170" s="11"/>
      <c r="F170" s="11"/>
    </row>
    <row r="171" spans="1:6">
      <c r="A171" s="34">
        <v>35675</v>
      </c>
      <c r="B171" s="31">
        <v>927.58</v>
      </c>
      <c r="C171" s="11">
        <f t="shared" si="3"/>
        <v>3.0773343158998087E-2</v>
      </c>
      <c r="D171" s="11"/>
      <c r="E171" s="11"/>
      <c r="F171" s="11"/>
    </row>
    <row r="172" spans="1:6">
      <c r="A172" s="34">
        <v>35676</v>
      </c>
      <c r="B172" s="31">
        <v>927.86</v>
      </c>
      <c r="C172" s="11">
        <f t="shared" si="3"/>
        <v>3.0181520515395923E-4</v>
      </c>
      <c r="D172" s="11"/>
      <c r="E172" s="11"/>
      <c r="F172" s="11"/>
    </row>
    <row r="173" spans="1:6">
      <c r="A173" s="34">
        <v>35677</v>
      </c>
      <c r="B173" s="31">
        <v>930.87</v>
      </c>
      <c r="C173" s="11">
        <f t="shared" si="3"/>
        <v>3.2387733895232313E-3</v>
      </c>
      <c r="D173" s="11">
        <f>LN(B173/B168)</f>
        <v>1.8617342721356737E-2</v>
      </c>
      <c r="E173" s="11">
        <f>LN(B173/B163)</f>
        <v>-9.068513987376365E-3</v>
      </c>
      <c r="F173" s="11"/>
    </row>
    <row r="174" spans="1:6">
      <c r="A174" s="34">
        <v>35678</v>
      </c>
      <c r="B174" s="31">
        <v>929.05</v>
      </c>
      <c r="C174" s="11">
        <f t="shared" si="3"/>
        <v>-1.957074047168098E-3</v>
      </c>
      <c r="D174" s="11"/>
      <c r="E174" s="11"/>
      <c r="F174" s="11"/>
    </row>
    <row r="175" spans="1:6">
      <c r="A175" s="34">
        <v>35681</v>
      </c>
      <c r="B175" s="31">
        <v>931.2</v>
      </c>
      <c r="C175" s="11">
        <f t="shared" si="3"/>
        <v>2.3115182984098847E-3</v>
      </c>
      <c r="D175" s="11"/>
      <c r="E175" s="11"/>
      <c r="F175" s="11"/>
    </row>
    <row r="176" spans="1:6">
      <c r="A176" s="34">
        <v>35682</v>
      </c>
      <c r="B176" s="31">
        <v>933.62</v>
      </c>
      <c r="C176" s="11">
        <f t="shared" si="3"/>
        <v>2.5954262164436747E-3</v>
      </c>
      <c r="D176" s="11"/>
      <c r="E176" s="11"/>
      <c r="F176" s="11"/>
    </row>
    <row r="177" spans="1:6">
      <c r="A177" s="34">
        <v>35683</v>
      </c>
      <c r="B177" s="31">
        <v>919.03</v>
      </c>
      <c r="C177" s="11">
        <f t="shared" si="3"/>
        <v>-1.5750737192284873E-2</v>
      </c>
      <c r="D177" s="11"/>
      <c r="E177" s="11"/>
      <c r="F177" s="11"/>
    </row>
    <row r="178" spans="1:6">
      <c r="A178" s="34">
        <v>35684</v>
      </c>
      <c r="B178" s="31">
        <v>912.59</v>
      </c>
      <c r="C178" s="11">
        <f t="shared" si="3"/>
        <v>-7.0320552713315498E-3</v>
      </c>
      <c r="D178" s="11">
        <f>LN(B178/B173)</f>
        <v>-1.9832921995930963E-2</v>
      </c>
      <c r="E178" s="11"/>
      <c r="F178" s="11"/>
    </row>
    <row r="179" spans="1:6">
      <c r="A179" s="34">
        <v>35685</v>
      </c>
      <c r="B179" s="31">
        <v>923.91</v>
      </c>
      <c r="C179" s="11">
        <f t="shared" si="3"/>
        <v>1.2327953570339761E-2</v>
      </c>
      <c r="D179" s="11"/>
      <c r="E179" s="11"/>
      <c r="F179" s="11"/>
    </row>
    <row r="180" spans="1:6">
      <c r="A180" s="34">
        <v>35688</v>
      </c>
      <c r="B180" s="31">
        <v>919.77</v>
      </c>
      <c r="C180" s="11">
        <f t="shared" si="3"/>
        <v>-4.4910255124638266E-3</v>
      </c>
      <c r="D180" s="11"/>
      <c r="E180" s="11"/>
      <c r="F180" s="11"/>
    </row>
    <row r="181" spans="1:6">
      <c r="A181" s="34">
        <v>35689</v>
      </c>
      <c r="B181" s="31">
        <v>945.64</v>
      </c>
      <c r="C181" s="11">
        <f t="shared" si="3"/>
        <v>2.7738308153720415E-2</v>
      </c>
      <c r="D181" s="11"/>
      <c r="E181" s="11"/>
      <c r="F181" s="11"/>
    </row>
    <row r="182" spans="1:6">
      <c r="A182" s="34">
        <v>35690</v>
      </c>
      <c r="B182" s="31">
        <v>943</v>
      </c>
      <c r="C182" s="11">
        <f t="shared" si="3"/>
        <v>-2.7956643081395471E-3</v>
      </c>
      <c r="D182" s="11"/>
      <c r="E182" s="11"/>
      <c r="F182" s="11"/>
    </row>
    <row r="183" spans="1:6">
      <c r="A183" s="34">
        <v>35691</v>
      </c>
      <c r="B183" s="31">
        <v>947.29</v>
      </c>
      <c r="C183" s="11">
        <f t="shared" si="3"/>
        <v>4.5389938743566303E-3</v>
      </c>
      <c r="D183" s="11">
        <f>LN(B183/B178)</f>
        <v>3.7318565777813409E-2</v>
      </c>
      <c r="E183" s="11">
        <f>LN(B183/B173)</f>
        <v>1.7485643781882557E-2</v>
      </c>
      <c r="F183" s="11">
        <f>LN(B183/B168)</f>
        <v>3.6102986503239141E-2</v>
      </c>
    </row>
    <row r="184" spans="1:6">
      <c r="A184" s="34">
        <v>35692</v>
      </c>
      <c r="B184" s="31">
        <v>950.51</v>
      </c>
      <c r="C184" s="11">
        <f t="shared" si="3"/>
        <v>3.3934061438642403E-3</v>
      </c>
      <c r="D184" s="11"/>
      <c r="E184" s="11"/>
      <c r="F184" s="11"/>
    </row>
    <row r="185" spans="1:6">
      <c r="A185" s="34">
        <v>35695</v>
      </c>
      <c r="B185" s="31">
        <v>955.43</v>
      </c>
      <c r="C185" s="11">
        <f t="shared" si="3"/>
        <v>5.1628182717390015E-3</v>
      </c>
      <c r="D185" s="11"/>
      <c r="E185" s="11"/>
      <c r="F185" s="11"/>
    </row>
    <row r="186" spans="1:6">
      <c r="A186" s="34">
        <v>35696</v>
      </c>
      <c r="B186" s="31">
        <v>951.93</v>
      </c>
      <c r="C186" s="11">
        <f t="shared" si="3"/>
        <v>-3.669998247236518E-3</v>
      </c>
      <c r="D186" s="11"/>
      <c r="E186" s="11"/>
      <c r="F186" s="11"/>
    </row>
    <row r="187" spans="1:6">
      <c r="A187" s="34">
        <v>35697</v>
      </c>
      <c r="B187" s="31">
        <v>944.48</v>
      </c>
      <c r="C187" s="11">
        <f t="shared" si="3"/>
        <v>-7.8569911838015909E-3</v>
      </c>
      <c r="D187" s="11"/>
      <c r="E187" s="11"/>
      <c r="F187" s="11"/>
    </row>
    <row r="188" spans="1:6">
      <c r="A188" s="34">
        <v>35698</v>
      </c>
      <c r="B188" s="31">
        <v>937.91</v>
      </c>
      <c r="C188" s="11">
        <f t="shared" si="3"/>
        <v>-6.9805159168299293E-3</v>
      </c>
      <c r="D188" s="11">
        <f>LN(B188/B183)</f>
        <v>-9.9512809322648086E-3</v>
      </c>
      <c r="E188" s="11"/>
      <c r="F188" s="11"/>
    </row>
    <row r="189" spans="1:6">
      <c r="A189" s="34">
        <v>35699</v>
      </c>
      <c r="B189" s="31">
        <v>945.22</v>
      </c>
      <c r="C189" s="11">
        <f t="shared" si="3"/>
        <v>7.7637090562974517E-3</v>
      </c>
      <c r="D189" s="11"/>
      <c r="E189" s="11"/>
      <c r="F189" s="11"/>
    </row>
    <row r="190" spans="1:6">
      <c r="A190" s="34">
        <v>35702</v>
      </c>
      <c r="B190" s="31">
        <v>953.34</v>
      </c>
      <c r="C190" s="11">
        <f t="shared" si="3"/>
        <v>8.5539034964838678E-3</v>
      </c>
      <c r="D190" s="11"/>
      <c r="E190" s="11"/>
      <c r="F190" s="11"/>
    </row>
    <row r="191" spans="1:6">
      <c r="A191" s="34">
        <v>35703</v>
      </c>
      <c r="B191" s="31">
        <v>947.28</v>
      </c>
      <c r="C191" s="11">
        <f t="shared" si="3"/>
        <v>-6.3768881056293133E-3</v>
      </c>
      <c r="D191" s="11"/>
      <c r="E191" s="11"/>
      <c r="F191" s="11"/>
    </row>
    <row r="192" spans="1:6">
      <c r="A192" s="34">
        <v>35704</v>
      </c>
      <c r="B192" s="31">
        <v>955.41</v>
      </c>
      <c r="C192" s="11">
        <f t="shared" si="3"/>
        <v>8.5458476985633119E-3</v>
      </c>
      <c r="D192" s="11"/>
      <c r="E192" s="11"/>
      <c r="F192" s="11"/>
    </row>
    <row r="193" spans="1:6">
      <c r="A193" s="34">
        <v>35705</v>
      </c>
      <c r="B193" s="31">
        <v>960.46</v>
      </c>
      <c r="C193" s="11">
        <f t="shared" si="3"/>
        <v>5.2717686435959001E-3</v>
      </c>
      <c r="D193" s="11">
        <f>LN(B193/B188)</f>
        <v>2.3758340789311244E-2</v>
      </c>
      <c r="E193" s="11">
        <f>LN(B193/B183)</f>
        <v>1.3807059857046462E-2</v>
      </c>
      <c r="F193" s="11"/>
    </row>
    <row r="194" spans="1:6">
      <c r="A194" s="34">
        <v>35706</v>
      </c>
      <c r="B194" s="31">
        <v>965.03</v>
      </c>
      <c r="C194" s="11">
        <f t="shared" si="3"/>
        <v>4.7468525738024649E-3</v>
      </c>
      <c r="D194" s="11"/>
      <c r="E194" s="11"/>
      <c r="F194" s="11"/>
    </row>
    <row r="195" spans="1:6">
      <c r="A195" s="34">
        <v>35709</v>
      </c>
      <c r="B195" s="31">
        <v>972.69</v>
      </c>
      <c r="C195" s="11">
        <f t="shared" si="3"/>
        <v>7.9062402218107886E-3</v>
      </c>
      <c r="D195" s="11"/>
      <c r="E195" s="11"/>
      <c r="F195" s="11"/>
    </row>
    <row r="196" spans="1:6">
      <c r="A196" s="34">
        <v>35710</v>
      </c>
      <c r="B196" s="31">
        <v>983.12</v>
      </c>
      <c r="C196" s="11">
        <f t="shared" si="3"/>
        <v>1.0665758815868015E-2</v>
      </c>
      <c r="D196" s="11"/>
      <c r="E196" s="11"/>
      <c r="F196" s="11"/>
    </row>
    <row r="197" spans="1:6">
      <c r="A197" s="34">
        <v>35711</v>
      </c>
      <c r="B197" s="31">
        <v>973.84</v>
      </c>
      <c r="C197" s="11">
        <f t="shared" si="3"/>
        <v>-9.4841688750008663E-3</v>
      </c>
      <c r="D197" s="11"/>
      <c r="E197" s="11"/>
      <c r="F197" s="11"/>
    </row>
    <row r="198" spans="1:6">
      <c r="A198" s="34">
        <v>35712</v>
      </c>
      <c r="B198" s="31">
        <v>970.62</v>
      </c>
      <c r="C198" s="11">
        <f t="shared" si="3"/>
        <v>-3.311976531683236E-3</v>
      </c>
      <c r="D198" s="11">
        <f>LN(B198/B193)</f>
        <v>1.052270620479711E-2</v>
      </c>
      <c r="E198" s="11"/>
      <c r="F198" s="11">
        <f>LN(B198/B183)</f>
        <v>2.4329766061843606E-2</v>
      </c>
    </row>
    <row r="199" spans="1:6">
      <c r="A199" s="34">
        <v>35713</v>
      </c>
      <c r="B199" s="31">
        <v>966.98</v>
      </c>
      <c r="C199" s="11">
        <f t="shared" si="3"/>
        <v>-3.7572298535175431E-3</v>
      </c>
      <c r="D199" s="11"/>
      <c r="E199" s="11"/>
      <c r="F199" s="11"/>
    </row>
    <row r="200" spans="1:6">
      <c r="A200" s="34">
        <v>35716</v>
      </c>
      <c r="B200" s="31">
        <v>968.1</v>
      </c>
      <c r="C200" s="11">
        <f t="shared" si="3"/>
        <v>1.1575750098857583E-3</v>
      </c>
      <c r="D200" s="11"/>
      <c r="E200" s="11"/>
      <c r="F200" s="11"/>
    </row>
    <row r="201" spans="1:6">
      <c r="A201" s="34">
        <v>35717</v>
      </c>
      <c r="B201" s="31">
        <v>970.28</v>
      </c>
      <c r="C201" s="11">
        <f t="shared" si="3"/>
        <v>2.2493019109945177E-3</v>
      </c>
      <c r="D201" s="11"/>
      <c r="E201" s="11"/>
      <c r="F201" s="11"/>
    </row>
    <row r="202" spans="1:6">
      <c r="A202" s="34">
        <v>35718</v>
      </c>
      <c r="B202" s="31">
        <v>965.72</v>
      </c>
      <c r="C202" s="11">
        <f t="shared" si="3"/>
        <v>-4.7107525130668524E-3</v>
      </c>
      <c r="D202" s="11"/>
      <c r="E202" s="11"/>
      <c r="F202" s="11"/>
    </row>
    <row r="203" spans="1:6">
      <c r="A203" s="34">
        <v>35719</v>
      </c>
      <c r="B203" s="31">
        <v>955.25</v>
      </c>
      <c r="C203" s="11">
        <f t="shared" si="3"/>
        <v>-1.0900850796944155E-2</v>
      </c>
      <c r="D203" s="11">
        <f>LN(B203/B198)</f>
        <v>-1.5961956242648342E-2</v>
      </c>
      <c r="E203" s="11">
        <f>LN(B203/B193)</f>
        <v>-5.439250037851188E-3</v>
      </c>
      <c r="F203" s="11"/>
    </row>
    <row r="204" spans="1:6">
      <c r="A204" s="34">
        <v>35720</v>
      </c>
      <c r="B204" s="31">
        <v>944.16</v>
      </c>
      <c r="C204" s="11">
        <f t="shared" si="3"/>
        <v>-1.1677443018150692E-2</v>
      </c>
      <c r="D204" s="11"/>
      <c r="E204" s="11"/>
      <c r="F204" s="11"/>
    </row>
    <row r="205" spans="1:6">
      <c r="A205" s="34">
        <v>35723</v>
      </c>
      <c r="B205" s="31">
        <v>955.61</v>
      </c>
      <c r="C205" s="11">
        <f t="shared" si="3"/>
        <v>1.2054236717594089E-2</v>
      </c>
      <c r="D205" s="11"/>
      <c r="E205" s="11"/>
      <c r="F205" s="11"/>
    </row>
    <row r="206" spans="1:6">
      <c r="A206" s="34">
        <v>35724</v>
      </c>
      <c r="B206" s="31">
        <v>972.28</v>
      </c>
      <c r="C206" s="11">
        <f t="shared" si="3"/>
        <v>1.7293948794609038E-2</v>
      </c>
      <c r="D206" s="11"/>
      <c r="E206" s="11"/>
      <c r="F206" s="11"/>
    </row>
    <row r="207" spans="1:6">
      <c r="A207" s="34">
        <v>35725</v>
      </c>
      <c r="B207" s="31">
        <v>968.49</v>
      </c>
      <c r="C207" s="11">
        <f t="shared" si="3"/>
        <v>-3.9056712725413934E-3</v>
      </c>
      <c r="D207" s="11"/>
      <c r="E207" s="11"/>
      <c r="F207" s="11"/>
    </row>
    <row r="208" spans="1:6">
      <c r="A208" s="34">
        <v>35726</v>
      </c>
      <c r="B208" s="31">
        <v>950.69</v>
      </c>
      <c r="C208" s="11">
        <f t="shared" si="3"/>
        <v>-1.8550120804123622E-2</v>
      </c>
      <c r="D208" s="11">
        <f>LN(B208/B203)</f>
        <v>-4.7850495826126625E-3</v>
      </c>
      <c r="E208" s="11"/>
      <c r="F208" s="11"/>
    </row>
    <row r="209" spans="1:6">
      <c r="A209" s="34">
        <v>35727</v>
      </c>
      <c r="B209" s="31">
        <v>941.64</v>
      </c>
      <c r="C209" s="11">
        <f t="shared" si="3"/>
        <v>-9.565000817014481E-3</v>
      </c>
      <c r="D209" s="11"/>
      <c r="E209" s="11"/>
      <c r="F209" s="11"/>
    </row>
    <row r="210" spans="1:6">
      <c r="A210" s="34">
        <v>35730</v>
      </c>
      <c r="B210" s="31">
        <v>876.99</v>
      </c>
      <c r="C210" s="11">
        <f t="shared" si="3"/>
        <v>-7.1127446128760069E-2</v>
      </c>
      <c r="D210" s="11"/>
      <c r="E210" s="11"/>
      <c r="F210" s="11"/>
    </row>
    <row r="211" spans="1:6">
      <c r="A211" s="34">
        <v>35731</v>
      </c>
      <c r="B211" s="31">
        <v>921.85</v>
      </c>
      <c r="C211" s="11">
        <f t="shared" si="3"/>
        <v>4.9886930717777729E-2</v>
      </c>
      <c r="D211" s="11"/>
      <c r="E211" s="11"/>
      <c r="F211" s="11"/>
    </row>
    <row r="212" spans="1:6">
      <c r="A212" s="34">
        <v>35732</v>
      </c>
      <c r="B212" s="31">
        <v>919.16</v>
      </c>
      <c r="C212" s="11">
        <f t="shared" si="3"/>
        <v>-2.9223110296642384E-3</v>
      </c>
      <c r="D212" s="11"/>
      <c r="E212" s="11"/>
      <c r="F212" s="11"/>
    </row>
    <row r="213" spans="1:6">
      <c r="A213" s="34">
        <v>35733</v>
      </c>
      <c r="B213" s="31">
        <v>903.68</v>
      </c>
      <c r="C213" s="11">
        <f t="shared" si="3"/>
        <v>-1.6984894061967782E-2</v>
      </c>
      <c r="D213" s="11">
        <f>LN(B213/B208)</f>
        <v>-5.0712721319628742E-2</v>
      </c>
      <c r="E213" s="11">
        <f>LN(B213/B203)</f>
        <v>-5.5497770902241464E-2</v>
      </c>
      <c r="F213" s="11">
        <f>LN(B213/B198)</f>
        <v>-7.1459727144889823E-2</v>
      </c>
    </row>
    <row r="214" spans="1:6">
      <c r="A214" s="34">
        <v>35734</v>
      </c>
      <c r="B214" s="31">
        <v>914.62</v>
      </c>
      <c r="C214" s="11">
        <f t="shared" si="3"/>
        <v>1.2033363043149737E-2</v>
      </c>
      <c r="D214" s="11"/>
      <c r="E214" s="11"/>
      <c r="F214" s="11"/>
    </row>
    <row r="215" spans="1:6">
      <c r="A215" s="34">
        <v>35737</v>
      </c>
      <c r="B215" s="31">
        <v>938.99</v>
      </c>
      <c r="C215" s="11">
        <f t="shared" si="3"/>
        <v>2.6296151056374693E-2</v>
      </c>
      <c r="D215" s="11"/>
      <c r="E215" s="11"/>
      <c r="F215" s="11"/>
    </row>
    <row r="216" spans="1:6">
      <c r="A216" s="34">
        <v>35738</v>
      </c>
      <c r="B216" s="31">
        <v>940.76</v>
      </c>
      <c r="C216" s="11">
        <f t="shared" si="3"/>
        <v>1.8832297093939925E-3</v>
      </c>
      <c r="D216" s="11"/>
      <c r="E216" s="11"/>
      <c r="F216" s="11"/>
    </row>
    <row r="217" spans="1:6">
      <c r="A217" s="34">
        <v>35739</v>
      </c>
      <c r="B217" s="31">
        <v>942.76</v>
      </c>
      <c r="C217" s="11">
        <f t="shared" si="3"/>
        <v>2.1236841145009511E-3</v>
      </c>
      <c r="D217" s="11"/>
      <c r="E217" s="11"/>
      <c r="F217" s="11"/>
    </row>
    <row r="218" spans="1:6">
      <c r="A218" s="34">
        <v>35740</v>
      </c>
      <c r="B218" s="31">
        <v>938.03</v>
      </c>
      <c r="C218" s="11">
        <f t="shared" ref="C218:C281" si="4">LN(B218/B217)</f>
        <v>-5.0298119109750414E-3</v>
      </c>
      <c r="D218" s="11">
        <f>LN(B218/B213)</f>
        <v>3.7306616012444047E-2</v>
      </c>
      <c r="E218" s="11"/>
      <c r="F218" s="11"/>
    </row>
    <row r="219" spans="1:6">
      <c r="A219" s="34">
        <v>35741</v>
      </c>
      <c r="B219" s="31">
        <v>927.51</v>
      </c>
      <c r="C219" s="11">
        <f t="shared" si="4"/>
        <v>-1.1278355342584544E-2</v>
      </c>
      <c r="D219" s="11"/>
      <c r="E219" s="11"/>
      <c r="F219" s="11"/>
    </row>
    <row r="220" spans="1:6">
      <c r="A220" s="34">
        <v>35744</v>
      </c>
      <c r="B220" s="31">
        <v>921.13</v>
      </c>
      <c r="C220" s="11">
        <f t="shared" si="4"/>
        <v>-6.9023988772648672E-3</v>
      </c>
      <c r="D220" s="11"/>
      <c r="E220" s="11"/>
      <c r="F220" s="11"/>
    </row>
    <row r="221" spans="1:6">
      <c r="A221" s="34">
        <v>35745</v>
      </c>
      <c r="B221" s="31">
        <v>923.78</v>
      </c>
      <c r="C221" s="11">
        <f t="shared" si="4"/>
        <v>2.8727708370552994E-3</v>
      </c>
      <c r="D221" s="11"/>
      <c r="E221" s="11"/>
      <c r="F221" s="11"/>
    </row>
    <row r="222" spans="1:6">
      <c r="A222" s="34">
        <v>35746</v>
      </c>
      <c r="B222" s="31">
        <v>905.96</v>
      </c>
      <c r="C222" s="11">
        <f t="shared" si="4"/>
        <v>-1.9478793096458485E-2</v>
      </c>
      <c r="D222" s="11"/>
      <c r="E222" s="11"/>
      <c r="F222" s="11"/>
    </row>
    <row r="223" spans="1:6">
      <c r="A223" s="34">
        <v>35747</v>
      </c>
      <c r="B223" s="31">
        <v>916.66</v>
      </c>
      <c r="C223" s="11">
        <f t="shared" si="4"/>
        <v>1.1741474280828865E-2</v>
      </c>
      <c r="D223" s="11">
        <f>LN(B223/B218)</f>
        <v>-2.3045302198423812E-2</v>
      </c>
      <c r="E223" s="11">
        <f>LN(B223/B213)</f>
        <v>1.4261313814020205E-2</v>
      </c>
      <c r="F223" s="11"/>
    </row>
    <row r="224" spans="1:6">
      <c r="A224" s="34">
        <v>35748</v>
      </c>
      <c r="B224" s="31">
        <v>928.35</v>
      </c>
      <c r="C224" s="11">
        <f t="shared" si="4"/>
        <v>1.2672187614692191E-2</v>
      </c>
      <c r="D224" s="11"/>
      <c r="E224" s="11"/>
      <c r="F224" s="11"/>
    </row>
    <row r="225" spans="1:6">
      <c r="A225" s="34">
        <v>35751</v>
      </c>
      <c r="B225" s="31">
        <v>946.2</v>
      </c>
      <c r="C225" s="11">
        <f t="shared" si="4"/>
        <v>1.9045146343567524E-2</v>
      </c>
      <c r="D225" s="11"/>
      <c r="E225" s="11"/>
      <c r="F225" s="11"/>
    </row>
    <row r="226" spans="1:6">
      <c r="A226" s="34">
        <v>35752</v>
      </c>
      <c r="B226" s="31">
        <v>938.23</v>
      </c>
      <c r="C226" s="11">
        <f t="shared" si="4"/>
        <v>-8.4588416894217904E-3</v>
      </c>
      <c r="D226" s="11"/>
      <c r="E226" s="11"/>
      <c r="F226" s="11"/>
    </row>
    <row r="227" spans="1:6">
      <c r="A227" s="34">
        <v>35753</v>
      </c>
      <c r="B227" s="31">
        <v>944.59</v>
      </c>
      <c r="C227" s="11">
        <f t="shared" si="4"/>
        <v>6.7558494067167033E-3</v>
      </c>
      <c r="D227" s="11"/>
      <c r="E227" s="11"/>
      <c r="F227" s="11"/>
    </row>
    <row r="228" spans="1:6">
      <c r="A228" s="34">
        <v>35754</v>
      </c>
      <c r="B228" s="31">
        <v>958.98</v>
      </c>
      <c r="C228" s="11">
        <f t="shared" si="4"/>
        <v>1.5119248694274367E-2</v>
      </c>
      <c r="D228" s="11">
        <f>LN(B228/B223)</f>
        <v>4.5133590369829016E-2</v>
      </c>
      <c r="E228" s="11"/>
      <c r="F228" s="11">
        <f>LN(B228/B213)</f>
        <v>5.9394904183849344E-2</v>
      </c>
    </row>
    <row r="229" spans="1:6">
      <c r="A229" s="34">
        <v>35755</v>
      </c>
      <c r="B229" s="31">
        <v>963.09</v>
      </c>
      <c r="C229" s="11">
        <f t="shared" si="4"/>
        <v>4.2766457665121297E-3</v>
      </c>
      <c r="D229" s="11"/>
      <c r="E229" s="11"/>
      <c r="F229" s="11"/>
    </row>
    <row r="230" spans="1:6">
      <c r="A230" s="34">
        <v>35758</v>
      </c>
      <c r="B230" s="31">
        <v>946.67</v>
      </c>
      <c r="C230" s="11">
        <f t="shared" si="4"/>
        <v>-1.7196301767425887E-2</v>
      </c>
      <c r="D230" s="11"/>
      <c r="E230" s="11"/>
      <c r="F230" s="11"/>
    </row>
    <row r="231" spans="1:6">
      <c r="A231" s="34">
        <v>35759</v>
      </c>
      <c r="B231" s="31">
        <v>950.82</v>
      </c>
      <c r="C231" s="11">
        <f t="shared" si="4"/>
        <v>4.3742065750685026E-3</v>
      </c>
      <c r="D231" s="11"/>
      <c r="E231" s="11"/>
      <c r="F231" s="11"/>
    </row>
    <row r="232" spans="1:6">
      <c r="A232" s="34">
        <v>35760</v>
      </c>
      <c r="B232" s="31">
        <v>951.64</v>
      </c>
      <c r="C232" s="11">
        <f t="shared" si="4"/>
        <v>8.6204183087106533E-4</v>
      </c>
      <c r="D232" s="11"/>
      <c r="E232" s="11"/>
      <c r="F232" s="11"/>
    </row>
    <row r="233" spans="1:6">
      <c r="A233" s="34">
        <v>35762</v>
      </c>
      <c r="B233" s="31">
        <v>955.4</v>
      </c>
      <c r="C233" s="11">
        <f t="shared" si="4"/>
        <v>3.9432889422182952E-3</v>
      </c>
      <c r="D233" s="11">
        <f>LN(B233/B228)</f>
        <v>-3.7401186527555993E-3</v>
      </c>
      <c r="E233" s="11">
        <f>LN(B233/B223)</f>
        <v>4.1393471717073228E-2</v>
      </c>
      <c r="F233" s="11"/>
    </row>
    <row r="234" spans="1:6">
      <c r="A234" s="34">
        <v>35765</v>
      </c>
      <c r="B234" s="31">
        <v>974.77</v>
      </c>
      <c r="C234" s="11">
        <f t="shared" si="4"/>
        <v>2.0071444777911587E-2</v>
      </c>
      <c r="D234" s="11"/>
      <c r="E234" s="11"/>
      <c r="F234" s="11"/>
    </row>
    <row r="235" spans="1:6">
      <c r="A235" s="34">
        <v>35766</v>
      </c>
      <c r="B235" s="31">
        <v>971.68</v>
      </c>
      <c r="C235" s="11">
        <f t="shared" si="4"/>
        <v>-3.1750135845079884E-3</v>
      </c>
      <c r="D235" s="11"/>
      <c r="E235" s="11"/>
      <c r="F235" s="11"/>
    </row>
    <row r="236" spans="1:6">
      <c r="A236" s="34">
        <v>35767</v>
      </c>
      <c r="B236" s="31">
        <v>976.77</v>
      </c>
      <c r="C236" s="11">
        <f t="shared" si="4"/>
        <v>5.2246776448777359E-3</v>
      </c>
      <c r="D236" s="11"/>
      <c r="E236" s="11"/>
      <c r="F236" s="11"/>
    </row>
    <row r="237" spans="1:6">
      <c r="A237" s="34">
        <v>35768</v>
      </c>
      <c r="B237" s="31">
        <v>973.1</v>
      </c>
      <c r="C237" s="11">
        <f t="shared" si="4"/>
        <v>-3.764357966199559E-3</v>
      </c>
      <c r="D237" s="11"/>
      <c r="E237" s="11"/>
      <c r="F237" s="11"/>
    </row>
    <row r="238" spans="1:6">
      <c r="A238" s="34">
        <v>35769</v>
      </c>
      <c r="B238" s="31">
        <v>983.79</v>
      </c>
      <c r="C238" s="11">
        <f t="shared" si="4"/>
        <v>1.0925607814020006E-2</v>
      </c>
      <c r="D238" s="11">
        <f>LN(B238/B233)</f>
        <v>2.928235868610202E-2</v>
      </c>
      <c r="E238" s="11"/>
      <c r="F238" s="11"/>
    </row>
    <row r="239" spans="1:6">
      <c r="A239" s="34">
        <v>35772</v>
      </c>
      <c r="B239" s="31">
        <v>982.37</v>
      </c>
      <c r="C239" s="11">
        <f t="shared" si="4"/>
        <v>-1.4444401746465101E-3</v>
      </c>
      <c r="D239" s="11"/>
      <c r="E239" s="11"/>
      <c r="F239" s="11"/>
    </row>
    <row r="240" spans="1:6">
      <c r="A240" s="34">
        <v>35773</v>
      </c>
      <c r="B240" s="31">
        <v>975.78</v>
      </c>
      <c r="C240" s="11">
        <f t="shared" si="4"/>
        <v>-6.730868298905417E-3</v>
      </c>
      <c r="D240" s="11"/>
      <c r="E240" s="11"/>
      <c r="F240" s="11"/>
    </row>
    <row r="241" spans="1:6">
      <c r="A241" s="34">
        <v>35774</v>
      </c>
      <c r="B241" s="31">
        <v>969.79</v>
      </c>
      <c r="C241" s="11">
        <f t="shared" si="4"/>
        <v>-6.1575979547357808E-3</v>
      </c>
      <c r="D241" s="11"/>
      <c r="E241" s="11"/>
      <c r="F241" s="11"/>
    </row>
    <row r="242" spans="1:6">
      <c r="A242" s="34">
        <v>35775</v>
      </c>
      <c r="B242" s="31">
        <v>954.94</v>
      </c>
      <c r="C242" s="11">
        <f t="shared" si="4"/>
        <v>-1.5431041931789083E-2</v>
      </c>
      <c r="D242" s="11"/>
      <c r="E242" s="11"/>
      <c r="F242" s="11"/>
    </row>
    <row r="243" spans="1:6">
      <c r="A243" s="34">
        <v>35776</v>
      </c>
      <c r="B243" s="31">
        <v>953.39</v>
      </c>
      <c r="C243" s="11">
        <f t="shared" si="4"/>
        <v>-1.6244573431775688E-3</v>
      </c>
      <c r="D243" s="11">
        <f>LN(B243/B238)</f>
        <v>-3.1388405703254345E-2</v>
      </c>
      <c r="E243" s="11">
        <f>LN(B243/B233)</f>
        <v>-2.106047017152419E-3</v>
      </c>
      <c r="F243" s="11">
        <f>LN(B243/B228)</f>
        <v>-5.8461656699080123E-3</v>
      </c>
    </row>
    <row r="244" spans="1:6">
      <c r="A244" s="34">
        <v>35779</v>
      </c>
      <c r="B244" s="31">
        <v>963.39</v>
      </c>
      <c r="C244" s="11">
        <f t="shared" si="4"/>
        <v>1.0434260299034926E-2</v>
      </c>
      <c r="D244" s="11"/>
      <c r="E244" s="11"/>
      <c r="F244" s="11"/>
    </row>
    <row r="245" spans="1:6">
      <c r="A245" s="34">
        <v>35780</v>
      </c>
      <c r="B245" s="31">
        <v>968.04</v>
      </c>
      <c r="C245" s="11">
        <f t="shared" si="4"/>
        <v>4.8150944991393165E-3</v>
      </c>
      <c r="D245" s="11"/>
      <c r="E245" s="11"/>
      <c r="F245" s="11"/>
    </row>
    <row r="246" spans="1:6">
      <c r="A246" s="34">
        <v>35781</v>
      </c>
      <c r="B246" s="31">
        <v>965.54</v>
      </c>
      <c r="C246" s="11">
        <f t="shared" si="4"/>
        <v>-2.5858784152466632E-3</v>
      </c>
      <c r="D246" s="11"/>
      <c r="E246" s="11"/>
      <c r="F246" s="11"/>
    </row>
    <row r="247" spans="1:6">
      <c r="A247" s="34">
        <v>35782</v>
      </c>
      <c r="B247" s="31">
        <v>955.3</v>
      </c>
      <c r="C247" s="11">
        <f t="shared" si="4"/>
        <v>-1.0662103045673908E-2</v>
      </c>
      <c r="D247" s="11"/>
      <c r="E247" s="11"/>
      <c r="F247" s="11"/>
    </row>
    <row r="248" spans="1:6">
      <c r="A248" s="34">
        <v>35783</v>
      </c>
      <c r="B248" s="31">
        <v>946.78</v>
      </c>
      <c r="C248" s="11">
        <f t="shared" si="4"/>
        <v>-8.9586736446264376E-3</v>
      </c>
      <c r="D248" s="11">
        <f>LN(B248/B243)</f>
        <v>-6.9573003073728655E-3</v>
      </c>
      <c r="E248" s="11"/>
      <c r="F248" s="11"/>
    </row>
    <row r="249" spans="1:6">
      <c r="A249" s="34">
        <v>35786</v>
      </c>
      <c r="B249" s="31">
        <v>953.7</v>
      </c>
      <c r="C249" s="11">
        <f t="shared" si="4"/>
        <v>7.28240295353055E-3</v>
      </c>
      <c r="D249" s="11"/>
      <c r="E249" s="11"/>
      <c r="F249" s="11"/>
    </row>
    <row r="250" spans="1:6">
      <c r="A250" s="34">
        <v>35787</v>
      </c>
      <c r="B250" s="31">
        <v>939.13</v>
      </c>
      <c r="C250" s="11">
        <f t="shared" si="4"/>
        <v>-1.5395241804830193E-2</v>
      </c>
      <c r="D250" s="11"/>
      <c r="E250" s="11"/>
      <c r="F250" s="11"/>
    </row>
    <row r="251" spans="1:6">
      <c r="A251" s="34">
        <v>35788</v>
      </c>
      <c r="B251" s="31">
        <v>932.7</v>
      </c>
      <c r="C251" s="11">
        <f t="shared" si="4"/>
        <v>-6.8703090472186238E-3</v>
      </c>
      <c r="D251" s="11"/>
      <c r="E251" s="11"/>
      <c r="F251" s="11"/>
    </row>
    <row r="252" spans="1:6">
      <c r="A252" s="34">
        <v>35790</v>
      </c>
      <c r="B252" s="31">
        <v>936.46</v>
      </c>
      <c r="C252" s="11">
        <f t="shared" si="4"/>
        <v>4.0232030127574665E-3</v>
      </c>
      <c r="D252" s="11"/>
      <c r="E252" s="11"/>
      <c r="F252" s="11"/>
    </row>
    <row r="253" spans="1:6">
      <c r="A253" s="34">
        <v>35793</v>
      </c>
      <c r="B253" s="31">
        <v>953.35</v>
      </c>
      <c r="C253" s="11">
        <f t="shared" si="4"/>
        <v>1.7875288764878351E-2</v>
      </c>
      <c r="D253" s="11">
        <f>LN(B253/B248)</f>
        <v>6.9153438791175444E-3</v>
      </c>
      <c r="E253" s="11">
        <f>LN(B253/B243)</f>
        <v>-4.1956428255343578E-5</v>
      </c>
      <c r="F253" s="11"/>
    </row>
    <row r="254" spans="1:6">
      <c r="A254" s="34">
        <v>35794</v>
      </c>
      <c r="B254" s="31">
        <v>970.84</v>
      </c>
      <c r="C254" s="11">
        <f t="shared" si="4"/>
        <v>1.8179578624604887E-2</v>
      </c>
      <c r="D254" s="11"/>
      <c r="E254" s="11"/>
      <c r="F254" s="11"/>
    </row>
    <row r="255" spans="1:6">
      <c r="A255" s="34">
        <v>35795</v>
      </c>
      <c r="B255" s="31">
        <v>970.43</v>
      </c>
      <c r="C255" s="11">
        <f t="shared" si="4"/>
        <v>-4.2240389651750131E-4</v>
      </c>
      <c r="D255" s="11"/>
      <c r="E255" s="11"/>
      <c r="F255" s="11"/>
    </row>
    <row r="256" spans="1:6">
      <c r="A256" s="34">
        <v>35797</v>
      </c>
      <c r="B256" s="31">
        <v>975.04</v>
      </c>
      <c r="C256" s="11">
        <f t="shared" si="4"/>
        <v>4.7392235588031573E-3</v>
      </c>
      <c r="D256" s="11"/>
      <c r="E256" s="11"/>
      <c r="F256" s="11"/>
    </row>
    <row r="257" spans="1:6">
      <c r="A257" s="34">
        <v>35800</v>
      </c>
      <c r="B257" s="31">
        <v>977.07</v>
      </c>
      <c r="C257" s="11">
        <f t="shared" si="4"/>
        <v>2.0798015805903493E-3</v>
      </c>
      <c r="D257" s="11"/>
      <c r="E257" s="11"/>
      <c r="F257" s="11"/>
    </row>
    <row r="258" spans="1:6">
      <c r="A258" s="34">
        <v>35801</v>
      </c>
      <c r="B258" s="31">
        <v>966.58</v>
      </c>
      <c r="C258" s="11">
        <f t="shared" si="4"/>
        <v>-1.0794229263157798E-2</v>
      </c>
      <c r="D258" s="11">
        <f>LN(B258/B253)</f>
        <v>1.3781970604323079E-2</v>
      </c>
      <c r="E258" s="11"/>
      <c r="F258" s="11">
        <f>LN(B258/B243)</f>
        <v>1.3740014176067659E-2</v>
      </c>
    </row>
    <row r="259" spans="1:6">
      <c r="A259" s="34">
        <v>35802</v>
      </c>
      <c r="B259" s="31">
        <v>964</v>
      </c>
      <c r="C259" s="11">
        <f t="shared" si="4"/>
        <v>-2.6727735042311263E-3</v>
      </c>
      <c r="D259" s="11"/>
      <c r="E259" s="11"/>
      <c r="F259" s="11"/>
    </row>
    <row r="260" spans="1:6">
      <c r="A260" s="34">
        <v>35803</v>
      </c>
      <c r="B260" s="31">
        <v>956.05</v>
      </c>
      <c r="C260" s="11">
        <f t="shared" si="4"/>
        <v>-8.2810816715772478E-3</v>
      </c>
      <c r="D260" s="11"/>
      <c r="E260" s="11"/>
      <c r="F260" s="11"/>
    </row>
    <row r="261" spans="1:6">
      <c r="A261" s="34">
        <v>35804</v>
      </c>
      <c r="B261" s="31">
        <v>927.69</v>
      </c>
      <c r="C261" s="11">
        <f t="shared" si="4"/>
        <v>-3.0112587684611704E-2</v>
      </c>
      <c r="D261" s="11"/>
      <c r="E261" s="11"/>
      <c r="F261" s="11"/>
    </row>
    <row r="262" spans="1:6">
      <c r="A262" s="34">
        <v>35807</v>
      </c>
      <c r="B262" s="31">
        <v>939.21</v>
      </c>
      <c r="C262" s="11">
        <f t="shared" si="4"/>
        <v>1.234147112224737E-2</v>
      </c>
      <c r="D262" s="11"/>
      <c r="E262" s="11"/>
      <c r="F262" s="11"/>
    </row>
    <row r="263" spans="1:6">
      <c r="A263" s="34">
        <v>35808</v>
      </c>
      <c r="B263" s="31">
        <v>952.12</v>
      </c>
      <c r="C263" s="11">
        <f t="shared" si="4"/>
        <v>1.3651980891242489E-2</v>
      </c>
      <c r="D263" s="11">
        <f>LN(B263/B258)</f>
        <v>-1.5072990846930081E-2</v>
      </c>
      <c r="E263" s="11">
        <f>LN(B263/B253)</f>
        <v>-1.2910202426069926E-3</v>
      </c>
      <c r="F263" s="11"/>
    </row>
    <row r="264" spans="1:6">
      <c r="A264" s="34">
        <v>35809</v>
      </c>
      <c r="B264" s="31">
        <v>957.94</v>
      </c>
      <c r="C264" s="11">
        <f t="shared" si="4"/>
        <v>6.0940682614764596E-3</v>
      </c>
      <c r="D264" s="11"/>
      <c r="E264" s="11"/>
      <c r="F264" s="11"/>
    </row>
    <row r="265" spans="1:6">
      <c r="A265" s="34">
        <v>35810</v>
      </c>
      <c r="B265" s="31">
        <v>950.73</v>
      </c>
      <c r="C265" s="11">
        <f t="shared" si="4"/>
        <v>-7.55503496640577E-3</v>
      </c>
      <c r="D265" s="11"/>
      <c r="E265" s="11"/>
      <c r="F265" s="11"/>
    </row>
    <row r="266" spans="1:6">
      <c r="A266" s="34">
        <v>35811</v>
      </c>
      <c r="B266" s="31">
        <v>961.51</v>
      </c>
      <c r="C266" s="11">
        <f t="shared" si="4"/>
        <v>1.1274854827849679E-2</v>
      </c>
      <c r="D266" s="11"/>
      <c r="E266" s="11"/>
      <c r="F266" s="11"/>
    </row>
    <row r="267" spans="1:6">
      <c r="A267" s="34">
        <v>35815</v>
      </c>
      <c r="B267" s="31">
        <v>978.6</v>
      </c>
      <c r="C267" s="11">
        <f t="shared" si="4"/>
        <v>1.7618013464256187E-2</v>
      </c>
      <c r="D267" s="11"/>
      <c r="E267" s="11"/>
      <c r="F267" s="11"/>
    </row>
    <row r="268" spans="1:6">
      <c r="A268" s="34">
        <v>35816</v>
      </c>
      <c r="B268" s="31">
        <v>970.81</v>
      </c>
      <c r="C268" s="11">
        <f t="shared" si="4"/>
        <v>-7.9922042727701339E-3</v>
      </c>
      <c r="D268" s="11">
        <f>LN(B268/B263)</f>
        <v>1.943969731440625E-2</v>
      </c>
      <c r="E268" s="11"/>
      <c r="F268" s="11"/>
    </row>
    <row r="269" spans="1:6">
      <c r="A269" s="34">
        <v>35817</v>
      </c>
      <c r="B269" s="31">
        <v>963.04</v>
      </c>
      <c r="C269" s="11">
        <f t="shared" si="4"/>
        <v>-8.0358267827924275E-3</v>
      </c>
      <c r="D269" s="11"/>
      <c r="E269" s="11"/>
      <c r="F269" s="11"/>
    </row>
    <row r="270" spans="1:6">
      <c r="A270" s="34">
        <v>35818</v>
      </c>
      <c r="B270" s="31">
        <v>957.59</v>
      </c>
      <c r="C270" s="11">
        <f t="shared" si="4"/>
        <v>-5.6752363838239945E-3</v>
      </c>
      <c r="D270" s="11"/>
      <c r="E270" s="11"/>
      <c r="F270" s="11"/>
    </row>
    <row r="271" spans="1:6">
      <c r="A271" s="34">
        <v>35821</v>
      </c>
      <c r="B271" s="31">
        <v>956.95</v>
      </c>
      <c r="C271" s="11">
        <f t="shared" si="4"/>
        <v>-6.6856793155434951E-4</v>
      </c>
      <c r="D271" s="11"/>
      <c r="E271" s="11"/>
      <c r="F271" s="11"/>
    </row>
    <row r="272" spans="1:6">
      <c r="A272" s="34">
        <v>35822</v>
      </c>
      <c r="B272" s="31">
        <v>969.02</v>
      </c>
      <c r="C272" s="11">
        <f t="shared" si="4"/>
        <v>1.253410802856683E-2</v>
      </c>
      <c r="D272" s="11"/>
      <c r="E272" s="11"/>
      <c r="F272" s="11"/>
    </row>
    <row r="273" spans="1:6">
      <c r="A273" s="34">
        <v>35823</v>
      </c>
      <c r="B273" s="31">
        <v>977.46</v>
      </c>
      <c r="C273" s="11">
        <f t="shared" si="4"/>
        <v>8.6721187934839881E-3</v>
      </c>
      <c r="D273" s="11">
        <f>LN(B273/B268)</f>
        <v>6.8265957238799494E-3</v>
      </c>
      <c r="E273" s="11">
        <f>LN(B273/B263)</f>
        <v>2.6266293038286231E-2</v>
      </c>
      <c r="F273" s="11">
        <f>LN(B273/B258)</f>
        <v>1.1193302191356329E-2</v>
      </c>
    </row>
    <row r="274" spans="1:6">
      <c r="A274" s="34">
        <v>35824</v>
      </c>
      <c r="B274" s="31">
        <v>985.49</v>
      </c>
      <c r="C274" s="11">
        <f t="shared" si="4"/>
        <v>8.1816091017246056E-3</v>
      </c>
      <c r="D274" s="11"/>
      <c r="E274" s="11"/>
      <c r="F274" s="11"/>
    </row>
    <row r="275" spans="1:6">
      <c r="A275" s="34">
        <v>35825</v>
      </c>
      <c r="B275" s="31">
        <v>980.28</v>
      </c>
      <c r="C275" s="11">
        <f t="shared" si="4"/>
        <v>-5.300734266079435E-3</v>
      </c>
      <c r="D275" s="11"/>
      <c r="E275" s="11"/>
      <c r="F275" s="11"/>
    </row>
    <row r="276" spans="1:6">
      <c r="A276" s="34">
        <v>35828</v>
      </c>
      <c r="B276" s="31">
        <v>1001.27</v>
      </c>
      <c r="C276" s="11">
        <f t="shared" si="4"/>
        <v>2.1186228072503428E-2</v>
      </c>
      <c r="D276" s="11"/>
      <c r="E276" s="11"/>
      <c r="F276" s="11"/>
    </row>
    <row r="277" spans="1:6">
      <c r="A277" s="34">
        <v>35829</v>
      </c>
      <c r="B277" s="31">
        <v>1006</v>
      </c>
      <c r="C277" s="11">
        <f t="shared" si="4"/>
        <v>4.7128774454029149E-3</v>
      </c>
      <c r="D277" s="11"/>
      <c r="E277" s="11"/>
      <c r="F277" s="11"/>
    </row>
    <row r="278" spans="1:6">
      <c r="A278" s="34">
        <v>35830</v>
      </c>
      <c r="B278" s="31">
        <v>1006.9</v>
      </c>
      <c r="C278" s="11">
        <f t="shared" si="4"/>
        <v>8.9423226188458825E-4</v>
      </c>
      <c r="D278" s="11">
        <f>LN(B278/B273)</f>
        <v>2.9674212615436204E-2</v>
      </c>
      <c r="E278" s="11"/>
      <c r="F278" s="11"/>
    </row>
    <row r="279" spans="1:6">
      <c r="A279" s="34">
        <v>35831</v>
      </c>
      <c r="B279" s="31">
        <v>1003.54</v>
      </c>
      <c r="C279" s="11">
        <f t="shared" si="4"/>
        <v>-3.3425549912935266E-3</v>
      </c>
      <c r="D279" s="11"/>
      <c r="E279" s="11"/>
      <c r="F279" s="11"/>
    </row>
    <row r="280" spans="1:6">
      <c r="A280" s="34">
        <v>35832</v>
      </c>
      <c r="B280" s="31">
        <v>1012.46</v>
      </c>
      <c r="C280" s="11">
        <f t="shared" si="4"/>
        <v>8.8492640971896061E-3</v>
      </c>
      <c r="D280" s="11"/>
      <c r="E280" s="11"/>
      <c r="F280" s="11"/>
    </row>
    <row r="281" spans="1:6">
      <c r="A281" s="34">
        <v>35835</v>
      </c>
      <c r="B281" s="31">
        <v>1010.74</v>
      </c>
      <c r="C281" s="11">
        <f t="shared" si="4"/>
        <v>-1.7002771988616093E-3</v>
      </c>
      <c r="D281" s="11"/>
      <c r="E281" s="11"/>
      <c r="F281" s="11"/>
    </row>
    <row r="282" spans="1:6">
      <c r="A282" s="34">
        <v>35836</v>
      </c>
      <c r="B282" s="31">
        <v>1019.01</v>
      </c>
      <c r="C282" s="11">
        <f t="shared" ref="C282:C345" si="5">LN(B282/B281)</f>
        <v>8.1488318886576289E-3</v>
      </c>
      <c r="D282" s="11"/>
      <c r="E282" s="11"/>
      <c r="F282" s="11"/>
    </row>
    <row r="283" spans="1:6">
      <c r="A283" s="34">
        <v>35837</v>
      </c>
      <c r="B283" s="31">
        <v>1020.01</v>
      </c>
      <c r="C283" s="11">
        <f t="shared" si="5"/>
        <v>9.8086343456594638E-4</v>
      </c>
      <c r="D283" s="11">
        <f>LN(B283/B278)</f>
        <v>1.2936127230258004E-2</v>
      </c>
      <c r="E283" s="11">
        <f>LN(B283/B273)</f>
        <v>4.261033984569422E-2</v>
      </c>
      <c r="F283" s="11"/>
    </row>
    <row r="284" spans="1:6">
      <c r="A284" s="34">
        <v>35838</v>
      </c>
      <c r="B284" s="31">
        <v>1024.1400000000001</v>
      </c>
      <c r="C284" s="11">
        <f t="shared" si="5"/>
        <v>4.0408048524694876E-3</v>
      </c>
      <c r="D284" s="11"/>
      <c r="E284" s="11"/>
      <c r="F284" s="11"/>
    </row>
    <row r="285" spans="1:6">
      <c r="A285" s="34">
        <v>35839</v>
      </c>
      <c r="B285" s="31">
        <v>1020.09</v>
      </c>
      <c r="C285" s="11">
        <f t="shared" si="5"/>
        <v>-3.9623773243668038E-3</v>
      </c>
      <c r="D285" s="11"/>
      <c r="E285" s="11"/>
      <c r="F285" s="11"/>
    </row>
    <row r="286" spans="1:6">
      <c r="A286" s="34">
        <v>35843</v>
      </c>
      <c r="B286" s="31">
        <v>1022.76</v>
      </c>
      <c r="C286" s="11">
        <f t="shared" si="5"/>
        <v>2.6139966422767092E-3</v>
      </c>
      <c r="D286" s="11"/>
      <c r="E286" s="11"/>
      <c r="F286" s="11"/>
    </row>
    <row r="287" spans="1:6">
      <c r="A287" s="34">
        <v>35844</v>
      </c>
      <c r="B287" s="31">
        <v>1032.08</v>
      </c>
      <c r="C287" s="11">
        <f t="shared" si="5"/>
        <v>9.0713280946745703E-3</v>
      </c>
      <c r="D287" s="11"/>
      <c r="E287" s="11"/>
      <c r="F287" s="11"/>
    </row>
    <row r="288" spans="1:6">
      <c r="A288" s="34">
        <v>35845</v>
      </c>
      <c r="B288" s="31">
        <v>1028.28</v>
      </c>
      <c r="C288" s="11">
        <f t="shared" si="5"/>
        <v>-3.6886799478533842E-3</v>
      </c>
      <c r="D288" s="11">
        <f>LN(B288/B283)</f>
        <v>8.0750723172005393E-3</v>
      </c>
      <c r="E288" s="11"/>
      <c r="F288" s="11">
        <f>LN(B288/B273)</f>
        <v>5.0685412162894641E-2</v>
      </c>
    </row>
    <row r="289" spans="1:6">
      <c r="A289" s="34">
        <v>35846</v>
      </c>
      <c r="B289" s="31">
        <v>1034.21</v>
      </c>
      <c r="C289" s="11">
        <f t="shared" si="5"/>
        <v>5.7503467559571649E-3</v>
      </c>
      <c r="D289" s="11"/>
      <c r="E289" s="11"/>
      <c r="F289" s="11"/>
    </row>
    <row r="290" spans="1:6">
      <c r="A290" s="34">
        <v>35849</v>
      </c>
      <c r="B290" s="31">
        <v>1038.1400000000001</v>
      </c>
      <c r="C290" s="11">
        <f t="shared" si="5"/>
        <v>3.7928001652187825E-3</v>
      </c>
      <c r="D290" s="11"/>
      <c r="E290" s="11"/>
      <c r="F290" s="11"/>
    </row>
    <row r="291" spans="1:6">
      <c r="A291" s="34">
        <v>35850</v>
      </c>
      <c r="B291" s="31">
        <v>1030.56</v>
      </c>
      <c r="C291" s="11">
        <f t="shared" si="5"/>
        <v>-7.3283065916231842E-3</v>
      </c>
      <c r="D291" s="11"/>
      <c r="E291" s="11"/>
      <c r="F291" s="11"/>
    </row>
    <row r="292" spans="1:6">
      <c r="A292" s="34">
        <v>35851</v>
      </c>
      <c r="B292" s="31">
        <v>1042.9000000000001</v>
      </c>
      <c r="C292" s="11">
        <f t="shared" si="5"/>
        <v>1.1902950328586726E-2</v>
      </c>
      <c r="D292" s="11"/>
      <c r="E292" s="11"/>
      <c r="F292" s="11"/>
    </row>
    <row r="293" spans="1:6">
      <c r="A293" s="34">
        <v>35852</v>
      </c>
      <c r="B293" s="31">
        <v>1048.67</v>
      </c>
      <c r="C293" s="11">
        <f t="shared" si="5"/>
        <v>5.5174004574367599E-3</v>
      </c>
      <c r="D293" s="11">
        <f>LN(B293/B288)</f>
        <v>1.9635191115576135E-2</v>
      </c>
      <c r="E293" s="11">
        <f>LN(B293/B283)</f>
        <v>2.7710263432776584E-2</v>
      </c>
      <c r="F293" s="11"/>
    </row>
    <row r="294" spans="1:6">
      <c r="A294" s="34">
        <v>35853</v>
      </c>
      <c r="B294" s="31">
        <v>1049.3399999999999</v>
      </c>
      <c r="C294" s="11">
        <f t="shared" si="5"/>
        <v>6.3870050455094559E-4</v>
      </c>
      <c r="D294" s="11"/>
      <c r="E294" s="11"/>
      <c r="F294" s="11"/>
    </row>
    <row r="295" spans="1:6">
      <c r="A295" s="34">
        <v>35856</v>
      </c>
      <c r="B295" s="31">
        <v>1047.7</v>
      </c>
      <c r="C295" s="11">
        <f t="shared" si="5"/>
        <v>-1.5641097302355384E-3</v>
      </c>
      <c r="D295" s="11"/>
      <c r="E295" s="11"/>
      <c r="F295" s="11"/>
    </row>
    <row r="296" spans="1:6">
      <c r="A296" s="34">
        <v>35857</v>
      </c>
      <c r="B296" s="31">
        <v>1052.02</v>
      </c>
      <c r="C296" s="11">
        <f t="shared" si="5"/>
        <v>4.1148401648654735E-3</v>
      </c>
      <c r="D296" s="11"/>
      <c r="E296" s="11"/>
      <c r="F296" s="11"/>
    </row>
    <row r="297" spans="1:6">
      <c r="A297" s="34">
        <v>35858</v>
      </c>
      <c r="B297" s="31">
        <v>1047.33</v>
      </c>
      <c r="C297" s="11">
        <f t="shared" si="5"/>
        <v>-4.4680570675799842E-3</v>
      </c>
      <c r="D297" s="11"/>
      <c r="E297" s="11"/>
      <c r="F297" s="11"/>
    </row>
    <row r="298" spans="1:6">
      <c r="A298" s="34">
        <v>35859</v>
      </c>
      <c r="B298" s="31">
        <v>1035.05</v>
      </c>
      <c r="C298" s="11">
        <f t="shared" si="5"/>
        <v>-1.1794333744842284E-2</v>
      </c>
      <c r="D298" s="11">
        <f>LN(B298/B293)</f>
        <v>-1.3072959873241315E-2</v>
      </c>
      <c r="E298" s="11"/>
      <c r="F298" s="11"/>
    </row>
    <row r="299" spans="1:6">
      <c r="A299" s="34">
        <v>35860</v>
      </c>
      <c r="B299" s="31">
        <v>1055.69</v>
      </c>
      <c r="C299" s="11">
        <f t="shared" si="5"/>
        <v>1.9744846851434381E-2</v>
      </c>
      <c r="D299" s="11"/>
      <c r="E299" s="11"/>
      <c r="F299" s="11"/>
    </row>
    <row r="300" spans="1:6">
      <c r="A300" s="34">
        <v>35863</v>
      </c>
      <c r="B300" s="31">
        <v>1052.31</v>
      </c>
      <c r="C300" s="11">
        <f t="shared" si="5"/>
        <v>-3.206833867740619E-3</v>
      </c>
      <c r="D300" s="11"/>
      <c r="E300" s="11"/>
      <c r="F300" s="11"/>
    </row>
    <row r="301" spans="1:6">
      <c r="A301" s="34">
        <v>35864</v>
      </c>
      <c r="B301" s="31">
        <v>1064.25</v>
      </c>
      <c r="C301" s="11">
        <f t="shared" si="5"/>
        <v>1.1282578013205456E-2</v>
      </c>
      <c r="D301" s="11"/>
      <c r="E301" s="11"/>
      <c r="F301" s="11"/>
    </row>
    <row r="302" spans="1:6">
      <c r="A302" s="34">
        <v>35865</v>
      </c>
      <c r="B302" s="31">
        <v>1068.47</v>
      </c>
      <c r="C302" s="11">
        <f t="shared" si="5"/>
        <v>3.95739291368371E-3</v>
      </c>
      <c r="D302" s="11"/>
      <c r="E302" s="11"/>
      <c r="F302" s="11"/>
    </row>
    <row r="303" spans="1:6">
      <c r="A303" s="34">
        <v>35866</v>
      </c>
      <c r="B303" s="31">
        <v>1069.92</v>
      </c>
      <c r="C303" s="11">
        <f t="shared" si="5"/>
        <v>1.3561606837230419E-3</v>
      </c>
      <c r="D303" s="11">
        <f>LN(B303/B298)</f>
        <v>3.313414459430597E-2</v>
      </c>
      <c r="E303" s="11">
        <f>LN(B303/B293)</f>
        <v>2.0061184721064503E-2</v>
      </c>
      <c r="F303" s="11">
        <f>LN(B303/B288)</f>
        <v>3.9696375836640839E-2</v>
      </c>
    </row>
    <row r="304" spans="1:6">
      <c r="A304" s="34">
        <v>35867</v>
      </c>
      <c r="B304" s="31">
        <v>1068.6099999999999</v>
      </c>
      <c r="C304" s="11">
        <f t="shared" si="5"/>
        <v>-1.2251407872286293E-3</v>
      </c>
      <c r="D304" s="11"/>
      <c r="E304" s="11"/>
      <c r="F304" s="11"/>
    </row>
    <row r="305" spans="1:6">
      <c r="A305" s="34">
        <v>35870</v>
      </c>
      <c r="B305" s="31">
        <v>1079.27</v>
      </c>
      <c r="C305" s="11">
        <f t="shared" si="5"/>
        <v>9.926148132980624E-3</v>
      </c>
      <c r="D305" s="11"/>
      <c r="E305" s="11"/>
      <c r="F305" s="11"/>
    </row>
    <row r="306" spans="1:6">
      <c r="A306" s="34">
        <v>35871</v>
      </c>
      <c r="B306" s="31">
        <v>1080.45</v>
      </c>
      <c r="C306" s="11">
        <f t="shared" si="5"/>
        <v>1.0927343520612477E-3</v>
      </c>
      <c r="D306" s="11"/>
      <c r="E306" s="11"/>
      <c r="F306" s="11"/>
    </row>
    <row r="307" spans="1:6">
      <c r="A307" s="34">
        <v>35872</v>
      </c>
      <c r="B307" s="31">
        <v>1085.52</v>
      </c>
      <c r="C307" s="11">
        <f t="shared" si="5"/>
        <v>4.6815138342157772E-3</v>
      </c>
      <c r="D307" s="11"/>
      <c r="E307" s="11"/>
      <c r="F307" s="11"/>
    </row>
    <row r="308" spans="1:6">
      <c r="A308" s="34">
        <v>35873</v>
      </c>
      <c r="B308" s="31">
        <v>1089.74</v>
      </c>
      <c r="C308" s="11">
        <f t="shared" si="5"/>
        <v>3.8800008220917586E-3</v>
      </c>
      <c r="D308" s="11">
        <f>LN(B308/B303)</f>
        <v>1.8355256354120521E-2</v>
      </c>
      <c r="E308" s="11"/>
      <c r="F308" s="11"/>
    </row>
    <row r="309" spans="1:6">
      <c r="A309" s="34">
        <v>35874</v>
      </c>
      <c r="B309" s="31">
        <v>1099.1600000000001</v>
      </c>
      <c r="C309" s="11">
        <f t="shared" si="5"/>
        <v>8.607116044267794E-3</v>
      </c>
      <c r="D309" s="11"/>
      <c r="E309" s="11"/>
      <c r="F309" s="11"/>
    </row>
    <row r="310" spans="1:6">
      <c r="A310" s="34">
        <v>35877</v>
      </c>
      <c r="B310" s="31">
        <v>1095.55</v>
      </c>
      <c r="C310" s="11">
        <f t="shared" si="5"/>
        <v>-3.2897314503675694E-3</v>
      </c>
      <c r="D310" s="11"/>
      <c r="E310" s="11"/>
      <c r="F310" s="11"/>
    </row>
    <row r="311" spans="1:6">
      <c r="A311" s="34">
        <v>35878</v>
      </c>
      <c r="B311" s="31">
        <v>1105.6500000000001</v>
      </c>
      <c r="C311" s="11">
        <f t="shared" si="5"/>
        <v>9.1768770497183492E-3</v>
      </c>
      <c r="D311" s="11"/>
      <c r="E311" s="11"/>
      <c r="F311" s="11"/>
    </row>
    <row r="312" spans="1:6">
      <c r="A312" s="34">
        <v>35879</v>
      </c>
      <c r="B312" s="31">
        <v>1101.93</v>
      </c>
      <c r="C312" s="11">
        <f t="shared" si="5"/>
        <v>-3.3702094792270941E-3</v>
      </c>
      <c r="D312" s="11"/>
      <c r="E312" s="11"/>
      <c r="F312" s="11"/>
    </row>
    <row r="313" spans="1:6">
      <c r="A313" s="34">
        <v>35880</v>
      </c>
      <c r="B313" s="31">
        <v>1100.8</v>
      </c>
      <c r="C313" s="11">
        <f t="shared" si="5"/>
        <v>-1.0259996451012806E-3</v>
      </c>
      <c r="D313" s="11">
        <f>LN(B313/B308)</f>
        <v>1.009805251929005E-2</v>
      </c>
      <c r="E313" s="11">
        <f>LN(B313/B303)</f>
        <v>2.8453308873410656E-2</v>
      </c>
      <c r="F313" s="11"/>
    </row>
    <row r="314" spans="1:6">
      <c r="A314" s="34">
        <v>35881</v>
      </c>
      <c r="B314" s="31">
        <v>1095.44</v>
      </c>
      <c r="C314" s="11">
        <f t="shared" si="5"/>
        <v>-4.8810791551009061E-3</v>
      </c>
      <c r="D314" s="11"/>
      <c r="E314" s="11"/>
      <c r="F314" s="11"/>
    </row>
    <row r="315" spans="1:6">
      <c r="A315" s="34">
        <v>35884</v>
      </c>
      <c r="B315" s="31">
        <v>1093.5999999999999</v>
      </c>
      <c r="C315" s="11">
        <f t="shared" si="5"/>
        <v>-1.6811026142385186E-3</v>
      </c>
      <c r="D315" s="11"/>
      <c r="E315" s="11"/>
      <c r="F315" s="11"/>
    </row>
    <row r="316" spans="1:6">
      <c r="A316" s="34">
        <v>35885</v>
      </c>
      <c r="B316" s="31">
        <v>1101.75</v>
      </c>
      <c r="C316" s="11">
        <f t="shared" si="5"/>
        <v>7.4248183123566775E-3</v>
      </c>
      <c r="D316" s="11"/>
      <c r="E316" s="11"/>
      <c r="F316" s="11"/>
    </row>
    <row r="317" spans="1:6">
      <c r="A317" s="34">
        <v>35886</v>
      </c>
      <c r="B317" s="31">
        <v>1108.1500000000001</v>
      </c>
      <c r="C317" s="11">
        <f t="shared" si="5"/>
        <v>5.7921334835865585E-3</v>
      </c>
      <c r="D317" s="11"/>
      <c r="E317" s="11"/>
      <c r="F317" s="11"/>
    </row>
    <row r="318" spans="1:6">
      <c r="A318" s="34">
        <v>35887</v>
      </c>
      <c r="B318" s="31">
        <v>1120.01</v>
      </c>
      <c r="C318" s="11">
        <f t="shared" si="5"/>
        <v>1.0645655615026402E-2</v>
      </c>
      <c r="D318" s="11">
        <f>LN(B318/B313)</f>
        <v>1.7300425641630066E-2</v>
      </c>
      <c r="E318" s="11"/>
      <c r="F318" s="11">
        <f>LN(B318/B303)</f>
        <v>4.5753734515040945E-2</v>
      </c>
    </row>
    <row r="319" spans="1:6">
      <c r="A319" s="34">
        <v>35888</v>
      </c>
      <c r="B319" s="31">
        <v>1122.7</v>
      </c>
      <c r="C319" s="11">
        <f t="shared" si="5"/>
        <v>2.3988846440244293E-3</v>
      </c>
      <c r="D319" s="11"/>
      <c r="E319" s="11"/>
      <c r="F319" s="11"/>
    </row>
    <row r="320" spans="1:6">
      <c r="A320" s="34">
        <v>35891</v>
      </c>
      <c r="B320" s="31">
        <v>1121.3800000000001</v>
      </c>
      <c r="C320" s="11">
        <f t="shared" si="5"/>
        <v>-1.1764287834998863E-3</v>
      </c>
      <c r="D320" s="11"/>
      <c r="E320" s="11"/>
      <c r="F320" s="11"/>
    </row>
    <row r="321" spans="1:6">
      <c r="A321" s="34">
        <v>35892</v>
      </c>
      <c r="B321" s="31">
        <v>1109.55</v>
      </c>
      <c r="C321" s="11">
        <f t="shared" si="5"/>
        <v>-1.0605541979247604E-2</v>
      </c>
      <c r="D321" s="11"/>
      <c r="E321" s="11"/>
      <c r="F321" s="11"/>
    </row>
    <row r="322" spans="1:6">
      <c r="A322" s="34">
        <v>35893</v>
      </c>
      <c r="B322" s="31">
        <v>1101.6500000000001</v>
      </c>
      <c r="C322" s="11">
        <f t="shared" si="5"/>
        <v>-7.1454717917884738E-3</v>
      </c>
      <c r="D322" s="11"/>
      <c r="E322" s="11"/>
      <c r="F322" s="11"/>
    </row>
    <row r="323" spans="1:6">
      <c r="A323" s="34">
        <v>35894</v>
      </c>
      <c r="B323" s="31">
        <v>1110.67</v>
      </c>
      <c r="C323" s="11">
        <f t="shared" si="5"/>
        <v>8.1543809044023925E-3</v>
      </c>
      <c r="D323" s="11">
        <f>LN(B323/B318)</f>
        <v>-8.3741770061090664E-3</v>
      </c>
      <c r="E323" s="11">
        <f>LN(B323/B313)</f>
        <v>8.9262486355210068E-3</v>
      </c>
      <c r="F323" s="11"/>
    </row>
    <row r="324" spans="1:6">
      <c r="A324" s="34">
        <v>35898</v>
      </c>
      <c r="B324" s="31">
        <v>1109.69</v>
      </c>
      <c r="C324" s="11">
        <f t="shared" si="5"/>
        <v>-8.827397932201224E-4</v>
      </c>
      <c r="D324" s="11"/>
      <c r="E324" s="11"/>
      <c r="F324" s="11"/>
    </row>
    <row r="325" spans="1:6">
      <c r="A325" s="34">
        <v>35899</v>
      </c>
      <c r="B325" s="31">
        <v>1115.75</v>
      </c>
      <c r="C325" s="11">
        <f t="shared" si="5"/>
        <v>5.4461274879992073E-3</v>
      </c>
      <c r="D325" s="11"/>
      <c r="E325" s="11"/>
      <c r="F325" s="11"/>
    </row>
    <row r="326" spans="1:6">
      <c r="A326" s="34">
        <v>35900</v>
      </c>
      <c r="B326" s="31">
        <v>1119.32</v>
      </c>
      <c r="C326" s="11">
        <f t="shared" si="5"/>
        <v>3.1945335367573819E-3</v>
      </c>
      <c r="D326" s="11"/>
      <c r="E326" s="11"/>
      <c r="F326" s="11"/>
    </row>
    <row r="327" spans="1:6">
      <c r="A327" s="34">
        <v>35901</v>
      </c>
      <c r="B327" s="31">
        <v>1108.17</v>
      </c>
      <c r="C327" s="11">
        <f t="shared" si="5"/>
        <v>-1.0011351905137092E-2</v>
      </c>
      <c r="D327" s="11"/>
      <c r="E327" s="11"/>
      <c r="F327" s="11"/>
    </row>
    <row r="328" spans="1:6">
      <c r="A328" s="34">
        <v>35902</v>
      </c>
      <c r="B328" s="31">
        <v>1122.72</v>
      </c>
      <c r="C328" s="11">
        <f t="shared" si="5"/>
        <v>1.3044306362979039E-2</v>
      </c>
      <c r="D328" s="11">
        <f>LN(B328/B323)</f>
        <v>1.079087568937839E-2</v>
      </c>
      <c r="E328" s="11"/>
      <c r="F328" s="11"/>
    </row>
    <row r="329" spans="1:6">
      <c r="A329" s="34">
        <v>35905</v>
      </c>
      <c r="B329" s="31">
        <v>1123.6500000000001</v>
      </c>
      <c r="C329" s="11">
        <f t="shared" si="5"/>
        <v>8.2800255802302426E-4</v>
      </c>
      <c r="D329" s="11"/>
      <c r="E329" s="11"/>
      <c r="F329" s="11"/>
    </row>
    <row r="330" spans="1:6">
      <c r="A330" s="34">
        <v>35906</v>
      </c>
      <c r="B330" s="31">
        <v>1126.67</v>
      </c>
      <c r="C330" s="11">
        <f t="shared" si="5"/>
        <v>2.6840643224581916E-3</v>
      </c>
      <c r="D330" s="11"/>
      <c r="E330" s="11"/>
      <c r="F330" s="11"/>
    </row>
    <row r="331" spans="1:6">
      <c r="A331" s="34">
        <v>35907</v>
      </c>
      <c r="B331" s="31">
        <v>1130.54</v>
      </c>
      <c r="C331" s="11">
        <f t="shared" si="5"/>
        <v>3.4290152816983215E-3</v>
      </c>
      <c r="D331" s="11"/>
      <c r="E331" s="11"/>
      <c r="F331" s="11"/>
    </row>
    <row r="332" spans="1:6">
      <c r="A332" s="34">
        <v>35908</v>
      </c>
      <c r="B332" s="31">
        <v>1119.58</v>
      </c>
      <c r="C332" s="11">
        <f t="shared" si="5"/>
        <v>-9.7417797071011232E-3</v>
      </c>
      <c r="D332" s="11"/>
      <c r="E332" s="11"/>
      <c r="F332" s="11"/>
    </row>
    <row r="333" spans="1:6">
      <c r="A333" s="34">
        <v>35909</v>
      </c>
      <c r="B333" s="31">
        <v>1107.9000000000001</v>
      </c>
      <c r="C333" s="11">
        <f t="shared" si="5"/>
        <v>-1.0487283432429786E-2</v>
      </c>
      <c r="D333" s="11">
        <f>LN(B333/B328)</f>
        <v>-1.3287980977351271E-2</v>
      </c>
      <c r="E333" s="11">
        <f>LN(B333/B323)</f>
        <v>-2.4971052879729705E-3</v>
      </c>
      <c r="F333" s="11">
        <f>LN(B333/B318)</f>
        <v>-1.0871282294082097E-2</v>
      </c>
    </row>
    <row r="334" spans="1:6">
      <c r="A334" s="34">
        <v>35912</v>
      </c>
      <c r="B334" s="31">
        <v>1086.54</v>
      </c>
      <c r="C334" s="11">
        <f t="shared" si="5"/>
        <v>-1.9467996045321279E-2</v>
      </c>
      <c r="D334" s="11"/>
      <c r="E334" s="11"/>
      <c r="F334" s="11"/>
    </row>
    <row r="335" spans="1:6">
      <c r="A335" s="34">
        <v>35913</v>
      </c>
      <c r="B335" s="31">
        <v>1085.1099999999999</v>
      </c>
      <c r="C335" s="11">
        <f t="shared" si="5"/>
        <v>-1.3169711571241248E-3</v>
      </c>
      <c r="D335" s="11"/>
      <c r="E335" s="11"/>
      <c r="F335" s="11"/>
    </row>
    <row r="336" spans="1:6">
      <c r="A336" s="34">
        <v>35914</v>
      </c>
      <c r="B336" s="31">
        <v>1094.6199999999999</v>
      </c>
      <c r="C336" s="11">
        <f t="shared" si="5"/>
        <v>8.725906733422311E-3</v>
      </c>
      <c r="D336" s="11"/>
      <c r="E336" s="11"/>
      <c r="F336" s="11"/>
    </row>
    <row r="337" spans="1:6">
      <c r="A337" s="34">
        <v>35915</v>
      </c>
      <c r="B337" s="31">
        <v>1111.75</v>
      </c>
      <c r="C337" s="11">
        <f t="shared" si="5"/>
        <v>1.552807933320177E-2</v>
      </c>
      <c r="D337" s="11"/>
      <c r="E337" s="11"/>
      <c r="F337" s="11"/>
    </row>
    <row r="338" spans="1:6">
      <c r="A338" s="34">
        <v>35916</v>
      </c>
      <c r="B338" s="31">
        <v>1121</v>
      </c>
      <c r="C338" s="11">
        <f t="shared" si="5"/>
        <v>8.285793681353992E-3</v>
      </c>
      <c r="D338" s="11">
        <f>LN(B338/B333)</f>
        <v>1.1754812545532562E-2</v>
      </c>
      <c r="E338" s="11"/>
      <c r="F338" s="11"/>
    </row>
    <row r="339" spans="1:6">
      <c r="A339" s="34">
        <v>35919</v>
      </c>
      <c r="B339" s="31">
        <v>1122.07</v>
      </c>
      <c r="C339" s="11">
        <f t="shared" si="5"/>
        <v>9.5404965619471987E-4</v>
      </c>
      <c r="D339" s="11"/>
      <c r="E339" s="11"/>
      <c r="F339" s="11"/>
    </row>
    <row r="340" spans="1:6">
      <c r="A340" s="34">
        <v>35920</v>
      </c>
      <c r="B340" s="31">
        <v>1115.5</v>
      </c>
      <c r="C340" s="11">
        <f t="shared" si="5"/>
        <v>-5.8724588557675008E-3</v>
      </c>
      <c r="D340" s="11"/>
      <c r="E340" s="11"/>
      <c r="F340" s="11"/>
    </row>
    <row r="341" spans="1:6">
      <c r="A341" s="34">
        <v>35921</v>
      </c>
      <c r="B341" s="31">
        <v>1104.92</v>
      </c>
      <c r="C341" s="11">
        <f t="shared" si="5"/>
        <v>-9.5298007316546203E-3</v>
      </c>
      <c r="D341" s="11"/>
      <c r="E341" s="11"/>
      <c r="F341" s="11"/>
    </row>
    <row r="342" spans="1:6">
      <c r="A342" s="34">
        <v>35922</v>
      </c>
      <c r="B342" s="31">
        <v>1095.1400000000001</v>
      </c>
      <c r="C342" s="11">
        <f t="shared" si="5"/>
        <v>-8.890725181663655E-3</v>
      </c>
      <c r="D342" s="11"/>
      <c r="E342" s="11"/>
      <c r="F342" s="11"/>
    </row>
    <row r="343" spans="1:6">
      <c r="A343" s="34">
        <v>35923</v>
      </c>
      <c r="B343" s="31">
        <v>1108.1400000000001</v>
      </c>
      <c r="C343" s="11">
        <f t="shared" si="5"/>
        <v>1.1800725156606098E-2</v>
      </c>
      <c r="D343" s="11">
        <f>LN(B343/B338)</f>
        <v>-1.1538209956284802E-2</v>
      </c>
      <c r="E343" s="11">
        <f>LN(B343/B333)</f>
        <v>2.1660258924777043E-4</v>
      </c>
      <c r="F343" s="11"/>
    </row>
    <row r="344" spans="1:6">
      <c r="A344" s="34">
        <v>35926</v>
      </c>
      <c r="B344" s="31">
        <v>1106.6400000000001</v>
      </c>
      <c r="C344" s="11">
        <f t="shared" si="5"/>
        <v>-1.3545365493151786E-3</v>
      </c>
      <c r="D344" s="11"/>
      <c r="E344" s="11"/>
      <c r="F344" s="11"/>
    </row>
    <row r="345" spans="1:6">
      <c r="A345" s="34">
        <v>35927</v>
      </c>
      <c r="B345" s="31">
        <v>1115.79</v>
      </c>
      <c r="C345" s="11">
        <f t="shared" si="5"/>
        <v>8.234276625105421E-3</v>
      </c>
      <c r="D345" s="11"/>
      <c r="E345" s="11"/>
      <c r="F345" s="11"/>
    </row>
    <row r="346" spans="1:6">
      <c r="A346" s="34">
        <v>35928</v>
      </c>
      <c r="B346" s="31">
        <v>1118.8599999999999</v>
      </c>
      <c r="C346" s="11">
        <f t="shared" ref="C346:C409" si="6">LN(B346/B345)</f>
        <v>2.7476355862561834E-3</v>
      </c>
      <c r="D346" s="11"/>
      <c r="E346" s="11"/>
      <c r="F346" s="11"/>
    </row>
    <row r="347" spans="1:6">
      <c r="A347" s="34">
        <v>35929</v>
      </c>
      <c r="B347" s="31">
        <v>1117.3699999999999</v>
      </c>
      <c r="C347" s="11">
        <f t="shared" si="6"/>
        <v>-1.3326001533813978E-3</v>
      </c>
      <c r="D347" s="11"/>
      <c r="E347" s="11"/>
      <c r="F347" s="11"/>
    </row>
    <row r="348" spans="1:6">
      <c r="A348" s="34">
        <v>35930</v>
      </c>
      <c r="B348" s="31">
        <v>1108.73</v>
      </c>
      <c r="C348" s="11">
        <f t="shared" si="6"/>
        <v>-7.7624934948978342E-3</v>
      </c>
      <c r="D348" s="11">
        <f>LN(B348/B343)</f>
        <v>5.3228201376712191E-4</v>
      </c>
      <c r="E348" s="11"/>
      <c r="F348" s="11">
        <f>LN(B348/B333)</f>
        <v>7.4888460301497065E-4</v>
      </c>
    </row>
    <row r="349" spans="1:6">
      <c r="A349" s="34">
        <v>35933</v>
      </c>
      <c r="B349" s="31">
        <v>1105.82</v>
      </c>
      <c r="C349" s="11">
        <f t="shared" si="6"/>
        <v>-2.6280749361211075E-3</v>
      </c>
      <c r="D349" s="11"/>
      <c r="E349" s="11"/>
      <c r="F349" s="11"/>
    </row>
    <row r="350" spans="1:6">
      <c r="A350" s="34">
        <v>35934</v>
      </c>
      <c r="B350" s="31">
        <v>1109.52</v>
      </c>
      <c r="C350" s="11">
        <f t="shared" si="6"/>
        <v>3.340348154558566E-3</v>
      </c>
      <c r="D350" s="11"/>
      <c r="E350" s="11"/>
      <c r="F350" s="11"/>
    </row>
    <row r="351" spans="1:6">
      <c r="A351" s="34">
        <v>35935</v>
      </c>
      <c r="B351" s="31">
        <v>1119.06</v>
      </c>
      <c r="C351" s="11">
        <f t="shared" si="6"/>
        <v>8.561557829331044E-3</v>
      </c>
      <c r="D351" s="11"/>
      <c r="E351" s="11"/>
      <c r="F351" s="11"/>
    </row>
    <row r="352" spans="1:6">
      <c r="A352" s="34">
        <v>35936</v>
      </c>
      <c r="B352" s="31">
        <v>1114.6400000000001</v>
      </c>
      <c r="C352" s="11">
        <f t="shared" si="6"/>
        <v>-3.9575643720743637E-3</v>
      </c>
      <c r="D352" s="11"/>
      <c r="E352" s="11"/>
      <c r="F352" s="11"/>
    </row>
    <row r="353" spans="1:6">
      <c r="A353" s="34">
        <v>35937</v>
      </c>
      <c r="B353" s="31">
        <v>1110.47</v>
      </c>
      <c r="C353" s="11">
        <f t="shared" si="6"/>
        <v>-3.7481336939340251E-3</v>
      </c>
      <c r="D353" s="11">
        <f>LN(B353/B348)</f>
        <v>1.5681329817601008E-3</v>
      </c>
      <c r="E353" s="11">
        <f>LN(B353/B343)</f>
        <v>2.1004149955273295E-3</v>
      </c>
      <c r="F353" s="11"/>
    </row>
    <row r="354" spans="1:6">
      <c r="A354" s="34">
        <v>35941</v>
      </c>
      <c r="B354" s="31">
        <v>1094.02</v>
      </c>
      <c r="C354" s="11">
        <f t="shared" si="6"/>
        <v>-1.492436376093207E-2</v>
      </c>
      <c r="D354" s="11"/>
      <c r="E354" s="11"/>
      <c r="F354" s="11"/>
    </row>
    <row r="355" spans="1:6">
      <c r="A355" s="34">
        <v>35942</v>
      </c>
      <c r="B355" s="31">
        <v>1092.23</v>
      </c>
      <c r="C355" s="11">
        <f t="shared" si="6"/>
        <v>-1.6375075128461955E-3</v>
      </c>
      <c r="D355" s="11"/>
      <c r="E355" s="11"/>
      <c r="F355" s="11"/>
    </row>
    <row r="356" spans="1:6">
      <c r="A356" s="34">
        <v>35943</v>
      </c>
      <c r="B356" s="31">
        <v>1097.5999999999999</v>
      </c>
      <c r="C356" s="11">
        <f t="shared" si="6"/>
        <v>4.9045001339967703E-3</v>
      </c>
      <c r="D356" s="11"/>
      <c r="E356" s="11"/>
      <c r="F356" s="11"/>
    </row>
    <row r="357" spans="1:6">
      <c r="A357" s="34">
        <v>35944</v>
      </c>
      <c r="B357" s="31">
        <v>1090.82</v>
      </c>
      <c r="C357" s="11">
        <f t="shared" si="6"/>
        <v>-6.1962710014243699E-3</v>
      </c>
      <c r="D357" s="11"/>
      <c r="E357" s="11"/>
      <c r="F357" s="11"/>
    </row>
    <row r="358" spans="1:6">
      <c r="A358" s="34">
        <v>35947</v>
      </c>
      <c r="B358" s="31">
        <v>1090.98</v>
      </c>
      <c r="C358" s="11">
        <f t="shared" si="6"/>
        <v>1.4666788916201126E-4</v>
      </c>
      <c r="D358" s="11">
        <f>LN(B358/B353)</f>
        <v>-1.7706974252043935E-2</v>
      </c>
      <c r="E358" s="11"/>
      <c r="F358" s="11"/>
    </row>
    <row r="359" spans="1:6">
      <c r="A359" s="34">
        <v>35948</v>
      </c>
      <c r="B359" s="31">
        <v>1093.22</v>
      </c>
      <c r="C359" s="11">
        <f t="shared" si="6"/>
        <v>2.0510949412186328E-3</v>
      </c>
      <c r="D359" s="11"/>
      <c r="E359" s="11"/>
      <c r="F359" s="11"/>
    </row>
    <row r="360" spans="1:6">
      <c r="A360" s="34">
        <v>35949</v>
      </c>
      <c r="B360" s="31">
        <v>1082.73</v>
      </c>
      <c r="C360" s="11">
        <f t="shared" si="6"/>
        <v>-9.6418403610864338E-3</v>
      </c>
      <c r="D360" s="11"/>
      <c r="E360" s="11"/>
      <c r="F360" s="11"/>
    </row>
    <row r="361" spans="1:6">
      <c r="A361" s="34">
        <v>35950</v>
      </c>
      <c r="B361" s="31">
        <v>1094.83</v>
      </c>
      <c r="C361" s="11">
        <f t="shared" si="6"/>
        <v>1.1113470616852108E-2</v>
      </c>
      <c r="D361" s="11"/>
      <c r="E361" s="11"/>
      <c r="F361" s="11"/>
    </row>
    <row r="362" spans="1:6">
      <c r="A362" s="34">
        <v>35951</v>
      </c>
      <c r="B362" s="31">
        <v>1113.8599999999999</v>
      </c>
      <c r="C362" s="11">
        <f t="shared" si="6"/>
        <v>1.7232360283790913E-2</v>
      </c>
      <c r="D362" s="11"/>
      <c r="E362" s="11"/>
      <c r="F362" s="11"/>
    </row>
    <row r="363" spans="1:6">
      <c r="A363" s="34">
        <v>35954</v>
      </c>
      <c r="B363" s="31">
        <v>1115.72</v>
      </c>
      <c r="C363" s="11">
        <f t="shared" si="6"/>
        <v>1.6684760640936788E-3</v>
      </c>
      <c r="D363" s="11">
        <f>LN(B363/B358)</f>
        <v>2.2423561544868929E-2</v>
      </c>
      <c r="E363" s="11">
        <f>LN(B363/B353)</f>
        <v>4.716587292824914E-3</v>
      </c>
      <c r="F363" s="11">
        <f>LN(B363/B348)</f>
        <v>6.2847202745849881E-3</v>
      </c>
    </row>
    <row r="364" spans="1:6">
      <c r="A364" s="34">
        <v>35955</v>
      </c>
      <c r="B364" s="31">
        <v>1118.4100000000001</v>
      </c>
      <c r="C364" s="11">
        <f t="shared" si="6"/>
        <v>2.4080973801232967E-3</v>
      </c>
      <c r="D364" s="11"/>
      <c r="E364" s="11"/>
      <c r="F364" s="11"/>
    </row>
    <row r="365" spans="1:6">
      <c r="A365" s="34">
        <v>35956</v>
      </c>
      <c r="B365" s="31">
        <v>1112.28</v>
      </c>
      <c r="C365" s="11">
        <f t="shared" si="6"/>
        <v>-5.4960711086089117E-3</v>
      </c>
      <c r="D365" s="11"/>
      <c r="E365" s="11"/>
      <c r="F365" s="11"/>
    </row>
    <row r="366" spans="1:6">
      <c r="A366" s="34">
        <v>35957</v>
      </c>
      <c r="B366" s="31">
        <v>1094.58</v>
      </c>
      <c r="C366" s="11">
        <f t="shared" si="6"/>
        <v>-1.604123464755864E-2</v>
      </c>
      <c r="D366" s="11"/>
      <c r="E366" s="11"/>
      <c r="F366" s="11"/>
    </row>
    <row r="367" spans="1:6">
      <c r="A367" s="34">
        <v>35958</v>
      </c>
      <c r="B367" s="31">
        <v>1098.8399999999999</v>
      </c>
      <c r="C367" s="11">
        <f t="shared" si="6"/>
        <v>3.8843498794580646E-3</v>
      </c>
      <c r="D367" s="11"/>
      <c r="E367" s="11"/>
      <c r="F367" s="11"/>
    </row>
    <row r="368" spans="1:6">
      <c r="A368" s="34">
        <v>35961</v>
      </c>
      <c r="B368" s="31">
        <v>1077.01</v>
      </c>
      <c r="C368" s="11">
        <f t="shared" si="6"/>
        <v>-2.0066394743290444E-2</v>
      </c>
      <c r="D368" s="11">
        <f>LN(B368/B363)</f>
        <v>-3.5311253239876779E-2</v>
      </c>
      <c r="E368" s="11"/>
      <c r="F368" s="11"/>
    </row>
    <row r="369" spans="1:6">
      <c r="A369" s="34">
        <v>35962</v>
      </c>
      <c r="B369" s="31">
        <v>1087.5899999999999</v>
      </c>
      <c r="C369" s="11">
        <f t="shared" si="6"/>
        <v>9.7755559948724761E-3</v>
      </c>
      <c r="D369" s="11"/>
      <c r="E369" s="11"/>
      <c r="F369" s="11"/>
    </row>
    <row r="370" spans="1:6">
      <c r="A370" s="34">
        <v>35963</v>
      </c>
      <c r="B370" s="31">
        <v>1107.1099999999999</v>
      </c>
      <c r="C370" s="11">
        <f t="shared" si="6"/>
        <v>1.7788777273118124E-2</v>
      </c>
      <c r="D370" s="11"/>
      <c r="E370" s="11"/>
      <c r="F370" s="11"/>
    </row>
    <row r="371" spans="1:6">
      <c r="A371" s="34">
        <v>35964</v>
      </c>
      <c r="B371" s="31">
        <v>1106.3699999999999</v>
      </c>
      <c r="C371" s="11">
        <f t="shared" si="6"/>
        <v>-6.6863041687223457E-4</v>
      </c>
      <c r="D371" s="11"/>
      <c r="E371" s="11"/>
      <c r="F371" s="11"/>
    </row>
    <row r="372" spans="1:6">
      <c r="A372" s="34">
        <v>35965</v>
      </c>
      <c r="B372" s="31">
        <v>1100.6500000000001</v>
      </c>
      <c r="C372" s="11">
        <f t="shared" si="6"/>
        <v>-5.1834716561285936E-3</v>
      </c>
      <c r="D372" s="11"/>
      <c r="E372" s="11"/>
      <c r="F372" s="11"/>
    </row>
    <row r="373" spans="1:6">
      <c r="A373" s="34">
        <v>35968</v>
      </c>
      <c r="B373" s="31">
        <v>1103.21</v>
      </c>
      <c r="C373" s="11">
        <f t="shared" si="6"/>
        <v>2.3231976181905174E-3</v>
      </c>
      <c r="D373" s="11">
        <f>LN(B373/B368)</f>
        <v>2.4035428813180378E-2</v>
      </c>
      <c r="E373" s="11">
        <f>LN(B373/B363)</f>
        <v>-1.1275824426696434E-2</v>
      </c>
      <c r="F373" s="11"/>
    </row>
    <row r="374" spans="1:6">
      <c r="A374" s="34">
        <v>35969</v>
      </c>
      <c r="B374" s="31">
        <v>1119.49</v>
      </c>
      <c r="C374" s="11">
        <f t="shared" si="6"/>
        <v>1.4649112462204995E-2</v>
      </c>
      <c r="D374" s="11"/>
      <c r="E374" s="11"/>
      <c r="F374" s="11"/>
    </row>
    <row r="375" spans="1:6">
      <c r="A375" s="34">
        <v>35970</v>
      </c>
      <c r="B375" s="31">
        <v>1132.8800000000001</v>
      </c>
      <c r="C375" s="11">
        <f t="shared" si="6"/>
        <v>1.1889838475067548E-2</v>
      </c>
      <c r="D375" s="11"/>
      <c r="E375" s="11"/>
      <c r="F375" s="11"/>
    </row>
    <row r="376" spans="1:6">
      <c r="A376" s="34">
        <v>35971</v>
      </c>
      <c r="B376" s="31">
        <v>1129.28</v>
      </c>
      <c r="C376" s="11">
        <f t="shared" si="6"/>
        <v>-3.1828014278981903E-3</v>
      </c>
      <c r="D376" s="11"/>
      <c r="E376" s="11"/>
      <c r="F376" s="11"/>
    </row>
    <row r="377" spans="1:6">
      <c r="A377" s="34">
        <v>35972</v>
      </c>
      <c r="B377" s="31">
        <v>1133.2</v>
      </c>
      <c r="C377" s="11">
        <f t="shared" si="6"/>
        <v>3.4652274694563228E-3</v>
      </c>
      <c r="D377" s="11"/>
      <c r="E377" s="11"/>
      <c r="F377" s="11"/>
    </row>
    <row r="378" spans="1:6">
      <c r="A378" s="34">
        <v>35975</v>
      </c>
      <c r="B378" s="31">
        <v>1138.49</v>
      </c>
      <c r="C378" s="11">
        <f t="shared" si="6"/>
        <v>4.657334021813295E-3</v>
      </c>
      <c r="D378" s="11">
        <f>LN(B378/B373)</f>
        <v>3.1478711000644158E-2</v>
      </c>
      <c r="E378" s="11"/>
      <c r="F378" s="11">
        <f>LN(B378/B363)</f>
        <v>2.0202886573947539E-2</v>
      </c>
    </row>
    <row r="379" spans="1:6">
      <c r="A379" s="34">
        <v>35976</v>
      </c>
      <c r="B379" s="31">
        <v>1133.8399999999999</v>
      </c>
      <c r="C379" s="11">
        <f t="shared" si="6"/>
        <v>-4.092721119525077E-3</v>
      </c>
      <c r="D379" s="11"/>
      <c r="E379" s="11"/>
      <c r="F379" s="11"/>
    </row>
    <row r="380" spans="1:6">
      <c r="A380" s="34">
        <v>35977</v>
      </c>
      <c r="B380" s="31">
        <v>1148.56</v>
      </c>
      <c r="C380" s="11">
        <f t="shared" si="6"/>
        <v>1.2898881960788453E-2</v>
      </c>
      <c r="D380" s="11"/>
      <c r="E380" s="11"/>
      <c r="F380" s="11"/>
    </row>
    <row r="381" spans="1:6">
      <c r="A381" s="34">
        <v>35978</v>
      </c>
      <c r="B381" s="31">
        <v>1146.42</v>
      </c>
      <c r="C381" s="11">
        <f t="shared" si="6"/>
        <v>-1.8649405399993029E-3</v>
      </c>
      <c r="D381" s="11"/>
      <c r="E381" s="11"/>
      <c r="F381" s="11"/>
    </row>
    <row r="382" spans="1:6">
      <c r="A382" s="34">
        <v>35982</v>
      </c>
      <c r="B382" s="31">
        <v>1157.33</v>
      </c>
      <c r="C382" s="11">
        <f t="shared" si="6"/>
        <v>9.4715846442122182E-3</v>
      </c>
      <c r="D382" s="11"/>
      <c r="E382" s="11"/>
      <c r="F382" s="11"/>
    </row>
    <row r="383" spans="1:6">
      <c r="A383" s="34">
        <v>35983</v>
      </c>
      <c r="B383" s="31">
        <v>1154.6600000000001</v>
      </c>
      <c r="C383" s="11">
        <f t="shared" si="6"/>
        <v>-2.3096995981584474E-3</v>
      </c>
      <c r="D383" s="11">
        <f>LN(B383/B378)</f>
        <v>1.4103105347318115E-2</v>
      </c>
      <c r="E383" s="11">
        <f>LN(B383/B373)</f>
        <v>4.558181634796233E-2</v>
      </c>
      <c r="F383" s="11"/>
    </row>
    <row r="384" spans="1:6">
      <c r="A384" s="34">
        <v>35984</v>
      </c>
      <c r="B384" s="31">
        <v>1166.3800000000001</v>
      </c>
      <c r="C384" s="11">
        <f t="shared" si="6"/>
        <v>1.0099007005487163E-2</v>
      </c>
      <c r="D384" s="11"/>
      <c r="E384" s="11"/>
      <c r="F384" s="11"/>
    </row>
    <row r="385" spans="1:6">
      <c r="A385" s="34">
        <v>35985</v>
      </c>
      <c r="B385" s="31">
        <v>1158.56</v>
      </c>
      <c r="C385" s="11">
        <f t="shared" si="6"/>
        <v>-6.7270806904695417E-3</v>
      </c>
      <c r="D385" s="11"/>
      <c r="E385" s="11"/>
      <c r="F385" s="11"/>
    </row>
    <row r="386" spans="1:6">
      <c r="A386" s="34">
        <v>35986</v>
      </c>
      <c r="B386" s="31">
        <v>1164.33</v>
      </c>
      <c r="C386" s="11">
        <f t="shared" si="6"/>
        <v>4.9679596255191791E-3</v>
      </c>
      <c r="D386" s="11"/>
      <c r="E386" s="11"/>
      <c r="F386" s="11"/>
    </row>
    <row r="387" spans="1:6">
      <c r="A387" s="34">
        <v>35989</v>
      </c>
      <c r="B387" s="31">
        <v>1165.19</v>
      </c>
      <c r="C387" s="11">
        <f t="shared" si="6"/>
        <v>7.3834956477715616E-4</v>
      </c>
      <c r="D387" s="11"/>
      <c r="E387" s="11"/>
      <c r="F387" s="11"/>
    </row>
    <row r="388" spans="1:6">
      <c r="A388" s="34">
        <v>35990</v>
      </c>
      <c r="B388" s="31">
        <v>1177.58</v>
      </c>
      <c r="C388" s="11">
        <f t="shared" si="6"/>
        <v>1.0577321303927816E-2</v>
      </c>
      <c r="D388" s="11">
        <f>LN(B388/B383)</f>
        <v>1.9655556809241918E-2</v>
      </c>
      <c r="E388" s="11"/>
      <c r="F388" s="11"/>
    </row>
    <row r="389" spans="1:6">
      <c r="A389" s="34">
        <v>35991</v>
      </c>
      <c r="B389" s="31">
        <v>1174.81</v>
      </c>
      <c r="C389" s="11">
        <f t="shared" si="6"/>
        <v>-2.3550527593338044E-3</v>
      </c>
      <c r="D389" s="11"/>
      <c r="E389" s="11"/>
      <c r="F389" s="11"/>
    </row>
    <row r="390" spans="1:6">
      <c r="A390" s="34">
        <v>35992</v>
      </c>
      <c r="B390" s="31">
        <v>1183.99</v>
      </c>
      <c r="C390" s="11">
        <f t="shared" si="6"/>
        <v>7.7836580869366729E-3</v>
      </c>
      <c r="D390" s="11"/>
      <c r="E390" s="11"/>
      <c r="F390" s="11"/>
    </row>
    <row r="391" spans="1:6">
      <c r="A391" s="34">
        <v>35993</v>
      </c>
      <c r="B391" s="31">
        <v>1186.75</v>
      </c>
      <c r="C391" s="11">
        <f t="shared" si="6"/>
        <v>2.3283879690896162E-3</v>
      </c>
      <c r="D391" s="11"/>
      <c r="E391" s="11"/>
      <c r="F391" s="11"/>
    </row>
    <row r="392" spans="1:6">
      <c r="A392" s="34">
        <v>35996</v>
      </c>
      <c r="B392" s="31">
        <v>1184.0999999999999</v>
      </c>
      <c r="C392" s="11">
        <f t="shared" si="6"/>
        <v>-2.235486094516351E-3</v>
      </c>
      <c r="D392" s="11"/>
      <c r="E392" s="11"/>
      <c r="F392" s="11"/>
    </row>
    <row r="393" spans="1:6">
      <c r="A393" s="34">
        <v>35997</v>
      </c>
      <c r="B393" s="31">
        <v>1165.07</v>
      </c>
      <c r="C393" s="11">
        <f t="shared" si="6"/>
        <v>-1.6201821305281829E-2</v>
      </c>
      <c r="D393" s="11">
        <f>LN(B393/B388)</f>
        <v>-1.0680314103105841E-2</v>
      </c>
      <c r="E393" s="11">
        <f>LN(B393/B383)</f>
        <v>8.9752427061361596E-3</v>
      </c>
      <c r="F393" s="11">
        <f>LN(B393/B378)</f>
        <v>2.307834805345426E-2</v>
      </c>
    </row>
    <row r="394" spans="1:6">
      <c r="A394" s="34">
        <v>35998</v>
      </c>
      <c r="B394" s="31">
        <v>1164.08</v>
      </c>
      <c r="C394" s="11">
        <f t="shared" si="6"/>
        <v>-8.5009557960595203E-4</v>
      </c>
      <c r="D394" s="11"/>
      <c r="E394" s="11"/>
      <c r="F394" s="11"/>
    </row>
    <row r="395" spans="1:6">
      <c r="A395" s="34">
        <v>35999</v>
      </c>
      <c r="B395" s="31">
        <v>1139.75</v>
      </c>
      <c r="C395" s="11">
        <f t="shared" si="6"/>
        <v>-2.1122135358472398E-2</v>
      </c>
      <c r="D395" s="11"/>
      <c r="E395" s="11"/>
      <c r="F395" s="11"/>
    </row>
    <row r="396" spans="1:6">
      <c r="A396" s="34">
        <v>36000</v>
      </c>
      <c r="B396" s="31">
        <v>1140.8</v>
      </c>
      <c r="C396" s="11">
        <f t="shared" si="6"/>
        <v>9.208305664807348E-4</v>
      </c>
      <c r="D396" s="11"/>
      <c r="E396" s="11"/>
      <c r="F396" s="11"/>
    </row>
    <row r="397" spans="1:6">
      <c r="A397" s="34">
        <v>36003</v>
      </c>
      <c r="B397" s="31">
        <v>1147.27</v>
      </c>
      <c r="C397" s="11">
        <f t="shared" si="6"/>
        <v>5.6554364548958335E-3</v>
      </c>
      <c r="D397" s="11"/>
      <c r="E397" s="11"/>
      <c r="F397" s="11"/>
    </row>
    <row r="398" spans="1:6">
      <c r="A398" s="34">
        <v>36004</v>
      </c>
      <c r="B398" s="31">
        <v>1130.24</v>
      </c>
      <c r="C398" s="11">
        <f t="shared" si="6"/>
        <v>-1.4955207579441507E-2</v>
      </c>
      <c r="D398" s="11">
        <f>LN(B398/B393)</f>
        <v>-3.0351171496143366E-2</v>
      </c>
      <c r="E398" s="11"/>
      <c r="F398" s="11"/>
    </row>
    <row r="399" spans="1:6">
      <c r="A399" s="34">
        <v>36005</v>
      </c>
      <c r="B399" s="31">
        <v>1125.21</v>
      </c>
      <c r="C399" s="11">
        <f t="shared" si="6"/>
        <v>-4.4603146503530222E-3</v>
      </c>
      <c r="D399" s="11"/>
      <c r="E399" s="11"/>
      <c r="F399" s="11"/>
    </row>
    <row r="400" spans="1:6">
      <c r="A400" s="34">
        <v>36006</v>
      </c>
      <c r="B400" s="31">
        <v>1142.95</v>
      </c>
      <c r="C400" s="11">
        <f t="shared" si="6"/>
        <v>1.5642954420924376E-2</v>
      </c>
      <c r="D400" s="11"/>
      <c r="E400" s="11"/>
      <c r="F400" s="11"/>
    </row>
    <row r="401" spans="1:6">
      <c r="A401" s="34">
        <v>36007</v>
      </c>
      <c r="B401" s="31">
        <v>1120.67</v>
      </c>
      <c r="C401" s="11">
        <f t="shared" si="6"/>
        <v>-1.9685918590041387E-2</v>
      </c>
      <c r="D401" s="11"/>
      <c r="E401" s="11"/>
      <c r="F401" s="11"/>
    </row>
    <row r="402" spans="1:6">
      <c r="A402" s="34">
        <v>36010</v>
      </c>
      <c r="B402" s="31">
        <v>1112.44</v>
      </c>
      <c r="C402" s="11">
        <f t="shared" si="6"/>
        <v>-7.3709197143042816E-3</v>
      </c>
      <c r="D402" s="11"/>
      <c r="E402" s="11"/>
      <c r="F402" s="11"/>
    </row>
    <row r="403" spans="1:6">
      <c r="A403" s="34">
        <v>36011</v>
      </c>
      <c r="B403" s="31">
        <v>1072.1199999999999</v>
      </c>
      <c r="C403" s="11">
        <f t="shared" si="6"/>
        <v>-3.6917804337304613E-2</v>
      </c>
      <c r="D403" s="11">
        <f>LN(B403/B398)</f>
        <v>-5.2792002871078901E-2</v>
      </c>
      <c r="E403" s="11">
        <f>LN(B403/B393)</f>
        <v>-8.3143174367222253E-2</v>
      </c>
      <c r="F403" s="11"/>
    </row>
    <row r="404" spans="1:6">
      <c r="A404" s="34">
        <v>36012</v>
      </c>
      <c r="B404" s="31">
        <v>1081.43</v>
      </c>
      <c r="C404" s="11">
        <f t="shared" si="6"/>
        <v>8.6462427148646277E-3</v>
      </c>
      <c r="D404" s="11"/>
      <c r="E404" s="11"/>
      <c r="F404" s="11"/>
    </row>
    <row r="405" spans="1:6">
      <c r="A405" s="34">
        <v>36013</v>
      </c>
      <c r="B405" s="31">
        <v>1089.6300000000001</v>
      </c>
      <c r="C405" s="11">
        <f t="shared" si="6"/>
        <v>7.5539496765966146E-3</v>
      </c>
      <c r="D405" s="11"/>
      <c r="E405" s="11"/>
      <c r="F405" s="11"/>
    </row>
    <row r="406" spans="1:6">
      <c r="A406" s="34">
        <v>36014</v>
      </c>
      <c r="B406" s="31">
        <v>1089.45</v>
      </c>
      <c r="C406" s="11">
        <f t="shared" si="6"/>
        <v>-1.6520733558148895E-4</v>
      </c>
      <c r="D406" s="11"/>
      <c r="E406" s="11"/>
      <c r="F406" s="11"/>
    </row>
    <row r="407" spans="1:6">
      <c r="A407" s="34">
        <v>36017</v>
      </c>
      <c r="B407" s="31">
        <v>1083.1400000000001</v>
      </c>
      <c r="C407" s="11">
        <f t="shared" si="6"/>
        <v>-5.8087515292300253E-3</v>
      </c>
      <c r="D407" s="11"/>
      <c r="E407" s="11"/>
      <c r="F407" s="11"/>
    </row>
    <row r="408" spans="1:6">
      <c r="A408" s="34">
        <v>36018</v>
      </c>
      <c r="B408" s="31">
        <v>1068.98</v>
      </c>
      <c r="C408" s="11">
        <f t="shared" si="6"/>
        <v>-1.3159307414929378E-2</v>
      </c>
      <c r="D408" s="11">
        <f>LN(B408/B403)</f>
        <v>-2.9330738882794695E-3</v>
      </c>
      <c r="E408" s="11"/>
      <c r="F408" s="11">
        <f>LN(B408/B393)</f>
        <v>-8.6076248255501697E-2</v>
      </c>
    </row>
    <row r="409" spans="1:6">
      <c r="A409" s="34">
        <v>36019</v>
      </c>
      <c r="B409" s="31">
        <v>1084.22</v>
      </c>
      <c r="C409" s="11">
        <f t="shared" si="6"/>
        <v>1.4155911661007306E-2</v>
      </c>
      <c r="D409" s="11"/>
      <c r="E409" s="11"/>
      <c r="F409" s="11"/>
    </row>
    <row r="410" spans="1:6">
      <c r="A410" s="34">
        <v>36020</v>
      </c>
      <c r="B410" s="31">
        <v>1074.9100000000001</v>
      </c>
      <c r="C410" s="11">
        <f t="shared" ref="C410:C473" si="7">LN(B410/B409)</f>
        <v>-8.623897310396823E-3</v>
      </c>
      <c r="D410" s="11"/>
      <c r="E410" s="11"/>
      <c r="F410" s="11"/>
    </row>
    <row r="411" spans="1:6">
      <c r="A411" s="34">
        <v>36021</v>
      </c>
      <c r="B411" s="31">
        <v>1062.75</v>
      </c>
      <c r="C411" s="11">
        <f t="shared" si="7"/>
        <v>-1.1377048887838505E-2</v>
      </c>
      <c r="D411" s="11"/>
      <c r="E411" s="11"/>
      <c r="F411" s="11"/>
    </row>
    <row r="412" spans="1:6">
      <c r="A412" s="34">
        <v>36024</v>
      </c>
      <c r="B412" s="31">
        <v>1083.67</v>
      </c>
      <c r="C412" s="11">
        <f t="shared" si="7"/>
        <v>1.9493540368787941E-2</v>
      </c>
      <c r="D412" s="11"/>
      <c r="E412" s="11"/>
      <c r="F412" s="11"/>
    </row>
    <row r="413" spans="1:6">
      <c r="A413" s="34">
        <v>36025</v>
      </c>
      <c r="B413" s="31">
        <v>1101.2</v>
      </c>
      <c r="C413" s="11">
        <f t="shared" si="7"/>
        <v>1.6047065660764786E-2</v>
      </c>
      <c r="D413" s="11">
        <f>LN(B413/B408)</f>
        <v>2.9695571492324793E-2</v>
      </c>
      <c r="E413" s="11">
        <f>LN(B413/B403)</f>
        <v>2.6762497604045254E-2</v>
      </c>
      <c r="F413" s="11"/>
    </row>
    <row r="414" spans="1:6">
      <c r="A414" s="34">
        <v>36026</v>
      </c>
      <c r="B414" s="31">
        <v>1098.06</v>
      </c>
      <c r="C414" s="11">
        <f t="shared" si="7"/>
        <v>-2.8555078832064543E-3</v>
      </c>
      <c r="D414" s="11"/>
      <c r="E414" s="11"/>
      <c r="F414" s="11"/>
    </row>
    <row r="415" spans="1:6">
      <c r="A415" s="34">
        <v>36027</v>
      </c>
      <c r="B415" s="31">
        <v>1091.5999999999999</v>
      </c>
      <c r="C415" s="11">
        <f t="shared" si="7"/>
        <v>-5.9004765510625758E-3</v>
      </c>
      <c r="D415" s="11"/>
      <c r="E415" s="11"/>
      <c r="F415" s="11"/>
    </row>
    <row r="416" spans="1:6">
      <c r="A416" s="34">
        <v>36028</v>
      </c>
      <c r="B416" s="31">
        <v>1081.24</v>
      </c>
      <c r="C416" s="11">
        <f t="shared" si="7"/>
        <v>-9.5359791857756518E-3</v>
      </c>
      <c r="D416" s="11"/>
      <c r="E416" s="11"/>
      <c r="F416" s="11"/>
    </row>
    <row r="417" spans="1:6">
      <c r="A417" s="34">
        <v>36031</v>
      </c>
      <c r="B417" s="31">
        <v>1088.1400000000001</v>
      </c>
      <c r="C417" s="11">
        <f t="shared" si="7"/>
        <v>6.3612859599617389E-3</v>
      </c>
      <c r="D417" s="11"/>
      <c r="E417" s="11"/>
      <c r="F417" s="11"/>
    </row>
    <row r="418" spans="1:6">
      <c r="A418" s="34">
        <v>36032</v>
      </c>
      <c r="B418" s="31">
        <v>1092.8499999999999</v>
      </c>
      <c r="C418" s="11">
        <f t="shared" si="7"/>
        <v>4.3191461878269938E-3</v>
      </c>
      <c r="D418" s="11">
        <f>LN(B418/B413)</f>
        <v>-7.611531472256015E-3</v>
      </c>
      <c r="E418" s="11"/>
      <c r="F418" s="11"/>
    </row>
    <row r="419" spans="1:6">
      <c r="A419" s="34">
        <v>36033</v>
      </c>
      <c r="B419" s="31">
        <v>1084.19</v>
      </c>
      <c r="C419" s="11">
        <f t="shared" si="7"/>
        <v>-7.9557984030125418E-3</v>
      </c>
      <c r="D419" s="11"/>
      <c r="E419" s="11"/>
      <c r="F419" s="11"/>
    </row>
    <row r="420" spans="1:6">
      <c r="A420" s="34">
        <v>36034</v>
      </c>
      <c r="B420" s="31">
        <v>1042.5899999999999</v>
      </c>
      <c r="C420" s="11">
        <f t="shared" si="7"/>
        <v>-3.9125162511276221E-2</v>
      </c>
      <c r="D420" s="11"/>
      <c r="E420" s="11"/>
      <c r="F420" s="11"/>
    </row>
    <row r="421" spans="1:6">
      <c r="A421" s="34">
        <v>36035</v>
      </c>
      <c r="B421" s="31">
        <v>1027.1400000000001</v>
      </c>
      <c r="C421" s="11">
        <f t="shared" si="7"/>
        <v>-1.4929760867165345E-2</v>
      </c>
      <c r="D421" s="11"/>
      <c r="E421" s="11"/>
      <c r="F421" s="11"/>
    </row>
    <row r="422" spans="1:6">
      <c r="A422" s="34">
        <v>36038</v>
      </c>
      <c r="B422" s="31">
        <v>957.28</v>
      </c>
      <c r="C422" s="11">
        <f t="shared" si="7"/>
        <v>-7.0437590373020428E-2</v>
      </c>
      <c r="D422" s="11"/>
      <c r="E422" s="11"/>
      <c r="F422" s="11"/>
    </row>
    <row r="423" spans="1:6">
      <c r="A423" s="34">
        <v>36039</v>
      </c>
      <c r="B423" s="31">
        <v>994.26</v>
      </c>
      <c r="C423" s="11">
        <f t="shared" si="7"/>
        <v>3.7902812228035793E-2</v>
      </c>
      <c r="D423" s="11">
        <f>LN(B423/B418)</f>
        <v>-9.4545499926438875E-2</v>
      </c>
      <c r="E423" s="11">
        <f>LN(B423/B413)</f>
        <v>-0.10215703139869486</v>
      </c>
      <c r="F423" s="11">
        <f>LN(B423/B408)</f>
        <v>-7.246145990637011E-2</v>
      </c>
    </row>
    <row r="424" spans="1:6">
      <c r="A424" s="34">
        <v>36040</v>
      </c>
      <c r="B424" s="31">
        <v>990.48</v>
      </c>
      <c r="C424" s="11">
        <f t="shared" si="7"/>
        <v>-3.8090677573212957E-3</v>
      </c>
      <c r="D424" s="11"/>
      <c r="E424" s="11"/>
      <c r="F424" s="11"/>
    </row>
    <row r="425" spans="1:6">
      <c r="A425" s="34">
        <v>36041</v>
      </c>
      <c r="B425" s="31">
        <v>982.26</v>
      </c>
      <c r="C425" s="11">
        <f t="shared" si="7"/>
        <v>-8.3336350181308187E-3</v>
      </c>
      <c r="D425" s="11"/>
      <c r="E425" s="11"/>
      <c r="F425" s="11"/>
    </row>
    <row r="426" spans="1:6">
      <c r="A426" s="34">
        <v>36042</v>
      </c>
      <c r="B426" s="31">
        <v>973.89</v>
      </c>
      <c r="C426" s="11">
        <f t="shared" si="7"/>
        <v>-8.5576781745286129E-3</v>
      </c>
      <c r="D426" s="11"/>
      <c r="E426" s="11"/>
      <c r="F426" s="11"/>
    </row>
    <row r="427" spans="1:6">
      <c r="A427" s="34">
        <v>36046</v>
      </c>
      <c r="B427" s="31">
        <v>1023.46</v>
      </c>
      <c r="C427" s="11">
        <f t="shared" si="7"/>
        <v>4.9645961835058545E-2</v>
      </c>
      <c r="D427" s="11"/>
      <c r="E427" s="11"/>
      <c r="F427" s="11"/>
    </row>
    <row r="428" spans="1:6">
      <c r="A428" s="34">
        <v>36047</v>
      </c>
      <c r="B428" s="31">
        <v>1006.2</v>
      </c>
      <c r="C428" s="11">
        <f t="shared" si="7"/>
        <v>-1.7008184697617012E-2</v>
      </c>
      <c r="D428" s="11">
        <f>LN(B428/B423)</f>
        <v>1.1937396187460841E-2</v>
      </c>
      <c r="E428" s="11"/>
      <c r="F428" s="11"/>
    </row>
    <row r="429" spans="1:6">
      <c r="A429" s="34">
        <v>36048</v>
      </c>
      <c r="B429" s="31">
        <v>980.19</v>
      </c>
      <c r="C429" s="11">
        <f t="shared" si="7"/>
        <v>-2.6189707633403655E-2</v>
      </c>
      <c r="D429" s="11"/>
      <c r="E429" s="11"/>
      <c r="F429" s="11"/>
    </row>
    <row r="430" spans="1:6">
      <c r="A430" s="34">
        <v>36049</v>
      </c>
      <c r="B430" s="31">
        <v>1009.06</v>
      </c>
      <c r="C430" s="11">
        <f t="shared" si="7"/>
        <v>2.9028052978482318E-2</v>
      </c>
      <c r="D430" s="11"/>
      <c r="E430" s="11"/>
      <c r="F430" s="11"/>
    </row>
    <row r="431" spans="1:6">
      <c r="A431" s="34">
        <v>36052</v>
      </c>
      <c r="B431" s="31">
        <v>1029.72</v>
      </c>
      <c r="C431" s="11">
        <f t="shared" si="7"/>
        <v>2.026771620473301E-2</v>
      </c>
      <c r="D431" s="11"/>
      <c r="E431" s="11"/>
      <c r="F431" s="11"/>
    </row>
    <row r="432" spans="1:6">
      <c r="A432" s="34">
        <v>36053</v>
      </c>
      <c r="B432" s="31">
        <v>1037.68</v>
      </c>
      <c r="C432" s="11">
        <f t="shared" si="7"/>
        <v>7.7005314253878387E-3</v>
      </c>
      <c r="D432" s="11"/>
      <c r="E432" s="11"/>
      <c r="F432" s="11"/>
    </row>
    <row r="433" spans="1:6">
      <c r="A433" s="34">
        <v>36054</v>
      </c>
      <c r="B433" s="31">
        <v>1045.48</v>
      </c>
      <c r="C433" s="11">
        <f t="shared" si="7"/>
        <v>7.4886580502367258E-3</v>
      </c>
      <c r="D433" s="11">
        <f>LN(B433/B428)</f>
        <v>3.8295251025436135E-2</v>
      </c>
      <c r="E433" s="11">
        <f>LN(B433/B423)</f>
        <v>5.02326472128969E-2</v>
      </c>
      <c r="F433" s="11"/>
    </row>
    <row r="434" spans="1:6">
      <c r="A434" s="34">
        <v>36055</v>
      </c>
      <c r="B434" s="31">
        <v>1018.87</v>
      </c>
      <c r="C434" s="11">
        <f t="shared" si="7"/>
        <v>-2.5781940053402421E-2</v>
      </c>
      <c r="D434" s="11"/>
      <c r="E434" s="11"/>
      <c r="F434" s="11"/>
    </row>
    <row r="435" spans="1:6">
      <c r="A435" s="34">
        <v>36056</v>
      </c>
      <c r="B435" s="31">
        <v>1020.09</v>
      </c>
      <c r="C435" s="11">
        <f t="shared" si="7"/>
        <v>1.1966886506780685E-3</v>
      </c>
      <c r="D435" s="11"/>
      <c r="E435" s="11"/>
      <c r="F435" s="11"/>
    </row>
    <row r="436" spans="1:6">
      <c r="A436" s="34">
        <v>36059</v>
      </c>
      <c r="B436" s="31">
        <v>1023.89</v>
      </c>
      <c r="C436" s="11">
        <f t="shared" si="7"/>
        <v>3.7182402743803507E-3</v>
      </c>
      <c r="D436" s="11"/>
      <c r="E436" s="11"/>
      <c r="F436" s="11"/>
    </row>
    <row r="437" spans="1:6">
      <c r="A437" s="34">
        <v>36060</v>
      </c>
      <c r="B437" s="31">
        <v>1029.6300000000001</v>
      </c>
      <c r="C437" s="11">
        <f t="shared" si="7"/>
        <v>5.5904154322548201E-3</v>
      </c>
      <c r="D437" s="11"/>
      <c r="E437" s="11"/>
      <c r="F437" s="11"/>
    </row>
    <row r="438" spans="1:6">
      <c r="A438" s="34">
        <v>36061</v>
      </c>
      <c r="B438" s="31">
        <v>1066.0899999999999</v>
      </c>
      <c r="C438" s="11">
        <f t="shared" si="7"/>
        <v>3.4798235542756045E-2</v>
      </c>
      <c r="D438" s="11">
        <f>LN(B438/B433)</f>
        <v>1.952163984666665E-2</v>
      </c>
      <c r="E438" s="11"/>
      <c r="F438" s="11">
        <f>LN(B438/B423)</f>
        <v>6.9754287059563574E-2</v>
      </c>
    </row>
    <row r="439" spans="1:6">
      <c r="A439" s="34">
        <v>36062</v>
      </c>
      <c r="B439" s="31">
        <v>1042.72</v>
      </c>
      <c r="C439" s="11">
        <f t="shared" si="7"/>
        <v>-2.2165066345250794E-2</v>
      </c>
      <c r="D439" s="11"/>
      <c r="E439" s="11"/>
      <c r="F439" s="11"/>
    </row>
    <row r="440" spans="1:6">
      <c r="A440" s="34">
        <v>36063</v>
      </c>
      <c r="B440" s="31">
        <v>1044.75</v>
      </c>
      <c r="C440" s="11">
        <f t="shared" si="7"/>
        <v>1.9449387439545878E-3</v>
      </c>
      <c r="D440" s="11"/>
      <c r="E440" s="11"/>
      <c r="F440" s="11"/>
    </row>
    <row r="441" spans="1:6">
      <c r="A441" s="34">
        <v>36066</v>
      </c>
      <c r="B441" s="31">
        <v>1048.69</v>
      </c>
      <c r="C441" s="11">
        <f t="shared" si="7"/>
        <v>3.7641438513464748E-3</v>
      </c>
      <c r="D441" s="11"/>
      <c r="E441" s="11"/>
      <c r="F441" s="11"/>
    </row>
    <row r="442" spans="1:6">
      <c r="A442" s="34">
        <v>36067</v>
      </c>
      <c r="B442" s="31">
        <v>1049.02</v>
      </c>
      <c r="C442" s="11">
        <f t="shared" si="7"/>
        <v>3.1462881210682017E-4</v>
      </c>
      <c r="D442" s="11"/>
      <c r="E442" s="11"/>
      <c r="F442" s="11"/>
    </row>
    <row r="443" spans="1:6">
      <c r="A443" s="34">
        <v>36068</v>
      </c>
      <c r="B443" s="31">
        <v>1017.01</v>
      </c>
      <c r="C443" s="11">
        <f t="shared" si="7"/>
        <v>-3.098944514956882E-2</v>
      </c>
      <c r="D443" s="11">
        <f>LN(B443/B438)</f>
        <v>-4.7130800087411863E-2</v>
      </c>
      <c r="E443" s="11">
        <f>LN(B443/B433)</f>
        <v>-2.7609160240745192E-2</v>
      </c>
      <c r="F443" s="11"/>
    </row>
    <row r="444" spans="1:6">
      <c r="A444" s="34">
        <v>36069</v>
      </c>
      <c r="B444" s="31">
        <v>986.39</v>
      </c>
      <c r="C444" s="11">
        <f t="shared" si="7"/>
        <v>-3.0570414918264587E-2</v>
      </c>
      <c r="D444" s="11"/>
      <c r="E444" s="11"/>
      <c r="F444" s="11"/>
    </row>
    <row r="445" spans="1:6">
      <c r="A445" s="34">
        <v>36070</v>
      </c>
      <c r="B445" s="31">
        <v>1002.6</v>
      </c>
      <c r="C445" s="11">
        <f t="shared" si="7"/>
        <v>1.630009090575861E-2</v>
      </c>
      <c r="D445" s="11"/>
      <c r="E445" s="11"/>
      <c r="F445" s="11"/>
    </row>
    <row r="446" spans="1:6">
      <c r="A446" s="34">
        <v>36073</v>
      </c>
      <c r="B446" s="31">
        <v>988.56</v>
      </c>
      <c r="C446" s="11">
        <f t="shared" si="7"/>
        <v>-1.4102566033468072E-2</v>
      </c>
      <c r="D446" s="11"/>
      <c r="E446" s="11"/>
      <c r="F446" s="11"/>
    </row>
    <row r="447" spans="1:6">
      <c r="A447" s="34">
        <v>36074</v>
      </c>
      <c r="B447" s="31">
        <v>984.59</v>
      </c>
      <c r="C447" s="11">
        <f t="shared" si="7"/>
        <v>-4.0240279321052492E-3</v>
      </c>
      <c r="D447" s="11"/>
      <c r="E447" s="11"/>
      <c r="F447" s="11"/>
    </row>
    <row r="448" spans="1:6">
      <c r="A448" s="34">
        <v>36075</v>
      </c>
      <c r="B448" s="31">
        <v>970.68</v>
      </c>
      <c r="C448" s="11">
        <f t="shared" si="7"/>
        <v>-1.4228454045968175E-2</v>
      </c>
      <c r="D448" s="11">
        <f>LN(B448/B443)</f>
        <v>-4.6625372024047658E-2</v>
      </c>
      <c r="E448" s="11"/>
      <c r="F448" s="11"/>
    </row>
    <row r="449" spans="1:6">
      <c r="A449" s="34">
        <v>36076</v>
      </c>
      <c r="B449" s="31">
        <v>959.44</v>
      </c>
      <c r="C449" s="11">
        <f t="shared" si="7"/>
        <v>-1.1647075894395781E-2</v>
      </c>
      <c r="D449" s="11"/>
      <c r="E449" s="11"/>
      <c r="F449" s="11"/>
    </row>
    <row r="450" spans="1:6">
      <c r="A450" s="34">
        <v>36077</v>
      </c>
      <c r="B450" s="31">
        <v>984.39</v>
      </c>
      <c r="C450" s="11">
        <f t="shared" si="7"/>
        <v>2.5672379069671687E-2</v>
      </c>
      <c r="D450" s="11"/>
      <c r="E450" s="11"/>
      <c r="F450" s="11"/>
    </row>
    <row r="451" spans="1:6">
      <c r="A451" s="34">
        <v>36080</v>
      </c>
      <c r="B451" s="31">
        <v>997.71</v>
      </c>
      <c r="C451" s="11">
        <f t="shared" si="7"/>
        <v>1.3440492929115607E-2</v>
      </c>
      <c r="D451" s="11"/>
      <c r="E451" s="11"/>
      <c r="F451" s="11"/>
    </row>
    <row r="452" spans="1:6">
      <c r="A452" s="34">
        <v>36081</v>
      </c>
      <c r="B452" s="31">
        <v>994.8</v>
      </c>
      <c r="C452" s="11">
        <f t="shared" si="7"/>
        <v>-2.9209409930034142E-3</v>
      </c>
      <c r="D452" s="11"/>
      <c r="E452" s="11"/>
      <c r="F452" s="11"/>
    </row>
    <row r="453" spans="1:6">
      <c r="A453" s="34">
        <v>36082</v>
      </c>
      <c r="B453" s="31">
        <v>1005.53</v>
      </c>
      <c r="C453" s="11">
        <f t="shared" si="7"/>
        <v>1.0728332740911417E-2</v>
      </c>
      <c r="D453" s="11">
        <f>LN(B453/B448)</f>
        <v>3.5273187852299555E-2</v>
      </c>
      <c r="E453" s="11">
        <f>LN(B453/B443)</f>
        <v>-1.1352184171748018E-2</v>
      </c>
      <c r="F453" s="11">
        <f>LN(B453/B438)</f>
        <v>-5.8482984259159959E-2</v>
      </c>
    </row>
    <row r="454" spans="1:6">
      <c r="A454" s="34">
        <v>36083</v>
      </c>
      <c r="B454" s="31">
        <v>1047.49</v>
      </c>
      <c r="C454" s="11">
        <f t="shared" si="7"/>
        <v>4.0882060541183686E-2</v>
      </c>
      <c r="D454" s="11"/>
      <c r="E454" s="11"/>
      <c r="F454" s="11"/>
    </row>
    <row r="455" spans="1:6">
      <c r="A455" s="34">
        <v>36084</v>
      </c>
      <c r="B455" s="31">
        <v>1056.42</v>
      </c>
      <c r="C455" s="11">
        <f t="shared" si="7"/>
        <v>8.4890072550630712E-3</v>
      </c>
      <c r="D455" s="11"/>
      <c r="E455" s="11"/>
      <c r="F455" s="11"/>
    </row>
    <row r="456" spans="1:6">
      <c r="A456" s="34">
        <v>36087</v>
      </c>
      <c r="B456" s="31">
        <v>1062.3900000000001</v>
      </c>
      <c r="C456" s="11">
        <f t="shared" si="7"/>
        <v>5.6352535608599503E-3</v>
      </c>
      <c r="D456" s="11"/>
      <c r="E456" s="11"/>
      <c r="F456" s="11"/>
    </row>
    <row r="457" spans="1:6">
      <c r="A457" s="34">
        <v>36088</v>
      </c>
      <c r="B457" s="31">
        <v>1063.93</v>
      </c>
      <c r="C457" s="11">
        <f t="shared" si="7"/>
        <v>1.4485122364153084E-3</v>
      </c>
      <c r="D457" s="11"/>
      <c r="E457" s="11"/>
      <c r="F457" s="11"/>
    </row>
    <row r="458" spans="1:6">
      <c r="A458" s="34">
        <v>36089</v>
      </c>
      <c r="B458" s="31">
        <v>1069.92</v>
      </c>
      <c r="C458" s="11">
        <f t="shared" si="7"/>
        <v>5.6142800419852427E-3</v>
      </c>
      <c r="D458" s="11">
        <f>LN(B458/B453)</f>
        <v>6.2069113635507385E-2</v>
      </c>
      <c r="E458" s="11"/>
      <c r="F458" s="11"/>
    </row>
    <row r="459" spans="1:6">
      <c r="A459" s="34">
        <v>36090</v>
      </c>
      <c r="B459" s="31">
        <v>1078.48</v>
      </c>
      <c r="C459" s="11">
        <f t="shared" si="7"/>
        <v>7.9687630771401018E-3</v>
      </c>
      <c r="D459" s="11"/>
      <c r="E459" s="11"/>
      <c r="F459" s="11"/>
    </row>
    <row r="460" spans="1:6">
      <c r="A460" s="34">
        <v>36091</v>
      </c>
      <c r="B460" s="31">
        <v>1070.67</v>
      </c>
      <c r="C460" s="11">
        <f t="shared" si="7"/>
        <v>-7.2680216640812808E-3</v>
      </c>
      <c r="D460" s="11"/>
      <c r="E460" s="11"/>
      <c r="F460" s="11"/>
    </row>
    <row r="461" spans="1:6">
      <c r="A461" s="34">
        <v>36094</v>
      </c>
      <c r="B461" s="31">
        <v>1072.32</v>
      </c>
      <c r="C461" s="11">
        <f t="shared" si="7"/>
        <v>1.5399048302180871E-3</v>
      </c>
      <c r="D461" s="11"/>
      <c r="E461" s="11"/>
      <c r="F461" s="11"/>
    </row>
    <row r="462" spans="1:6">
      <c r="A462" s="34">
        <v>36095</v>
      </c>
      <c r="B462" s="31">
        <v>1065.3399999999999</v>
      </c>
      <c r="C462" s="11">
        <f t="shared" si="7"/>
        <v>-6.5305285281922519E-3</v>
      </c>
      <c r="D462" s="11"/>
      <c r="E462" s="11"/>
      <c r="F462" s="11"/>
    </row>
    <row r="463" spans="1:6">
      <c r="A463" s="34">
        <v>36096</v>
      </c>
      <c r="B463" s="31">
        <v>1068.0899999999999</v>
      </c>
      <c r="C463" s="11">
        <f t="shared" si="7"/>
        <v>2.5780096118196648E-3</v>
      </c>
      <c r="D463" s="11">
        <f>LN(B463/B458)</f>
        <v>-1.7118726730956475E-3</v>
      </c>
      <c r="E463" s="11">
        <f>LN(B463/B453)</f>
        <v>6.0357240962411726E-2</v>
      </c>
      <c r="F463" s="11"/>
    </row>
    <row r="464" spans="1:6">
      <c r="A464" s="34">
        <v>36097</v>
      </c>
      <c r="B464" s="31">
        <v>1085.93</v>
      </c>
      <c r="C464" s="11">
        <f t="shared" si="7"/>
        <v>1.6564756061968819E-2</v>
      </c>
      <c r="D464" s="11"/>
      <c r="E464" s="11"/>
      <c r="F464" s="11"/>
    </row>
    <row r="465" spans="1:6">
      <c r="A465" s="34">
        <v>36098</v>
      </c>
      <c r="B465" s="31">
        <v>1098.67</v>
      </c>
      <c r="C465" s="11">
        <f t="shared" si="7"/>
        <v>1.1663594642690903E-2</v>
      </c>
      <c r="D465" s="11"/>
      <c r="E465" s="11"/>
      <c r="F465" s="11"/>
    </row>
    <row r="466" spans="1:6">
      <c r="A466" s="34">
        <v>36101</v>
      </c>
      <c r="B466" s="31">
        <v>1111.5999999999999</v>
      </c>
      <c r="C466" s="11">
        <f t="shared" si="7"/>
        <v>1.1700061531115918E-2</v>
      </c>
      <c r="D466" s="11"/>
      <c r="E466" s="11"/>
      <c r="F466" s="11"/>
    </row>
    <row r="467" spans="1:6">
      <c r="A467" s="34">
        <v>36102</v>
      </c>
      <c r="B467" s="31">
        <v>1110.8399999999999</v>
      </c>
      <c r="C467" s="11">
        <f t="shared" si="7"/>
        <v>-6.8393300122839256E-4</v>
      </c>
      <c r="D467" s="11"/>
      <c r="E467" s="11"/>
      <c r="F467" s="11"/>
    </row>
    <row r="468" spans="1:6">
      <c r="A468" s="34">
        <v>36103</v>
      </c>
      <c r="B468" s="31">
        <v>1118.67</v>
      </c>
      <c r="C468" s="11">
        <f t="shared" si="7"/>
        <v>7.0239937852107411E-3</v>
      </c>
      <c r="D468" s="11">
        <f>LN(B468/B463)</f>
        <v>4.6268473019757915E-2</v>
      </c>
      <c r="E468" s="11"/>
      <c r="F468" s="11">
        <f>LN(B468/B453)</f>
        <v>0.10662571398216983</v>
      </c>
    </row>
    <row r="469" spans="1:6">
      <c r="A469" s="34">
        <v>36104</v>
      </c>
      <c r="B469" s="31">
        <v>1133.8499999999999</v>
      </c>
      <c r="C469" s="11">
        <f t="shared" si="7"/>
        <v>1.3478441753964411E-2</v>
      </c>
      <c r="D469" s="11"/>
      <c r="E469" s="11"/>
      <c r="F469" s="11"/>
    </row>
    <row r="470" spans="1:6">
      <c r="A470" s="34">
        <v>36105</v>
      </c>
      <c r="B470" s="31">
        <v>1141.01</v>
      </c>
      <c r="C470" s="11">
        <f t="shared" si="7"/>
        <v>6.2949136592676857E-3</v>
      </c>
      <c r="D470" s="11"/>
      <c r="E470" s="11"/>
      <c r="F470" s="11"/>
    </row>
    <row r="471" spans="1:6">
      <c r="A471" s="34">
        <v>36108</v>
      </c>
      <c r="B471" s="31">
        <v>1130.2</v>
      </c>
      <c r="C471" s="11">
        <f t="shared" si="7"/>
        <v>-9.519226869819937E-3</v>
      </c>
      <c r="D471" s="11"/>
      <c r="E471" s="11"/>
      <c r="F471" s="11"/>
    </row>
    <row r="472" spans="1:6">
      <c r="A472" s="34">
        <v>36109</v>
      </c>
      <c r="B472" s="31">
        <v>1128.26</v>
      </c>
      <c r="C472" s="11">
        <f t="shared" si="7"/>
        <v>-1.7179852440644709E-3</v>
      </c>
      <c r="D472" s="11"/>
      <c r="E472" s="11"/>
      <c r="F472" s="11"/>
    </row>
    <row r="473" spans="1:6">
      <c r="A473" s="34">
        <v>36110</v>
      </c>
      <c r="B473" s="31">
        <v>1120.97</v>
      </c>
      <c r="C473" s="11">
        <f t="shared" si="7"/>
        <v>-6.4822410574262466E-3</v>
      </c>
      <c r="D473" s="11">
        <f>LN(B473/B468)</f>
        <v>2.0539022419215655E-3</v>
      </c>
      <c r="E473" s="11">
        <f>LN(B473/B463)</f>
        <v>4.8322375261679394E-2</v>
      </c>
      <c r="F473" s="11"/>
    </row>
    <row r="474" spans="1:6">
      <c r="A474" s="34">
        <v>36111</v>
      </c>
      <c r="B474" s="31">
        <v>1117.69</v>
      </c>
      <c r="C474" s="11">
        <f t="shared" ref="C474:C537" si="8">LN(B474/B473)</f>
        <v>-2.9303264873289897E-3</v>
      </c>
      <c r="D474" s="11"/>
      <c r="E474" s="11"/>
      <c r="F474" s="11"/>
    </row>
    <row r="475" spans="1:6">
      <c r="A475" s="34">
        <v>36112</v>
      </c>
      <c r="B475" s="31">
        <v>1125.72</v>
      </c>
      <c r="C475" s="11">
        <f t="shared" si="8"/>
        <v>7.1587755189366116E-3</v>
      </c>
      <c r="D475" s="11"/>
      <c r="E475" s="11"/>
      <c r="F475" s="11"/>
    </row>
    <row r="476" spans="1:6">
      <c r="A476" s="34">
        <v>36115</v>
      </c>
      <c r="B476" s="31">
        <v>1135.8699999999999</v>
      </c>
      <c r="C476" s="11">
        <f t="shared" si="8"/>
        <v>8.9760461871488464E-3</v>
      </c>
      <c r="D476" s="11"/>
      <c r="E476" s="11"/>
      <c r="F476" s="11"/>
    </row>
    <row r="477" spans="1:6">
      <c r="A477" s="34">
        <v>36116</v>
      </c>
      <c r="B477" s="31">
        <v>1139.32</v>
      </c>
      <c r="C477" s="11">
        <f t="shared" si="8"/>
        <v>3.0327160757938313E-3</v>
      </c>
      <c r="D477" s="11"/>
      <c r="E477" s="11"/>
      <c r="F477" s="11"/>
    </row>
    <row r="478" spans="1:6">
      <c r="A478" s="34">
        <v>36117</v>
      </c>
      <c r="B478" s="31">
        <v>1144.48</v>
      </c>
      <c r="C478" s="11">
        <f t="shared" si="8"/>
        <v>4.518792171271299E-3</v>
      </c>
      <c r="D478" s="11">
        <f>LN(B478/B473)</f>
        <v>2.0756003465821408E-2</v>
      </c>
      <c r="E478" s="11"/>
      <c r="F478" s="11"/>
    </row>
    <row r="479" spans="1:6">
      <c r="A479" s="34">
        <v>36118</v>
      </c>
      <c r="B479" s="31">
        <v>1152.6099999999999</v>
      </c>
      <c r="C479" s="11">
        <f t="shared" si="8"/>
        <v>7.0785506416418719E-3</v>
      </c>
      <c r="D479" s="11"/>
      <c r="E479" s="11"/>
      <c r="F479" s="11"/>
    </row>
    <row r="480" spans="1:6">
      <c r="A480" s="34">
        <v>36119</v>
      </c>
      <c r="B480" s="31">
        <v>1163.55</v>
      </c>
      <c r="C480" s="11">
        <f t="shared" si="8"/>
        <v>9.4467406032745019E-3</v>
      </c>
      <c r="D480" s="11"/>
      <c r="E480" s="11"/>
      <c r="F480" s="11"/>
    </row>
    <row r="481" spans="1:6">
      <c r="A481" s="34">
        <v>36122</v>
      </c>
      <c r="B481" s="31">
        <v>1188.21</v>
      </c>
      <c r="C481" s="11">
        <f t="shared" si="8"/>
        <v>2.0972296372802894E-2</v>
      </c>
      <c r="D481" s="11"/>
      <c r="E481" s="11"/>
      <c r="F481" s="11"/>
    </row>
    <row r="482" spans="1:6">
      <c r="A482" s="34">
        <v>36123</v>
      </c>
      <c r="B482" s="31">
        <v>1182.99</v>
      </c>
      <c r="C482" s="11">
        <f t="shared" si="8"/>
        <v>-4.4028411205099659E-3</v>
      </c>
      <c r="D482" s="11"/>
      <c r="E482" s="11"/>
      <c r="F482" s="11"/>
    </row>
    <row r="483" spans="1:6">
      <c r="A483" s="34">
        <v>36124</v>
      </c>
      <c r="B483" s="31">
        <v>1186.8699999999999</v>
      </c>
      <c r="C483" s="11">
        <f t="shared" si="8"/>
        <v>3.2744579568442268E-3</v>
      </c>
      <c r="D483" s="11">
        <f>LN(B483/B478)</f>
        <v>3.6369204454053734E-2</v>
      </c>
      <c r="E483" s="11">
        <f>LN(B483/B473)</f>
        <v>5.7125207919875021E-2</v>
      </c>
      <c r="F483" s="11">
        <f>LN(B483/B468)</f>
        <v>5.9179110161796576E-2</v>
      </c>
    </row>
    <row r="484" spans="1:6">
      <c r="A484" s="34">
        <v>36126</v>
      </c>
      <c r="B484" s="31">
        <v>1192.33</v>
      </c>
      <c r="C484" s="11">
        <f t="shared" si="8"/>
        <v>4.5897861340694016E-3</v>
      </c>
      <c r="D484" s="11"/>
      <c r="E484" s="11"/>
      <c r="F484" s="11"/>
    </row>
    <row r="485" spans="1:6">
      <c r="A485" s="34">
        <v>36129</v>
      </c>
      <c r="B485" s="31">
        <v>1163.6300000000001</v>
      </c>
      <c r="C485" s="11">
        <f t="shared" si="8"/>
        <v>-2.436494660381228E-2</v>
      </c>
      <c r="D485" s="11"/>
      <c r="E485" s="11"/>
      <c r="F485" s="11"/>
    </row>
    <row r="486" spans="1:6">
      <c r="A486" s="34">
        <v>36130</v>
      </c>
      <c r="B486" s="31">
        <v>1175.28</v>
      </c>
      <c r="C486" s="11">
        <f t="shared" si="8"/>
        <v>9.9619877177872778E-3</v>
      </c>
      <c r="D486" s="11"/>
      <c r="E486" s="11"/>
      <c r="F486" s="11"/>
    </row>
    <row r="487" spans="1:6">
      <c r="A487" s="34">
        <v>36131</v>
      </c>
      <c r="B487" s="31">
        <v>1171.25</v>
      </c>
      <c r="C487" s="11">
        <f t="shared" si="8"/>
        <v>-3.4348625095396209E-3</v>
      </c>
      <c r="D487" s="11"/>
      <c r="E487" s="11"/>
      <c r="F487" s="11"/>
    </row>
    <row r="488" spans="1:6">
      <c r="A488" s="34">
        <v>36132</v>
      </c>
      <c r="B488" s="31">
        <v>1150.1400000000001</v>
      </c>
      <c r="C488" s="11">
        <f t="shared" si="8"/>
        <v>-1.8187880474507933E-2</v>
      </c>
      <c r="D488" s="11">
        <f>LN(B488/B483)</f>
        <v>-3.1435915736003281E-2</v>
      </c>
      <c r="E488" s="11"/>
      <c r="F488" s="11"/>
    </row>
    <row r="489" spans="1:6">
      <c r="A489" s="34">
        <v>36133</v>
      </c>
      <c r="B489" s="31">
        <v>1176.74</v>
      </c>
      <c r="C489" s="11">
        <f t="shared" si="8"/>
        <v>2.2864229185290248E-2</v>
      </c>
      <c r="D489" s="11"/>
      <c r="E489" s="11"/>
      <c r="F489" s="11"/>
    </row>
    <row r="490" spans="1:6">
      <c r="A490" s="34">
        <v>36136</v>
      </c>
      <c r="B490" s="31">
        <v>1187.7</v>
      </c>
      <c r="C490" s="11">
        <f t="shared" si="8"/>
        <v>9.2707605167804547E-3</v>
      </c>
      <c r="D490" s="11"/>
      <c r="E490" s="11"/>
      <c r="F490" s="11"/>
    </row>
    <row r="491" spans="1:6">
      <c r="A491" s="34">
        <v>36137</v>
      </c>
      <c r="B491" s="31">
        <v>1181.3800000000001</v>
      </c>
      <c r="C491" s="11">
        <f t="shared" si="8"/>
        <v>-5.3354171175663337E-3</v>
      </c>
      <c r="D491" s="11"/>
      <c r="E491" s="11"/>
      <c r="F491" s="11"/>
    </row>
    <row r="492" spans="1:6">
      <c r="A492" s="34">
        <v>36138</v>
      </c>
      <c r="B492" s="31">
        <v>1183.49</v>
      </c>
      <c r="C492" s="11">
        <f t="shared" si="8"/>
        <v>1.7844537415599758E-3</v>
      </c>
      <c r="D492" s="11"/>
      <c r="E492" s="11"/>
      <c r="F492" s="11"/>
    </row>
    <row r="493" spans="1:6">
      <c r="A493" s="34">
        <v>36139</v>
      </c>
      <c r="B493" s="31">
        <v>1165.02</v>
      </c>
      <c r="C493" s="11">
        <f t="shared" si="8"/>
        <v>-1.5729446169770962E-2</v>
      </c>
      <c r="D493" s="11">
        <f>LN(B493/B488)</f>
        <v>1.2854580156293234E-2</v>
      </c>
      <c r="E493" s="11">
        <f>LN(B493/B483)</f>
        <v>-1.858133557971E-2</v>
      </c>
      <c r="F493" s="11"/>
    </row>
    <row r="494" spans="1:6">
      <c r="A494" s="34">
        <v>36140</v>
      </c>
      <c r="B494" s="31">
        <v>1166.46</v>
      </c>
      <c r="C494" s="11">
        <f t="shared" si="8"/>
        <v>1.2352670261860284E-3</v>
      </c>
      <c r="D494" s="11"/>
      <c r="E494" s="11"/>
      <c r="F494" s="11"/>
    </row>
    <row r="495" spans="1:6">
      <c r="A495" s="34">
        <v>36143</v>
      </c>
      <c r="B495" s="31">
        <v>1141.2</v>
      </c>
      <c r="C495" s="11">
        <f t="shared" si="8"/>
        <v>-2.1893180921258488E-2</v>
      </c>
      <c r="D495" s="11"/>
      <c r="E495" s="11"/>
      <c r="F495" s="11"/>
    </row>
    <row r="496" spans="1:6">
      <c r="A496" s="34">
        <v>36144</v>
      </c>
      <c r="B496" s="31">
        <v>1162.83</v>
      </c>
      <c r="C496" s="11">
        <f t="shared" si="8"/>
        <v>1.8776348806168575E-2</v>
      </c>
      <c r="D496" s="11"/>
      <c r="E496" s="11"/>
      <c r="F496" s="11"/>
    </row>
    <row r="497" spans="1:6">
      <c r="A497" s="34">
        <v>36145</v>
      </c>
      <c r="B497" s="31">
        <v>1161.94</v>
      </c>
      <c r="C497" s="11">
        <f t="shared" si="8"/>
        <v>-7.6566717867125079E-4</v>
      </c>
      <c r="D497" s="11"/>
      <c r="E497" s="11"/>
      <c r="F497" s="11"/>
    </row>
    <row r="498" spans="1:6">
      <c r="A498" s="34">
        <v>36146</v>
      </c>
      <c r="B498" s="31">
        <v>1179.98</v>
      </c>
      <c r="C498" s="11">
        <f t="shared" si="8"/>
        <v>1.5406467196687272E-2</v>
      </c>
      <c r="D498" s="11">
        <f>LN(B498/B493)</f>
        <v>1.2759234929112153E-2</v>
      </c>
      <c r="E498" s="11"/>
      <c r="F498" s="11">
        <f>LN(B498/B483)</f>
        <v>-5.822100650597798E-3</v>
      </c>
    </row>
    <row r="499" spans="1:6">
      <c r="A499" s="34">
        <v>36147</v>
      </c>
      <c r="B499" s="31">
        <v>1188.03</v>
      </c>
      <c r="C499" s="11">
        <f t="shared" si="8"/>
        <v>6.7989839654735724E-3</v>
      </c>
      <c r="D499" s="11"/>
      <c r="E499" s="11"/>
      <c r="F499" s="11"/>
    </row>
    <row r="500" spans="1:6">
      <c r="A500" s="34">
        <v>36150</v>
      </c>
      <c r="B500" s="31">
        <v>1202.8399999999999</v>
      </c>
      <c r="C500" s="11">
        <f t="shared" si="8"/>
        <v>1.2388954169025758E-2</v>
      </c>
      <c r="D500" s="11"/>
      <c r="E500" s="11"/>
      <c r="F500" s="11"/>
    </row>
    <row r="501" spans="1:6">
      <c r="A501" s="34">
        <v>36151</v>
      </c>
      <c r="B501" s="31">
        <v>1203.57</v>
      </c>
      <c r="C501" s="11">
        <f t="shared" si="8"/>
        <v>6.0671292289577827E-4</v>
      </c>
      <c r="D501" s="11"/>
      <c r="E501" s="11"/>
      <c r="F501" s="11"/>
    </row>
    <row r="502" spans="1:6">
      <c r="A502" s="34">
        <v>36152</v>
      </c>
      <c r="B502" s="31">
        <v>1228.54</v>
      </c>
      <c r="C502" s="11">
        <f t="shared" si="8"/>
        <v>2.0534332242802881E-2</v>
      </c>
      <c r="D502" s="11"/>
      <c r="E502" s="11"/>
      <c r="F502" s="11"/>
    </row>
    <row r="503" spans="1:6">
      <c r="A503" s="34">
        <v>36153</v>
      </c>
      <c r="B503" s="31">
        <v>1226.27</v>
      </c>
      <c r="C503" s="11">
        <f t="shared" si="8"/>
        <v>-1.8494308292898315E-3</v>
      </c>
      <c r="D503" s="11">
        <f>LN(B503/B498)</f>
        <v>3.8479552470908077E-2</v>
      </c>
      <c r="E503" s="11">
        <f>LN(B503/B493)</f>
        <v>5.1238787400020205E-2</v>
      </c>
      <c r="F503" s="11"/>
    </row>
    <row r="504" spans="1:6">
      <c r="A504" s="34">
        <v>36157</v>
      </c>
      <c r="B504" s="31">
        <v>1225.49</v>
      </c>
      <c r="C504" s="11">
        <f t="shared" si="8"/>
        <v>-6.3627763428325773E-4</v>
      </c>
      <c r="D504" s="11"/>
      <c r="E504" s="11"/>
      <c r="F504" s="11"/>
    </row>
    <row r="505" spans="1:6">
      <c r="A505" s="34">
        <v>36158</v>
      </c>
      <c r="B505" s="31">
        <v>1241.81</v>
      </c>
      <c r="C505" s="11">
        <f t="shared" si="8"/>
        <v>1.3229228724756412E-2</v>
      </c>
      <c r="D505" s="11"/>
      <c r="E505" s="11"/>
      <c r="F505" s="11"/>
    </row>
    <row r="506" spans="1:6">
      <c r="A506" s="34">
        <v>36159</v>
      </c>
      <c r="B506" s="31">
        <v>1231.93</v>
      </c>
      <c r="C506" s="11">
        <f t="shared" si="8"/>
        <v>-7.9879474274777654E-3</v>
      </c>
      <c r="D506" s="11"/>
      <c r="E506" s="11"/>
      <c r="F506" s="11"/>
    </row>
    <row r="507" spans="1:6">
      <c r="A507" s="34">
        <v>36160</v>
      </c>
      <c r="B507" s="31">
        <v>1229.23</v>
      </c>
      <c r="C507" s="11">
        <f t="shared" si="8"/>
        <v>-2.1940882211275207E-3</v>
      </c>
      <c r="D507" s="11"/>
      <c r="E507" s="11"/>
      <c r="F507" s="11"/>
    </row>
    <row r="508" spans="1:6">
      <c r="A508" s="34">
        <v>36164</v>
      </c>
      <c r="B508" s="31">
        <v>1228.0999999999999</v>
      </c>
      <c r="C508" s="11">
        <f t="shared" si="8"/>
        <v>-9.1969745996695268E-4</v>
      </c>
      <c r="D508" s="11">
        <f>LN(B508/B503)</f>
        <v>1.4912179819007629E-3</v>
      </c>
      <c r="E508" s="11"/>
      <c r="F508" s="11"/>
    </row>
    <row r="509" spans="1:6">
      <c r="A509" s="34">
        <v>36165</v>
      </c>
      <c r="B509" s="31">
        <v>1244.78</v>
      </c>
      <c r="C509" s="11">
        <f t="shared" si="8"/>
        <v>1.3490547840669578E-2</v>
      </c>
      <c r="D509" s="11"/>
      <c r="E509" s="11"/>
      <c r="F509" s="11"/>
    </row>
    <row r="510" spans="1:6">
      <c r="A510" s="34">
        <v>36166</v>
      </c>
      <c r="B510" s="31">
        <v>1272.3399999999999</v>
      </c>
      <c r="C510" s="11">
        <f t="shared" si="8"/>
        <v>2.189891732344024E-2</v>
      </c>
      <c r="D510" s="11"/>
      <c r="E510" s="11"/>
      <c r="F510" s="11"/>
    </row>
    <row r="511" spans="1:6">
      <c r="A511" s="34">
        <v>36167</v>
      </c>
      <c r="B511" s="31">
        <v>1269.73</v>
      </c>
      <c r="C511" s="11">
        <f t="shared" si="8"/>
        <v>-2.0534453552565695E-3</v>
      </c>
      <c r="D511" s="11"/>
      <c r="E511" s="11"/>
      <c r="F511" s="11"/>
    </row>
    <row r="512" spans="1:6">
      <c r="A512" s="34">
        <v>36168</v>
      </c>
      <c r="B512" s="31">
        <v>1275.0899999999999</v>
      </c>
      <c r="C512" s="11">
        <f t="shared" si="8"/>
        <v>4.2124849113970332E-3</v>
      </c>
      <c r="D512" s="11"/>
      <c r="E512" s="11"/>
      <c r="F512" s="11"/>
    </row>
    <row r="513" spans="1:6">
      <c r="A513" s="34">
        <v>36171</v>
      </c>
      <c r="B513" s="31">
        <v>1263.8800000000001</v>
      </c>
      <c r="C513" s="11">
        <f t="shared" si="8"/>
        <v>-8.830409845420906E-3</v>
      </c>
      <c r="D513" s="11">
        <f>LN(B513/B508)</f>
        <v>2.8718094874829066E-2</v>
      </c>
      <c r="E513" s="11">
        <f>LN(B513/B503)</f>
        <v>3.0209312856729831E-2</v>
      </c>
      <c r="F513" s="11">
        <f>LN(B513/B498)</f>
        <v>6.8688865327637877E-2</v>
      </c>
    </row>
    <row r="514" spans="1:6">
      <c r="A514" s="34">
        <v>36172</v>
      </c>
      <c r="B514" s="31">
        <v>1239.51</v>
      </c>
      <c r="C514" s="11">
        <f t="shared" si="8"/>
        <v>-1.9470214279204773E-2</v>
      </c>
      <c r="D514" s="11"/>
      <c r="E514" s="11"/>
      <c r="F514" s="11"/>
    </row>
    <row r="515" spans="1:6">
      <c r="A515" s="34">
        <v>36173</v>
      </c>
      <c r="B515" s="31">
        <v>1234.4000000000001</v>
      </c>
      <c r="C515" s="11">
        <f t="shared" si="8"/>
        <v>-4.1311181630115778E-3</v>
      </c>
      <c r="D515" s="11"/>
      <c r="E515" s="11"/>
      <c r="F515" s="11"/>
    </row>
    <row r="516" spans="1:6">
      <c r="A516" s="34">
        <v>36174</v>
      </c>
      <c r="B516" s="31">
        <v>1212.19</v>
      </c>
      <c r="C516" s="11">
        <f t="shared" si="8"/>
        <v>-1.8156381029578336E-2</v>
      </c>
      <c r="D516" s="11"/>
      <c r="E516" s="11"/>
      <c r="F516" s="11"/>
    </row>
    <row r="517" spans="1:6">
      <c r="A517" s="34">
        <v>36175</v>
      </c>
      <c r="B517" s="31">
        <v>1243.26</v>
      </c>
      <c r="C517" s="11">
        <f t="shared" si="8"/>
        <v>2.5308320977673323E-2</v>
      </c>
      <c r="D517" s="11"/>
      <c r="E517" s="11"/>
      <c r="F517" s="11"/>
    </row>
    <row r="518" spans="1:6">
      <c r="A518" s="34">
        <v>36179</v>
      </c>
      <c r="B518" s="31">
        <v>1252</v>
      </c>
      <c r="C518" s="11">
        <f t="shared" si="8"/>
        <v>7.0053106629976254E-3</v>
      </c>
      <c r="D518" s="11">
        <f>LN(B518/B513)</f>
        <v>-9.4440818311236213E-3</v>
      </c>
      <c r="E518" s="11"/>
      <c r="F518" s="11"/>
    </row>
    <row r="519" spans="1:6">
      <c r="A519" s="34">
        <v>36180</v>
      </c>
      <c r="B519" s="31">
        <v>1256.6199999999999</v>
      </c>
      <c r="C519" s="11">
        <f t="shared" si="8"/>
        <v>3.683304145856697E-3</v>
      </c>
      <c r="D519" s="11"/>
      <c r="E519" s="11"/>
      <c r="F519" s="11"/>
    </row>
    <row r="520" spans="1:6">
      <c r="A520" s="34">
        <v>36181</v>
      </c>
      <c r="B520" s="31">
        <v>1235.1600000000001</v>
      </c>
      <c r="C520" s="11">
        <f t="shared" si="8"/>
        <v>-1.7225060479432095E-2</v>
      </c>
      <c r="D520" s="11"/>
      <c r="E520" s="11"/>
      <c r="F520" s="11"/>
    </row>
    <row r="521" spans="1:6">
      <c r="A521" s="34">
        <v>36182</v>
      </c>
      <c r="B521" s="31">
        <v>1225.19</v>
      </c>
      <c r="C521" s="11">
        <f t="shared" si="8"/>
        <v>-8.1045823339025852E-3</v>
      </c>
      <c r="D521" s="11"/>
      <c r="E521" s="11"/>
      <c r="F521" s="11"/>
    </row>
    <row r="522" spans="1:6">
      <c r="A522" s="34">
        <v>36185</v>
      </c>
      <c r="B522" s="31">
        <v>1233.98</v>
      </c>
      <c r="C522" s="11">
        <f t="shared" si="8"/>
        <v>7.1487838859956984E-3</v>
      </c>
      <c r="D522" s="11"/>
      <c r="E522" s="11"/>
      <c r="F522" s="11"/>
    </row>
    <row r="523" spans="1:6">
      <c r="A523" s="34">
        <v>36186</v>
      </c>
      <c r="B523" s="31">
        <v>1252.31</v>
      </c>
      <c r="C523" s="11">
        <f t="shared" si="8"/>
        <v>1.4745127966577955E-2</v>
      </c>
      <c r="D523" s="11">
        <f>LN(B523/B518)</f>
        <v>2.4757318509547563E-4</v>
      </c>
      <c r="E523" s="11">
        <f>LN(B523/B513)</f>
        <v>-9.1965086460281138E-3</v>
      </c>
      <c r="F523" s="11"/>
    </row>
    <row r="524" spans="1:6">
      <c r="A524" s="34">
        <v>36187</v>
      </c>
      <c r="B524" s="31">
        <v>1243.17</v>
      </c>
      <c r="C524" s="11">
        <f t="shared" si="8"/>
        <v>-7.3252767970515484E-3</v>
      </c>
      <c r="D524" s="11"/>
      <c r="E524" s="11"/>
      <c r="F524" s="11"/>
    </row>
    <row r="525" spans="1:6">
      <c r="A525" s="34">
        <v>36188</v>
      </c>
      <c r="B525" s="31">
        <v>1265.3699999999999</v>
      </c>
      <c r="C525" s="11">
        <f t="shared" si="8"/>
        <v>1.7700000465214038E-2</v>
      </c>
      <c r="D525" s="11"/>
      <c r="E525" s="11"/>
      <c r="F525" s="11"/>
    </row>
    <row r="526" spans="1:6">
      <c r="A526" s="34">
        <v>36189</v>
      </c>
      <c r="B526" s="31">
        <v>1279.6400000000001</v>
      </c>
      <c r="C526" s="11">
        <f t="shared" si="8"/>
        <v>1.1214218842162478E-2</v>
      </c>
      <c r="D526" s="11"/>
      <c r="E526" s="11"/>
      <c r="F526" s="11"/>
    </row>
    <row r="527" spans="1:6">
      <c r="A527" s="34">
        <v>36192</v>
      </c>
      <c r="B527" s="31">
        <v>1273</v>
      </c>
      <c r="C527" s="11">
        <f t="shared" si="8"/>
        <v>-5.2024687980578325E-3</v>
      </c>
      <c r="D527" s="11"/>
      <c r="E527" s="11"/>
      <c r="F527" s="11"/>
    </row>
    <row r="528" spans="1:6">
      <c r="A528" s="34">
        <v>36193</v>
      </c>
      <c r="B528" s="31">
        <v>1261.99</v>
      </c>
      <c r="C528" s="11">
        <f t="shared" si="8"/>
        <v>-8.6864794179119364E-3</v>
      </c>
      <c r="D528" s="11">
        <f>LN(B528/B523)</f>
        <v>7.6999942943551088E-3</v>
      </c>
      <c r="E528" s="11"/>
      <c r="F528" s="11">
        <f>LN(B528/B513)</f>
        <v>-1.4965143516728915E-3</v>
      </c>
    </row>
    <row r="529" spans="1:6">
      <c r="A529" s="34">
        <v>36194</v>
      </c>
      <c r="B529" s="31">
        <v>1272.07</v>
      </c>
      <c r="C529" s="11">
        <f t="shared" si="8"/>
        <v>7.9556546929392818E-3</v>
      </c>
      <c r="D529" s="11"/>
      <c r="E529" s="11"/>
      <c r="F529" s="11"/>
    </row>
    <row r="530" spans="1:6">
      <c r="A530" s="34">
        <v>36195</v>
      </c>
      <c r="B530" s="31">
        <v>1248.49</v>
      </c>
      <c r="C530" s="11">
        <f t="shared" si="8"/>
        <v>-1.8710673756216774E-2</v>
      </c>
      <c r="D530" s="11"/>
      <c r="E530" s="11"/>
      <c r="F530" s="11"/>
    </row>
    <row r="531" spans="1:6">
      <c r="A531" s="34">
        <v>36196</v>
      </c>
      <c r="B531" s="31">
        <v>1239.4000000000001</v>
      </c>
      <c r="C531" s="11">
        <f t="shared" si="8"/>
        <v>-7.30742954820973E-3</v>
      </c>
      <c r="D531" s="11"/>
      <c r="E531" s="11"/>
      <c r="F531" s="11"/>
    </row>
    <row r="532" spans="1:6">
      <c r="A532" s="34">
        <v>36199</v>
      </c>
      <c r="B532" s="31">
        <v>1243.77</v>
      </c>
      <c r="C532" s="11">
        <f t="shared" si="8"/>
        <v>3.5196982175170429E-3</v>
      </c>
      <c r="D532" s="11"/>
      <c r="E532" s="11"/>
      <c r="F532" s="11"/>
    </row>
    <row r="533" spans="1:6">
      <c r="A533" s="34">
        <v>36200</v>
      </c>
      <c r="B533" s="31">
        <v>1216.1400000000001</v>
      </c>
      <c r="C533" s="11">
        <f t="shared" si="8"/>
        <v>-2.2465181267596106E-2</v>
      </c>
      <c r="D533" s="11">
        <f>LN(B533/B528)</f>
        <v>-3.7007931661566365E-2</v>
      </c>
      <c r="E533" s="11">
        <f>LN(B533/B523)</f>
        <v>-2.9307937367211184E-2</v>
      </c>
      <c r="F533" s="11"/>
    </row>
    <row r="534" spans="1:6">
      <c r="A534" s="34">
        <v>36201</v>
      </c>
      <c r="B534" s="31">
        <v>1223.55</v>
      </c>
      <c r="C534" s="11">
        <f t="shared" si="8"/>
        <v>6.0745609367708966E-3</v>
      </c>
      <c r="D534" s="11"/>
      <c r="E534" s="11"/>
      <c r="F534" s="11"/>
    </row>
    <row r="535" spans="1:6">
      <c r="A535" s="34">
        <v>36202</v>
      </c>
      <c r="B535" s="31">
        <v>1254.04</v>
      </c>
      <c r="C535" s="11">
        <f t="shared" si="8"/>
        <v>2.4613870196073705E-2</v>
      </c>
      <c r="D535" s="11"/>
      <c r="E535" s="11"/>
      <c r="F535" s="11"/>
    </row>
    <row r="536" spans="1:6">
      <c r="A536" s="34">
        <v>36203</v>
      </c>
      <c r="B536" s="31">
        <v>1230.1300000000001</v>
      </c>
      <c r="C536" s="11">
        <f t="shared" si="8"/>
        <v>-1.9250484772305072E-2</v>
      </c>
      <c r="D536" s="11"/>
      <c r="E536" s="11"/>
      <c r="F536" s="11"/>
    </row>
    <row r="537" spans="1:6">
      <c r="A537" s="34">
        <v>36207</v>
      </c>
      <c r="B537" s="31">
        <v>1241.8699999999999</v>
      </c>
      <c r="C537" s="11">
        <f t="shared" si="8"/>
        <v>9.4984532894029586E-3</v>
      </c>
      <c r="D537" s="11"/>
      <c r="E537" s="11"/>
      <c r="F537" s="11"/>
    </row>
    <row r="538" spans="1:6">
      <c r="A538" s="34">
        <v>36208</v>
      </c>
      <c r="B538" s="31">
        <v>1224.03</v>
      </c>
      <c r="C538" s="11">
        <f t="shared" ref="C538:C601" si="9">LN(B538/B537)</f>
        <v>-1.4469614552037838E-2</v>
      </c>
      <c r="D538" s="11">
        <f>LN(B538/B533)</f>
        <v>6.4667850979044823E-3</v>
      </c>
      <c r="E538" s="11"/>
      <c r="F538" s="11"/>
    </row>
    <row r="539" spans="1:6">
      <c r="A539" s="34">
        <v>36209</v>
      </c>
      <c r="B539" s="31">
        <v>1237.28</v>
      </c>
      <c r="C539" s="11">
        <f t="shared" si="9"/>
        <v>1.0766728284892731E-2</v>
      </c>
      <c r="D539" s="11"/>
      <c r="E539" s="11"/>
      <c r="F539" s="11"/>
    </row>
    <row r="540" spans="1:6">
      <c r="A540" s="34">
        <v>36210</v>
      </c>
      <c r="B540" s="31">
        <v>1239.22</v>
      </c>
      <c r="C540" s="11">
        <f t="shared" si="9"/>
        <v>1.5667275564973525E-3</v>
      </c>
      <c r="D540" s="11"/>
      <c r="E540" s="11"/>
      <c r="F540" s="11"/>
    </row>
    <row r="541" spans="1:6">
      <c r="A541" s="34">
        <v>36213</v>
      </c>
      <c r="B541" s="31">
        <v>1272.1400000000001</v>
      </c>
      <c r="C541" s="11">
        <f t="shared" si="9"/>
        <v>2.6218372319450817E-2</v>
      </c>
      <c r="D541" s="11"/>
      <c r="E541" s="11"/>
      <c r="F541" s="11"/>
    </row>
    <row r="542" spans="1:6">
      <c r="A542" s="34">
        <v>36214</v>
      </c>
      <c r="B542" s="31">
        <v>1271.18</v>
      </c>
      <c r="C542" s="11">
        <f t="shared" si="9"/>
        <v>-7.54918803447687E-4</v>
      </c>
      <c r="D542" s="11"/>
      <c r="E542" s="11"/>
      <c r="F542" s="11"/>
    </row>
    <row r="543" spans="1:6">
      <c r="A543" s="34">
        <v>36215</v>
      </c>
      <c r="B543" s="31">
        <v>1253.4100000000001</v>
      </c>
      <c r="C543" s="11">
        <f t="shared" si="9"/>
        <v>-1.4077765875450425E-2</v>
      </c>
      <c r="D543" s="11">
        <f>LN(B543/B538)</f>
        <v>2.3719143481942664E-2</v>
      </c>
      <c r="E543" s="11">
        <f>LN(B543/B533)</f>
        <v>3.0185928579847157E-2</v>
      </c>
      <c r="F543" s="11">
        <f>LN(B543/B528)</f>
        <v>-6.8220030817191498E-3</v>
      </c>
    </row>
    <row r="544" spans="1:6">
      <c r="A544" s="34">
        <v>36216</v>
      </c>
      <c r="B544" s="31">
        <v>1245.02</v>
      </c>
      <c r="C544" s="11">
        <f t="shared" si="9"/>
        <v>-6.7162430309681068E-3</v>
      </c>
      <c r="D544" s="11"/>
      <c r="E544" s="11"/>
      <c r="F544" s="11"/>
    </row>
    <row r="545" spans="1:6">
      <c r="A545" s="34">
        <v>36217</v>
      </c>
      <c r="B545" s="31">
        <v>1238.33</v>
      </c>
      <c r="C545" s="11">
        <f t="shared" si="9"/>
        <v>-5.3878963367207464E-3</v>
      </c>
      <c r="D545" s="11"/>
      <c r="E545" s="11"/>
      <c r="F545" s="11"/>
    </row>
    <row r="546" spans="1:6">
      <c r="A546" s="34">
        <v>36220</v>
      </c>
      <c r="B546" s="31">
        <v>1236.1600000000001</v>
      </c>
      <c r="C546" s="11">
        <f t="shared" si="9"/>
        <v>-1.7538972121700046E-3</v>
      </c>
      <c r="D546" s="11"/>
      <c r="E546" s="11"/>
      <c r="F546" s="11"/>
    </row>
    <row r="547" spans="1:6">
      <c r="A547" s="34">
        <v>36221</v>
      </c>
      <c r="B547" s="31">
        <v>1225.5</v>
      </c>
      <c r="C547" s="11">
        <f t="shared" si="9"/>
        <v>-8.6608765097493049E-3</v>
      </c>
      <c r="D547" s="11"/>
      <c r="E547" s="11"/>
      <c r="F547" s="11"/>
    </row>
    <row r="548" spans="1:6">
      <c r="A548" s="34">
        <v>36222</v>
      </c>
      <c r="B548" s="31">
        <v>1227.7</v>
      </c>
      <c r="C548" s="11">
        <f t="shared" si="9"/>
        <v>1.7935762186270707E-3</v>
      </c>
      <c r="D548" s="11">
        <f>LN(B548/B543)</f>
        <v>-2.0725336870981114E-2</v>
      </c>
      <c r="E548" s="11"/>
      <c r="F548" s="11"/>
    </row>
    <row r="549" spans="1:6">
      <c r="A549" s="34">
        <v>36223</v>
      </c>
      <c r="B549" s="31">
        <v>1246.6400000000001</v>
      </c>
      <c r="C549" s="11">
        <f t="shared" si="9"/>
        <v>1.5309431950564877E-2</v>
      </c>
      <c r="D549" s="11"/>
      <c r="E549" s="11"/>
      <c r="F549" s="11"/>
    </row>
    <row r="550" spans="1:6">
      <c r="A550" s="34">
        <v>36224</v>
      </c>
      <c r="B550" s="31">
        <v>1275.47</v>
      </c>
      <c r="C550" s="11">
        <f t="shared" si="9"/>
        <v>2.286280597974143E-2</v>
      </c>
      <c r="D550" s="11"/>
      <c r="E550" s="11"/>
      <c r="F550" s="11"/>
    </row>
    <row r="551" spans="1:6">
      <c r="A551" s="34">
        <v>36227</v>
      </c>
      <c r="B551" s="31">
        <v>1282.73</v>
      </c>
      <c r="C551" s="11">
        <f t="shared" si="9"/>
        <v>5.6758810807937725E-3</v>
      </c>
      <c r="D551" s="11"/>
      <c r="E551" s="11"/>
      <c r="F551" s="11"/>
    </row>
    <row r="552" spans="1:6">
      <c r="A552" s="34">
        <v>36228</v>
      </c>
      <c r="B552" s="31">
        <v>1279.8399999999999</v>
      </c>
      <c r="C552" s="11">
        <f t="shared" si="9"/>
        <v>-2.2555490973827277E-3</v>
      </c>
      <c r="D552" s="11"/>
      <c r="E552" s="11"/>
      <c r="F552" s="11"/>
    </row>
    <row r="553" spans="1:6">
      <c r="A553" s="34">
        <v>36229</v>
      </c>
      <c r="B553" s="31">
        <v>1286.8399999999999</v>
      </c>
      <c r="C553" s="11">
        <f t="shared" si="9"/>
        <v>5.4545306429075223E-3</v>
      </c>
      <c r="D553" s="11">
        <f>LN(B553/B548)</f>
        <v>4.7047100556624914E-2</v>
      </c>
      <c r="E553" s="11">
        <f>LN(B553/B543)</f>
        <v>2.6321763685644008E-2</v>
      </c>
      <c r="F553" s="11"/>
    </row>
    <row r="554" spans="1:6">
      <c r="A554" s="34">
        <v>36230</v>
      </c>
      <c r="B554" s="31">
        <v>1297.68</v>
      </c>
      <c r="C554" s="11">
        <f t="shared" si="9"/>
        <v>8.3884539984399112E-3</v>
      </c>
      <c r="D554" s="11"/>
      <c r="E554" s="11"/>
      <c r="F554" s="11"/>
    </row>
    <row r="555" spans="1:6">
      <c r="A555" s="34">
        <v>36231</v>
      </c>
      <c r="B555" s="31">
        <v>1294.5899999999999</v>
      </c>
      <c r="C555" s="11">
        <f t="shared" si="9"/>
        <v>-2.3840120539177743E-3</v>
      </c>
      <c r="D555" s="11"/>
      <c r="E555" s="11"/>
      <c r="F555" s="11"/>
    </row>
    <row r="556" spans="1:6">
      <c r="A556" s="34">
        <v>36234</v>
      </c>
      <c r="B556" s="31">
        <v>1307.26</v>
      </c>
      <c r="C556" s="11">
        <f t="shared" si="9"/>
        <v>9.739300997244035E-3</v>
      </c>
      <c r="D556" s="11"/>
      <c r="E556" s="11"/>
      <c r="F556" s="11"/>
    </row>
    <row r="557" spans="1:6">
      <c r="A557" s="34">
        <v>36235</v>
      </c>
      <c r="B557" s="31">
        <v>1306.3800000000001</v>
      </c>
      <c r="C557" s="11">
        <f t="shared" si="9"/>
        <v>-6.7339039290282893E-4</v>
      </c>
      <c r="D557" s="11"/>
      <c r="E557" s="11"/>
      <c r="F557" s="11"/>
    </row>
    <row r="558" spans="1:6">
      <c r="A558" s="34">
        <v>36236</v>
      </c>
      <c r="B558" s="31">
        <v>1297.82</v>
      </c>
      <c r="C558" s="11">
        <f t="shared" si="9"/>
        <v>-6.5740195289357931E-3</v>
      </c>
      <c r="D558" s="11">
        <f>LN(B558/B553)</f>
        <v>8.4963330199275405E-3</v>
      </c>
      <c r="E558" s="11"/>
      <c r="F558" s="11">
        <f>LN(B558/B543)</f>
        <v>3.4818096705571497E-2</v>
      </c>
    </row>
    <row r="559" spans="1:6">
      <c r="A559" s="34">
        <v>36237</v>
      </c>
      <c r="B559" s="31">
        <v>1316.55</v>
      </c>
      <c r="C559" s="11">
        <f t="shared" si="9"/>
        <v>1.4328744942889418E-2</v>
      </c>
      <c r="D559" s="11"/>
      <c r="E559" s="11"/>
      <c r="F559" s="11"/>
    </row>
    <row r="560" spans="1:6">
      <c r="A560" s="34">
        <v>36238</v>
      </c>
      <c r="B560" s="31">
        <v>1299.29</v>
      </c>
      <c r="C560" s="11">
        <f t="shared" si="9"/>
        <v>-1.3196717299099121E-2</v>
      </c>
      <c r="D560" s="11"/>
      <c r="E560" s="11"/>
      <c r="F560" s="11"/>
    </row>
    <row r="561" spans="1:6">
      <c r="A561" s="34">
        <v>36241</v>
      </c>
      <c r="B561" s="31">
        <v>1297.01</v>
      </c>
      <c r="C561" s="11">
        <f t="shared" si="9"/>
        <v>-1.7563460201846202E-3</v>
      </c>
      <c r="D561" s="11"/>
      <c r="E561" s="11"/>
      <c r="F561" s="11"/>
    </row>
    <row r="562" spans="1:6">
      <c r="A562" s="34">
        <v>36242</v>
      </c>
      <c r="B562" s="31">
        <v>1262.1400000000001</v>
      </c>
      <c r="C562" s="11">
        <f t="shared" si="9"/>
        <v>-2.7252922414856925E-2</v>
      </c>
      <c r="D562" s="11"/>
      <c r="E562" s="11"/>
      <c r="F562" s="11"/>
    </row>
    <row r="563" spans="1:6">
      <c r="A563" s="34">
        <v>36243</v>
      </c>
      <c r="B563" s="31">
        <v>1268.5899999999999</v>
      </c>
      <c r="C563" s="11">
        <f t="shared" si="9"/>
        <v>5.0973544912879315E-3</v>
      </c>
      <c r="D563" s="11">
        <f>LN(B563/B558)</f>
        <v>-2.2779886299963251E-2</v>
      </c>
      <c r="E563" s="11">
        <f>LN(B563/B553)</f>
        <v>-1.4283553280035733E-2</v>
      </c>
      <c r="F563" s="11"/>
    </row>
    <row r="564" spans="1:6">
      <c r="A564" s="34">
        <v>36244</v>
      </c>
      <c r="B564" s="31">
        <v>1289.99</v>
      </c>
      <c r="C564" s="11">
        <f t="shared" si="9"/>
        <v>1.6728418924303337E-2</v>
      </c>
      <c r="D564" s="11"/>
      <c r="E564" s="11"/>
      <c r="F564" s="11"/>
    </row>
    <row r="565" spans="1:6">
      <c r="A565" s="34">
        <v>36245</v>
      </c>
      <c r="B565" s="31">
        <v>1282.8</v>
      </c>
      <c r="C565" s="11">
        <f t="shared" si="9"/>
        <v>-5.5892775686870316E-3</v>
      </c>
      <c r="D565" s="11"/>
      <c r="E565" s="11"/>
      <c r="F565" s="11"/>
    </row>
    <row r="566" spans="1:6">
      <c r="A566" s="34">
        <v>36248</v>
      </c>
      <c r="B566" s="31">
        <v>1310.17</v>
      </c>
      <c r="C566" s="11">
        <f t="shared" si="9"/>
        <v>2.1111710949036997E-2</v>
      </c>
      <c r="D566" s="11"/>
      <c r="E566" s="11"/>
      <c r="F566" s="11"/>
    </row>
    <row r="567" spans="1:6">
      <c r="A567" s="34">
        <v>36249</v>
      </c>
      <c r="B567" s="31">
        <v>1300.75</v>
      </c>
      <c r="C567" s="11">
        <f t="shared" si="9"/>
        <v>-7.2158785976239297E-3</v>
      </c>
      <c r="D567" s="11"/>
      <c r="E567" s="11"/>
      <c r="F567" s="11"/>
    </row>
    <row r="568" spans="1:6">
      <c r="A568" s="34">
        <v>36250</v>
      </c>
      <c r="B568" s="31">
        <v>1286.3699999999999</v>
      </c>
      <c r="C568" s="11">
        <f t="shared" si="9"/>
        <v>-1.1116722913169791E-2</v>
      </c>
      <c r="D568" s="11">
        <f>LN(B568/B563)</f>
        <v>1.3918250793859593E-2</v>
      </c>
      <c r="E568" s="11"/>
      <c r="F568" s="11"/>
    </row>
    <row r="569" spans="1:6">
      <c r="A569" s="34">
        <v>36251</v>
      </c>
      <c r="B569" s="31">
        <v>1293.72</v>
      </c>
      <c r="C569" s="11">
        <f t="shared" si="9"/>
        <v>5.6974910817838382E-3</v>
      </c>
      <c r="D569" s="11"/>
      <c r="E569" s="11"/>
      <c r="F569" s="11"/>
    </row>
    <row r="570" spans="1:6">
      <c r="A570" s="34">
        <v>36255</v>
      </c>
      <c r="B570" s="31">
        <v>1321.12</v>
      </c>
      <c r="C570" s="11">
        <f t="shared" si="9"/>
        <v>2.0958072330091386E-2</v>
      </c>
      <c r="D570" s="11"/>
      <c r="E570" s="11"/>
      <c r="F570" s="11"/>
    </row>
    <row r="571" spans="1:6">
      <c r="A571" s="34">
        <v>36256</v>
      </c>
      <c r="B571" s="31">
        <v>1317.89</v>
      </c>
      <c r="C571" s="11">
        <f t="shared" si="9"/>
        <v>-2.4478888771845113E-3</v>
      </c>
      <c r="D571" s="11"/>
      <c r="E571" s="11"/>
      <c r="F571" s="11"/>
    </row>
    <row r="572" spans="1:6">
      <c r="A572" s="34">
        <v>36257</v>
      </c>
      <c r="B572" s="31">
        <v>1326.89</v>
      </c>
      <c r="C572" s="11">
        <f t="shared" si="9"/>
        <v>6.8058853591072008E-3</v>
      </c>
      <c r="D572" s="11"/>
      <c r="E572" s="11"/>
      <c r="F572" s="11"/>
    </row>
    <row r="573" spans="1:6">
      <c r="A573" s="34">
        <v>36258</v>
      </c>
      <c r="B573" s="31">
        <v>1343.98</v>
      </c>
      <c r="C573" s="11">
        <f t="shared" si="9"/>
        <v>1.2797502868950279E-2</v>
      </c>
      <c r="D573" s="11">
        <f>LN(B573/B568)</f>
        <v>4.3811062762748237E-2</v>
      </c>
      <c r="E573" s="11">
        <f>LN(B573/B563)</f>
        <v>5.7729313556607993E-2</v>
      </c>
      <c r="F573" s="11">
        <f>LN(B573/B558)</f>
        <v>3.4949427256644565E-2</v>
      </c>
    </row>
    <row r="574" spans="1:6">
      <c r="A574" s="34">
        <v>36259</v>
      </c>
      <c r="B574" s="31">
        <v>1348.35</v>
      </c>
      <c r="C574" s="11">
        <f t="shared" si="9"/>
        <v>3.2462616675265014E-3</v>
      </c>
      <c r="D574" s="11"/>
      <c r="E574" s="11"/>
      <c r="F574" s="11"/>
    </row>
    <row r="575" spans="1:6">
      <c r="A575" s="34">
        <v>36262</v>
      </c>
      <c r="B575" s="31">
        <v>1358.63</v>
      </c>
      <c r="C575" s="11">
        <f t="shared" si="9"/>
        <v>7.5952163804312457E-3</v>
      </c>
      <c r="D575" s="11"/>
      <c r="E575" s="11"/>
      <c r="F575" s="11"/>
    </row>
    <row r="576" spans="1:6">
      <c r="A576" s="34">
        <v>36263</v>
      </c>
      <c r="B576" s="31">
        <v>1349.82</v>
      </c>
      <c r="C576" s="11">
        <f t="shared" si="9"/>
        <v>-6.5055888584864968E-3</v>
      </c>
      <c r="D576" s="11"/>
      <c r="E576" s="11"/>
      <c r="F576" s="11"/>
    </row>
    <row r="577" spans="1:6">
      <c r="A577" s="34">
        <v>36264</v>
      </c>
      <c r="B577" s="31">
        <v>1328.44</v>
      </c>
      <c r="C577" s="11">
        <f t="shared" si="9"/>
        <v>-1.5965928747985351E-2</v>
      </c>
      <c r="D577" s="11"/>
      <c r="E577" s="11"/>
      <c r="F577" s="11"/>
    </row>
    <row r="578" spans="1:6">
      <c r="A578" s="34">
        <v>36265</v>
      </c>
      <c r="B578" s="31">
        <v>1322.85</v>
      </c>
      <c r="C578" s="11">
        <f t="shared" si="9"/>
        <v>-4.2168214591779031E-3</v>
      </c>
      <c r="D578" s="11">
        <f>LN(B578/B573)</f>
        <v>-1.5846861017692039E-2</v>
      </c>
      <c r="E578" s="11"/>
      <c r="F578" s="11"/>
    </row>
    <row r="579" spans="1:6">
      <c r="A579" s="34">
        <v>36266</v>
      </c>
      <c r="B579" s="31">
        <v>1319</v>
      </c>
      <c r="C579" s="11">
        <f t="shared" si="9"/>
        <v>-2.9146262849847975E-3</v>
      </c>
      <c r="D579" s="11"/>
      <c r="E579" s="11"/>
      <c r="F579" s="11"/>
    </row>
    <row r="580" spans="1:6">
      <c r="A580" s="34">
        <v>36269</v>
      </c>
      <c r="B580" s="31">
        <v>1289.48</v>
      </c>
      <c r="C580" s="11">
        <f t="shared" si="9"/>
        <v>-2.2634837403747988E-2</v>
      </c>
      <c r="D580" s="11"/>
      <c r="E580" s="11"/>
      <c r="F580" s="11"/>
    </row>
    <row r="581" spans="1:6">
      <c r="A581" s="34">
        <v>36270</v>
      </c>
      <c r="B581" s="31">
        <v>1306.17</v>
      </c>
      <c r="C581" s="11">
        <f t="shared" si="9"/>
        <v>1.2860154504924223E-2</v>
      </c>
      <c r="D581" s="11"/>
      <c r="E581" s="11"/>
      <c r="F581" s="11"/>
    </row>
    <row r="582" spans="1:6">
      <c r="A582" s="34">
        <v>36271</v>
      </c>
      <c r="B582" s="31">
        <v>1336.12</v>
      </c>
      <c r="C582" s="11">
        <f t="shared" si="9"/>
        <v>2.2670700603774498E-2</v>
      </c>
      <c r="D582" s="11"/>
      <c r="E582" s="11"/>
      <c r="F582" s="11"/>
    </row>
    <row r="583" spans="1:6">
      <c r="A583" s="34">
        <v>36272</v>
      </c>
      <c r="B583" s="31">
        <v>1358.82</v>
      </c>
      <c r="C583" s="11">
        <f t="shared" si="9"/>
        <v>1.6846784625432681E-2</v>
      </c>
      <c r="D583" s="11">
        <f>LN(B583/B578)</f>
        <v>2.6828176045398736E-2</v>
      </c>
      <c r="E583" s="11">
        <f>LN(B583/B573)</f>
        <v>1.0981315027706698E-2</v>
      </c>
      <c r="F583" s="11"/>
    </row>
    <row r="584" spans="1:6">
      <c r="A584" s="34">
        <v>36273</v>
      </c>
      <c r="B584" s="31">
        <v>1356.85</v>
      </c>
      <c r="C584" s="11">
        <f t="shared" si="9"/>
        <v>-1.4508392739618885E-3</v>
      </c>
      <c r="D584" s="11"/>
      <c r="E584" s="11"/>
      <c r="F584" s="11"/>
    </row>
    <row r="585" spans="1:6">
      <c r="A585" s="34">
        <v>36276</v>
      </c>
      <c r="B585" s="31">
        <v>1360.04</v>
      </c>
      <c r="C585" s="11">
        <f t="shared" si="9"/>
        <v>2.3482742885498693E-3</v>
      </c>
      <c r="D585" s="11"/>
      <c r="E585" s="11"/>
      <c r="F585" s="11"/>
    </row>
    <row r="586" spans="1:6">
      <c r="A586" s="34">
        <v>36277</v>
      </c>
      <c r="B586" s="31">
        <v>1362.8</v>
      </c>
      <c r="C586" s="11">
        <f t="shared" si="9"/>
        <v>2.0272957245253539E-3</v>
      </c>
      <c r="D586" s="11"/>
      <c r="E586" s="11"/>
      <c r="F586" s="11"/>
    </row>
    <row r="587" spans="1:6">
      <c r="A587" s="34">
        <v>36278</v>
      </c>
      <c r="B587" s="31">
        <v>1350.91</v>
      </c>
      <c r="C587" s="11">
        <f t="shared" si="9"/>
        <v>-8.762967366148143E-3</v>
      </c>
      <c r="D587" s="11"/>
      <c r="E587" s="11"/>
      <c r="F587" s="11"/>
    </row>
    <row r="588" spans="1:6">
      <c r="A588" s="34">
        <v>36279</v>
      </c>
      <c r="B588" s="31">
        <v>1342.83</v>
      </c>
      <c r="C588" s="11">
        <f t="shared" si="9"/>
        <v>-5.9991121881196006E-3</v>
      </c>
      <c r="D588" s="11">
        <f>LN(B588/B583)</f>
        <v>-1.1837348815154377E-2</v>
      </c>
      <c r="E588" s="11"/>
      <c r="F588" s="11">
        <f>LN(B588/B573)</f>
        <v>-8.5603378744767409E-4</v>
      </c>
    </row>
    <row r="589" spans="1:6">
      <c r="A589" s="34">
        <v>36280</v>
      </c>
      <c r="B589" s="31">
        <v>1335.18</v>
      </c>
      <c r="C589" s="11">
        <f t="shared" si="9"/>
        <v>-5.7132130264640982E-3</v>
      </c>
      <c r="D589" s="11"/>
      <c r="E589" s="11"/>
      <c r="F589" s="11"/>
    </row>
    <row r="590" spans="1:6">
      <c r="A590" s="34">
        <v>36283</v>
      </c>
      <c r="B590" s="31">
        <v>1354.63</v>
      </c>
      <c r="C590" s="11">
        <f t="shared" si="9"/>
        <v>1.4462240088678798E-2</v>
      </c>
      <c r="D590" s="11"/>
      <c r="E590" s="11"/>
      <c r="F590" s="11"/>
    </row>
    <row r="591" spans="1:6">
      <c r="A591" s="34">
        <v>36284</v>
      </c>
      <c r="B591" s="31">
        <v>1332</v>
      </c>
      <c r="C591" s="11">
        <f t="shared" si="9"/>
        <v>-1.6846782194423992E-2</v>
      </c>
      <c r="D591" s="11"/>
      <c r="E591" s="11"/>
      <c r="F591" s="11"/>
    </row>
    <row r="592" spans="1:6">
      <c r="A592" s="34">
        <v>36285</v>
      </c>
      <c r="B592" s="31">
        <v>1347.31</v>
      </c>
      <c r="C592" s="11">
        <f t="shared" si="9"/>
        <v>1.1428439885834049E-2</v>
      </c>
      <c r="D592" s="11"/>
      <c r="E592" s="11"/>
      <c r="F592" s="11"/>
    </row>
    <row r="593" spans="1:6">
      <c r="A593" s="34">
        <v>36286</v>
      </c>
      <c r="B593" s="31">
        <v>1332.05</v>
      </c>
      <c r="C593" s="11">
        <f t="shared" si="9"/>
        <v>-1.1390903052812283E-2</v>
      </c>
      <c r="D593" s="11">
        <f>LN(B593/B588)</f>
        <v>-8.0602182991874986E-3</v>
      </c>
      <c r="E593" s="11">
        <f>LN(B593/B583)</f>
        <v>-1.9897567114341853E-2</v>
      </c>
      <c r="F593" s="11"/>
    </row>
    <row r="594" spans="1:6">
      <c r="A594" s="34">
        <v>36287</v>
      </c>
      <c r="B594" s="31">
        <v>1345</v>
      </c>
      <c r="C594" s="11">
        <f t="shared" si="9"/>
        <v>9.6749041025832889E-3</v>
      </c>
      <c r="D594" s="11"/>
      <c r="E594" s="11"/>
      <c r="F594" s="11"/>
    </row>
    <row r="595" spans="1:6">
      <c r="A595" s="34">
        <v>36290</v>
      </c>
      <c r="B595" s="31">
        <v>1340.3</v>
      </c>
      <c r="C595" s="11">
        <f t="shared" si="9"/>
        <v>-3.5005435514885749E-3</v>
      </c>
      <c r="D595" s="11"/>
      <c r="E595" s="11"/>
      <c r="F595" s="11"/>
    </row>
    <row r="596" spans="1:6">
      <c r="A596" s="34">
        <v>36291</v>
      </c>
      <c r="B596" s="31">
        <v>1355.61</v>
      </c>
      <c r="C596" s="11">
        <f t="shared" si="9"/>
        <v>1.1358068028554573E-2</v>
      </c>
      <c r="D596" s="11"/>
      <c r="E596" s="11"/>
      <c r="F596" s="11"/>
    </row>
    <row r="597" spans="1:6">
      <c r="A597" s="34">
        <v>36292</v>
      </c>
      <c r="B597" s="31">
        <v>1364</v>
      </c>
      <c r="C597" s="11">
        <f t="shared" si="9"/>
        <v>6.170021890401921E-3</v>
      </c>
      <c r="D597" s="11"/>
      <c r="E597" s="11"/>
      <c r="F597" s="11"/>
    </row>
    <row r="598" spans="1:6">
      <c r="A598" s="34">
        <v>36293</v>
      </c>
      <c r="B598" s="31">
        <v>1367.56</v>
      </c>
      <c r="C598" s="11">
        <f t="shared" si="9"/>
        <v>2.6065706157767797E-3</v>
      </c>
      <c r="D598" s="11">
        <f>LN(B598/B593)</f>
        <v>2.6309021085827961E-2</v>
      </c>
      <c r="E598" s="11"/>
      <c r="F598" s="11"/>
    </row>
    <row r="599" spans="1:6">
      <c r="A599" s="34">
        <v>36294</v>
      </c>
      <c r="B599" s="31">
        <v>1337.8</v>
      </c>
      <c r="C599" s="11">
        <f t="shared" si="9"/>
        <v>-2.2001656334876409E-2</v>
      </c>
      <c r="D599" s="11"/>
      <c r="E599" s="11"/>
      <c r="F599" s="11"/>
    </row>
    <row r="600" spans="1:6">
      <c r="A600" s="34">
        <v>36297</v>
      </c>
      <c r="B600" s="31">
        <v>1339.49</v>
      </c>
      <c r="C600" s="11">
        <f t="shared" si="9"/>
        <v>1.2624708002978563E-3</v>
      </c>
      <c r="D600" s="11"/>
      <c r="E600" s="11"/>
      <c r="F600" s="11"/>
    </row>
    <row r="601" spans="1:6">
      <c r="A601" s="34">
        <v>36298</v>
      </c>
      <c r="B601" s="31">
        <v>1333.32</v>
      </c>
      <c r="C601" s="11">
        <f t="shared" si="9"/>
        <v>-4.616872100687933E-3</v>
      </c>
      <c r="D601" s="11"/>
      <c r="E601" s="11"/>
      <c r="F601" s="11"/>
    </row>
    <row r="602" spans="1:6">
      <c r="A602" s="34">
        <v>36299</v>
      </c>
      <c r="B602" s="31">
        <v>1344.23</v>
      </c>
      <c r="C602" s="11">
        <f t="shared" ref="C602:C665" si="10">LN(B602/B601)</f>
        <v>8.1492860103271492E-3</v>
      </c>
      <c r="D602" s="11"/>
      <c r="E602" s="11"/>
      <c r="F602" s="11"/>
    </row>
    <row r="603" spans="1:6">
      <c r="A603" s="34">
        <v>36300</v>
      </c>
      <c r="B603" s="31">
        <v>1338.83</v>
      </c>
      <c r="C603" s="11">
        <f t="shared" si="10"/>
        <v>-4.0252601814510175E-3</v>
      </c>
      <c r="D603" s="11">
        <f>LN(B603/B598)</f>
        <v>-2.1232031806390342E-2</v>
      </c>
      <c r="E603" s="11">
        <f>LN(B603/B593)</f>
        <v>5.0769892794376263E-3</v>
      </c>
      <c r="F603" s="11">
        <f>LN(B603/B588)</f>
        <v>-2.9832290197499196E-3</v>
      </c>
    </row>
    <row r="604" spans="1:6">
      <c r="A604" s="34">
        <v>36301</v>
      </c>
      <c r="B604" s="31">
        <v>1330.29</v>
      </c>
      <c r="C604" s="11">
        <f t="shared" si="10"/>
        <v>-6.3991346525930342E-3</v>
      </c>
      <c r="D604" s="11"/>
      <c r="E604" s="11"/>
      <c r="F604" s="11"/>
    </row>
    <row r="605" spans="1:6">
      <c r="A605" s="34">
        <v>36304</v>
      </c>
      <c r="B605" s="31">
        <v>1306.6500000000001</v>
      </c>
      <c r="C605" s="11">
        <f t="shared" si="10"/>
        <v>-1.7930353627189987E-2</v>
      </c>
      <c r="D605" s="11"/>
      <c r="E605" s="11"/>
      <c r="F605" s="11"/>
    </row>
    <row r="606" spans="1:6">
      <c r="A606" s="34">
        <v>36305</v>
      </c>
      <c r="B606" s="31">
        <v>1284.4000000000001</v>
      </c>
      <c r="C606" s="11">
        <f t="shared" si="10"/>
        <v>-1.7174926717651869E-2</v>
      </c>
      <c r="D606" s="11"/>
      <c r="E606" s="11"/>
      <c r="F606" s="11"/>
    </row>
    <row r="607" spans="1:6">
      <c r="A607" s="34">
        <v>36306</v>
      </c>
      <c r="B607" s="31">
        <v>1304.76</v>
      </c>
      <c r="C607" s="11">
        <f t="shared" si="10"/>
        <v>1.5727432582299406E-2</v>
      </c>
      <c r="D607" s="11"/>
      <c r="E607" s="11"/>
      <c r="F607" s="11"/>
    </row>
    <row r="608" spans="1:6">
      <c r="A608" s="34">
        <v>36307</v>
      </c>
      <c r="B608" s="31">
        <v>1281.4100000000001</v>
      </c>
      <c r="C608" s="11">
        <f t="shared" si="10"/>
        <v>-1.8058081658773966E-2</v>
      </c>
      <c r="D608" s="11">
        <f>LN(B608/B603)</f>
        <v>-4.3835064073909406E-2</v>
      </c>
      <c r="E608" s="11"/>
      <c r="F608" s="11"/>
    </row>
    <row r="609" spans="1:6">
      <c r="A609" s="34">
        <v>36308</v>
      </c>
      <c r="B609" s="31">
        <v>1301.8399999999999</v>
      </c>
      <c r="C609" s="11">
        <f t="shared" si="10"/>
        <v>1.5817614213474381E-2</v>
      </c>
      <c r="D609" s="11"/>
      <c r="E609" s="11"/>
      <c r="F609" s="11"/>
    </row>
    <row r="610" spans="1:6">
      <c r="A610" s="34">
        <v>36312</v>
      </c>
      <c r="B610" s="31">
        <v>1294.26</v>
      </c>
      <c r="C610" s="11">
        <f t="shared" si="10"/>
        <v>-5.8395451176784085E-3</v>
      </c>
      <c r="D610" s="11"/>
      <c r="E610" s="11"/>
      <c r="F610" s="11"/>
    </row>
    <row r="611" spans="1:6">
      <c r="A611" s="34">
        <v>36313</v>
      </c>
      <c r="B611" s="31">
        <v>1294.81</v>
      </c>
      <c r="C611" s="11">
        <f t="shared" si="10"/>
        <v>4.2486298807933474E-4</v>
      </c>
      <c r="D611" s="11"/>
      <c r="E611" s="11"/>
      <c r="F611" s="11"/>
    </row>
    <row r="612" spans="1:6">
      <c r="A612" s="34">
        <v>36314</v>
      </c>
      <c r="B612" s="31">
        <v>1299.54</v>
      </c>
      <c r="C612" s="11">
        <f t="shared" si="10"/>
        <v>3.6463894546999104E-3</v>
      </c>
      <c r="D612" s="11"/>
      <c r="E612" s="11"/>
      <c r="F612" s="11"/>
    </row>
    <row r="613" spans="1:6">
      <c r="A613" s="34">
        <v>36315</v>
      </c>
      <c r="B613" s="31">
        <v>1327.75</v>
      </c>
      <c r="C613" s="11">
        <f t="shared" si="10"/>
        <v>2.1475424625048825E-2</v>
      </c>
      <c r="D613" s="11">
        <f>LN(B613/B608)</f>
        <v>3.5524746163624069E-2</v>
      </c>
      <c r="E613" s="11">
        <f>LN(B613/B603)</f>
        <v>-8.3103179102852701E-3</v>
      </c>
      <c r="F613" s="11"/>
    </row>
    <row r="614" spans="1:6">
      <c r="A614" s="34">
        <v>36318</v>
      </c>
      <c r="B614" s="31">
        <v>1334.52</v>
      </c>
      <c r="C614" s="11">
        <f t="shared" si="10"/>
        <v>5.0858963162423339E-3</v>
      </c>
      <c r="D614" s="11"/>
      <c r="E614" s="11"/>
      <c r="F614" s="11"/>
    </row>
    <row r="615" spans="1:6">
      <c r="A615" s="34">
        <v>36319</v>
      </c>
      <c r="B615" s="31">
        <v>1317.33</v>
      </c>
      <c r="C615" s="11">
        <f t="shared" si="10"/>
        <v>-1.2964715786676035E-2</v>
      </c>
      <c r="D615" s="11"/>
      <c r="E615" s="11"/>
      <c r="F615" s="11"/>
    </row>
    <row r="616" spans="1:6">
      <c r="A616" s="34">
        <v>36320</v>
      </c>
      <c r="B616" s="31">
        <v>1318.64</v>
      </c>
      <c r="C616" s="11">
        <f t="shared" si="10"/>
        <v>9.9394159102576124E-4</v>
      </c>
      <c r="D616" s="11"/>
      <c r="E616" s="11"/>
      <c r="F616" s="11"/>
    </row>
    <row r="617" spans="1:6">
      <c r="A617" s="34">
        <v>36321</v>
      </c>
      <c r="B617" s="31">
        <v>1302.82</v>
      </c>
      <c r="C617" s="11">
        <f t="shared" si="10"/>
        <v>-1.2069756588349518E-2</v>
      </c>
      <c r="D617" s="11"/>
      <c r="E617" s="11"/>
      <c r="F617" s="11"/>
    </row>
    <row r="618" spans="1:6">
      <c r="A618" s="34">
        <v>36322</v>
      </c>
      <c r="B618" s="31">
        <v>1293.6400000000001</v>
      </c>
      <c r="C618" s="11">
        <f t="shared" si="10"/>
        <v>-7.0711955904195498E-3</v>
      </c>
      <c r="D618" s="11">
        <f>LN(B618/B613)</f>
        <v>-2.6025830058176942E-2</v>
      </c>
      <c r="E618" s="11"/>
      <c r="F618" s="11">
        <f>LN(B618/B603)</f>
        <v>-3.4336147968462162E-2</v>
      </c>
    </row>
    <row r="619" spans="1:6">
      <c r="A619" s="34">
        <v>36325</v>
      </c>
      <c r="B619" s="31">
        <v>1294</v>
      </c>
      <c r="C619" s="11">
        <f t="shared" si="10"/>
        <v>2.7824581651428651E-4</v>
      </c>
      <c r="D619" s="11"/>
      <c r="E619" s="11"/>
      <c r="F619" s="11"/>
    </row>
    <row r="620" spans="1:6">
      <c r="A620" s="34">
        <v>36326</v>
      </c>
      <c r="B620" s="31">
        <v>1301.1600000000001</v>
      </c>
      <c r="C620" s="11">
        <f t="shared" si="10"/>
        <v>5.5179782112449822E-3</v>
      </c>
      <c r="D620" s="11"/>
      <c r="E620" s="11"/>
      <c r="F620" s="11"/>
    </row>
    <row r="621" spans="1:6">
      <c r="A621" s="34">
        <v>36327</v>
      </c>
      <c r="B621" s="31">
        <v>1330.41</v>
      </c>
      <c r="C621" s="11">
        <f t="shared" si="10"/>
        <v>2.2230991114758132E-2</v>
      </c>
      <c r="D621" s="11"/>
      <c r="E621" s="11"/>
      <c r="F621" s="11"/>
    </row>
    <row r="622" spans="1:6">
      <c r="A622" s="34">
        <v>36328</v>
      </c>
      <c r="B622" s="31">
        <v>1339.9</v>
      </c>
      <c r="C622" s="11">
        <f t="shared" si="10"/>
        <v>7.1078189077134262E-3</v>
      </c>
      <c r="D622" s="11"/>
      <c r="E622" s="11"/>
      <c r="F622" s="11"/>
    </row>
    <row r="623" spans="1:6">
      <c r="A623" s="34">
        <v>36329</v>
      </c>
      <c r="B623" s="31">
        <v>1342.84</v>
      </c>
      <c r="C623" s="11">
        <f t="shared" si="10"/>
        <v>2.1917898692870716E-3</v>
      </c>
      <c r="D623" s="11">
        <f>LN(B623/B618)</f>
        <v>3.7326823919518047E-2</v>
      </c>
      <c r="E623" s="11">
        <f>LN(B623/B613)</f>
        <v>1.130099386134093E-2</v>
      </c>
      <c r="F623" s="11"/>
    </row>
    <row r="624" spans="1:6">
      <c r="A624" s="34">
        <v>36332</v>
      </c>
      <c r="B624" s="31">
        <v>1349</v>
      </c>
      <c r="C624" s="11">
        <f t="shared" si="10"/>
        <v>4.5768030439062518E-3</v>
      </c>
      <c r="D624" s="11"/>
      <c r="E624" s="11"/>
      <c r="F624" s="11"/>
    </row>
    <row r="625" spans="1:6">
      <c r="A625" s="34">
        <v>36333</v>
      </c>
      <c r="B625" s="31">
        <v>1335.88</v>
      </c>
      <c r="C625" s="11">
        <f t="shared" si="10"/>
        <v>-9.7733265045361825E-3</v>
      </c>
      <c r="D625" s="11"/>
      <c r="E625" s="11"/>
      <c r="F625" s="11"/>
    </row>
    <row r="626" spans="1:6">
      <c r="A626" s="34">
        <v>36334</v>
      </c>
      <c r="B626" s="31">
        <v>1333.06</v>
      </c>
      <c r="C626" s="11">
        <f t="shared" si="10"/>
        <v>-2.1131992846738085E-3</v>
      </c>
      <c r="D626" s="11"/>
      <c r="E626" s="11"/>
      <c r="F626" s="11"/>
    </row>
    <row r="627" spans="1:6">
      <c r="A627" s="34">
        <v>36335</v>
      </c>
      <c r="B627" s="31">
        <v>1315.78</v>
      </c>
      <c r="C627" s="11">
        <f t="shared" si="10"/>
        <v>-1.3047405760568594E-2</v>
      </c>
      <c r="D627" s="11"/>
      <c r="E627" s="11"/>
      <c r="F627" s="11"/>
    </row>
    <row r="628" spans="1:6">
      <c r="A628" s="34">
        <v>36336</v>
      </c>
      <c r="B628" s="31">
        <v>1315.31</v>
      </c>
      <c r="C628" s="11">
        <f t="shared" si="10"/>
        <v>-3.5726638389356702E-4</v>
      </c>
      <c r="D628" s="11">
        <f>LN(B628/B623)</f>
        <v>-2.0714394889765904E-2</v>
      </c>
      <c r="E628" s="11"/>
      <c r="F628" s="11"/>
    </row>
    <row r="629" spans="1:6">
      <c r="A629" s="34">
        <v>36339</v>
      </c>
      <c r="B629" s="31">
        <v>1331.35</v>
      </c>
      <c r="C629" s="11">
        <f t="shared" si="10"/>
        <v>1.2121085733375074E-2</v>
      </c>
      <c r="D629" s="11"/>
      <c r="E629" s="11"/>
      <c r="F629" s="11"/>
    </row>
    <row r="630" spans="1:6">
      <c r="A630" s="34">
        <v>36340</v>
      </c>
      <c r="B630" s="31">
        <v>1351.45</v>
      </c>
      <c r="C630" s="11">
        <f t="shared" si="10"/>
        <v>1.4984625094229502E-2</v>
      </c>
      <c r="D630" s="11"/>
      <c r="E630" s="11"/>
      <c r="F630" s="11"/>
    </row>
    <row r="631" spans="1:6">
      <c r="A631" s="34">
        <v>36341</v>
      </c>
      <c r="B631" s="31">
        <v>1372.71</v>
      </c>
      <c r="C631" s="11">
        <f t="shared" si="10"/>
        <v>1.5608798042336038E-2</v>
      </c>
      <c r="D631" s="11"/>
      <c r="E631" s="11"/>
      <c r="F631" s="11"/>
    </row>
    <row r="632" spans="1:6">
      <c r="A632" s="34">
        <v>36342</v>
      </c>
      <c r="B632" s="31">
        <v>1380.96</v>
      </c>
      <c r="C632" s="11">
        <f t="shared" si="10"/>
        <v>5.9920213273232104E-3</v>
      </c>
      <c r="D632" s="11"/>
      <c r="E632" s="11"/>
      <c r="F632" s="11"/>
    </row>
    <row r="633" spans="1:6">
      <c r="A633" s="34">
        <v>36343</v>
      </c>
      <c r="B633" s="31">
        <v>1391.22</v>
      </c>
      <c r="C633" s="11">
        <f t="shared" si="10"/>
        <v>7.4021505435967958E-3</v>
      </c>
      <c r="D633" s="11">
        <f>LN(B633/B628)</f>
        <v>5.6108680740860714E-2</v>
      </c>
      <c r="E633" s="11">
        <f>LN(B633/B623)</f>
        <v>3.5394285851094713E-2</v>
      </c>
      <c r="F633" s="11">
        <f>LN(B633/B618)</f>
        <v>7.2721109770612816E-2</v>
      </c>
    </row>
    <row r="634" spans="1:6">
      <c r="A634" s="34">
        <v>36347</v>
      </c>
      <c r="B634" s="31">
        <v>1388.12</v>
      </c>
      <c r="C634" s="11">
        <f t="shared" si="10"/>
        <v>-2.230746353829258E-3</v>
      </c>
      <c r="D634" s="11"/>
      <c r="E634" s="11"/>
      <c r="F634" s="11"/>
    </row>
    <row r="635" spans="1:6">
      <c r="A635" s="34">
        <v>36348</v>
      </c>
      <c r="B635" s="31">
        <v>1395.86</v>
      </c>
      <c r="C635" s="11">
        <f t="shared" si="10"/>
        <v>5.5603990992208075E-3</v>
      </c>
      <c r="D635" s="11"/>
      <c r="E635" s="11"/>
      <c r="F635" s="11"/>
    </row>
    <row r="636" spans="1:6">
      <c r="A636" s="34">
        <v>36349</v>
      </c>
      <c r="B636" s="31">
        <v>1394.42</v>
      </c>
      <c r="C636" s="11">
        <f t="shared" si="10"/>
        <v>-1.0321545707534655E-3</v>
      </c>
      <c r="D636" s="11"/>
      <c r="E636" s="11"/>
      <c r="F636" s="11"/>
    </row>
    <row r="637" spans="1:6">
      <c r="A637" s="34">
        <v>36350</v>
      </c>
      <c r="B637" s="31">
        <v>1403.28</v>
      </c>
      <c r="C637" s="11">
        <f t="shared" si="10"/>
        <v>6.33379534594233E-3</v>
      </c>
      <c r="D637" s="11"/>
      <c r="E637" s="11"/>
      <c r="F637" s="11"/>
    </row>
    <row r="638" spans="1:6">
      <c r="A638" s="34">
        <v>36353</v>
      </c>
      <c r="B638" s="31">
        <v>1399.1</v>
      </c>
      <c r="C638" s="11">
        <f t="shared" si="10"/>
        <v>-2.9831807962845736E-3</v>
      </c>
      <c r="D638" s="11">
        <f>LN(B638/B633)</f>
        <v>5.6481127242957018E-3</v>
      </c>
      <c r="E638" s="11"/>
      <c r="F638" s="11"/>
    </row>
    <row r="639" spans="1:6">
      <c r="A639" s="34">
        <v>36354</v>
      </c>
      <c r="B639" s="31">
        <v>1393.56</v>
      </c>
      <c r="C639" s="11">
        <f t="shared" si="10"/>
        <v>-3.9675486935734925E-3</v>
      </c>
      <c r="D639" s="11"/>
      <c r="E639" s="11"/>
      <c r="F639" s="11"/>
    </row>
    <row r="640" spans="1:6">
      <c r="A640" s="34">
        <v>36355</v>
      </c>
      <c r="B640" s="31">
        <v>1398.17</v>
      </c>
      <c r="C640" s="11">
        <f t="shared" si="10"/>
        <v>3.3026146441140717E-3</v>
      </c>
      <c r="D640" s="11"/>
      <c r="E640" s="11"/>
      <c r="F640" s="11"/>
    </row>
    <row r="641" spans="1:6">
      <c r="A641" s="34">
        <v>36356</v>
      </c>
      <c r="B641" s="31">
        <v>1409.62</v>
      </c>
      <c r="C641" s="11">
        <f t="shared" si="10"/>
        <v>8.15592581372695E-3</v>
      </c>
      <c r="D641" s="11"/>
      <c r="E641" s="11"/>
      <c r="F641" s="11"/>
    </row>
    <row r="642" spans="1:6">
      <c r="A642" s="34">
        <v>36357</v>
      </c>
      <c r="B642" s="31">
        <v>1418.78</v>
      </c>
      <c r="C642" s="11">
        <f t="shared" si="10"/>
        <v>6.4771828770941358E-3</v>
      </c>
      <c r="D642" s="11"/>
      <c r="E642" s="11"/>
      <c r="F642" s="11"/>
    </row>
    <row r="643" spans="1:6">
      <c r="A643" s="34">
        <v>36360</v>
      </c>
      <c r="B643" s="31">
        <v>1407.65</v>
      </c>
      <c r="C643" s="11">
        <f t="shared" si="10"/>
        <v>-7.8757001090848638E-3</v>
      </c>
      <c r="D643" s="11">
        <f>LN(B643/B638)</f>
        <v>6.0924745322769279E-3</v>
      </c>
      <c r="E643" s="11">
        <f>LN(B643/B633)</f>
        <v>1.174058725657273E-2</v>
      </c>
      <c r="F643" s="11"/>
    </row>
    <row r="644" spans="1:6">
      <c r="A644" s="34">
        <v>36361</v>
      </c>
      <c r="B644" s="31">
        <v>1377.1</v>
      </c>
      <c r="C644" s="11">
        <f t="shared" si="10"/>
        <v>-2.1941808538436872E-2</v>
      </c>
      <c r="D644" s="11"/>
      <c r="E644" s="11"/>
      <c r="F644" s="11"/>
    </row>
    <row r="645" spans="1:6">
      <c r="A645" s="34">
        <v>36362</v>
      </c>
      <c r="B645" s="31">
        <v>1379.29</v>
      </c>
      <c r="C645" s="11">
        <f t="shared" si="10"/>
        <v>1.5890352677368422E-3</v>
      </c>
      <c r="D645" s="11"/>
      <c r="E645" s="11"/>
      <c r="F645" s="11"/>
    </row>
    <row r="646" spans="1:6">
      <c r="A646" s="34">
        <v>36363</v>
      </c>
      <c r="B646" s="31">
        <v>1360.97</v>
      </c>
      <c r="C646" s="11">
        <f t="shared" si="10"/>
        <v>-1.3371193208016646E-2</v>
      </c>
      <c r="D646" s="11"/>
      <c r="E646" s="11"/>
      <c r="F646" s="11"/>
    </row>
    <row r="647" spans="1:6">
      <c r="A647" s="34">
        <v>36364</v>
      </c>
      <c r="B647" s="31">
        <v>1356.94</v>
      </c>
      <c r="C647" s="11">
        <f t="shared" si="10"/>
        <v>-2.9655161159964369E-3</v>
      </c>
      <c r="D647" s="11"/>
      <c r="E647" s="11"/>
      <c r="F647" s="11"/>
    </row>
    <row r="648" spans="1:6">
      <c r="A648" s="34">
        <v>36367</v>
      </c>
      <c r="B648" s="31">
        <v>1347.76</v>
      </c>
      <c r="C648" s="11">
        <f t="shared" si="10"/>
        <v>-6.7882095988553012E-3</v>
      </c>
      <c r="D648" s="11">
        <f>LN(B648/B643)</f>
        <v>-4.3477692193568333E-2</v>
      </c>
      <c r="E648" s="11"/>
      <c r="F648" s="11">
        <f>LN(B648/B633)</f>
        <v>-3.1737104936995726E-2</v>
      </c>
    </row>
    <row r="649" spans="1:6">
      <c r="A649" s="34">
        <v>36368</v>
      </c>
      <c r="B649" s="31">
        <v>1362.84</v>
      </c>
      <c r="C649" s="11">
        <f t="shared" si="10"/>
        <v>1.1126802613606629E-2</v>
      </c>
      <c r="D649" s="11"/>
      <c r="E649" s="11"/>
      <c r="F649" s="11"/>
    </row>
    <row r="650" spans="1:6">
      <c r="A650" s="34">
        <v>36369</v>
      </c>
      <c r="B650" s="31">
        <v>1365.4</v>
      </c>
      <c r="C650" s="11">
        <f t="shared" si="10"/>
        <v>1.8766682926248852E-3</v>
      </c>
      <c r="D650" s="11"/>
      <c r="E650" s="11"/>
      <c r="F650" s="11"/>
    </row>
    <row r="651" spans="1:6">
      <c r="A651" s="34">
        <v>36370</v>
      </c>
      <c r="B651" s="31">
        <v>1341.03</v>
      </c>
      <c r="C651" s="11">
        <f t="shared" si="10"/>
        <v>-1.8009450588083443E-2</v>
      </c>
      <c r="D651" s="11"/>
      <c r="E651" s="11"/>
      <c r="F651" s="11"/>
    </row>
    <row r="652" spans="1:6">
      <c r="A652" s="34">
        <v>36371</v>
      </c>
      <c r="B652" s="31">
        <v>1328.72</v>
      </c>
      <c r="C652" s="11">
        <f t="shared" si="10"/>
        <v>-9.2219026053530582E-3</v>
      </c>
      <c r="D652" s="11"/>
      <c r="E652" s="11"/>
      <c r="F652" s="11"/>
    </row>
    <row r="653" spans="1:6">
      <c r="A653" s="34">
        <v>36374</v>
      </c>
      <c r="B653" s="31">
        <v>1328.05</v>
      </c>
      <c r="C653" s="11">
        <f t="shared" si="10"/>
        <v>-5.0437186072072721E-4</v>
      </c>
      <c r="D653" s="11">
        <f>LN(B653/B648)</f>
        <v>-1.4732254147925977E-2</v>
      </c>
      <c r="E653" s="11">
        <f>LN(B653/B643)</f>
        <v>-5.8209946341494401E-2</v>
      </c>
      <c r="F653" s="11"/>
    </row>
    <row r="654" spans="1:6">
      <c r="A654" s="34">
        <v>36375</v>
      </c>
      <c r="B654" s="31">
        <v>1322.18</v>
      </c>
      <c r="C654" s="11">
        <f t="shared" si="10"/>
        <v>-4.4298114495922702E-3</v>
      </c>
      <c r="D654" s="11"/>
      <c r="E654" s="11"/>
      <c r="F654" s="11"/>
    </row>
    <row r="655" spans="1:6">
      <c r="A655" s="34">
        <v>36376</v>
      </c>
      <c r="B655" s="31">
        <v>1305.33</v>
      </c>
      <c r="C655" s="11">
        <f t="shared" si="10"/>
        <v>-1.2826007127548739E-2</v>
      </c>
      <c r="D655" s="11"/>
      <c r="E655" s="11"/>
      <c r="F655" s="11"/>
    </row>
    <row r="656" spans="1:6">
      <c r="A656" s="34">
        <v>36377</v>
      </c>
      <c r="B656" s="31">
        <v>1313.71</v>
      </c>
      <c r="C656" s="11">
        <f t="shared" si="10"/>
        <v>6.3993131816047098E-3</v>
      </c>
      <c r="D656" s="11"/>
      <c r="E656" s="11"/>
      <c r="F656" s="11"/>
    </row>
    <row r="657" spans="1:6">
      <c r="A657" s="34">
        <v>36378</v>
      </c>
      <c r="B657" s="31">
        <v>1300.29</v>
      </c>
      <c r="C657" s="11">
        <f t="shared" si="10"/>
        <v>-1.0267879039738392E-2</v>
      </c>
      <c r="D657" s="11"/>
      <c r="E657" s="11"/>
      <c r="F657" s="11"/>
    </row>
    <row r="658" spans="1:6">
      <c r="A658" s="34">
        <v>36381</v>
      </c>
      <c r="B658" s="31">
        <v>1297.8</v>
      </c>
      <c r="C658" s="11">
        <f t="shared" si="10"/>
        <v>-1.916793307679885E-3</v>
      </c>
      <c r="D658" s="11">
        <f>LN(B658/B653)</f>
        <v>-2.3041177742954541E-2</v>
      </c>
      <c r="E658" s="11"/>
      <c r="F658" s="11"/>
    </row>
    <row r="659" spans="1:6">
      <c r="A659" s="34">
        <v>36382</v>
      </c>
      <c r="B659" s="31">
        <v>1281.43</v>
      </c>
      <c r="C659" s="11">
        <f t="shared" si="10"/>
        <v>-1.2693881362959144E-2</v>
      </c>
      <c r="D659" s="11"/>
      <c r="E659" s="11"/>
      <c r="F659" s="11"/>
    </row>
    <row r="660" spans="1:6">
      <c r="A660" s="34">
        <v>36383</v>
      </c>
      <c r="B660" s="31">
        <v>1301.93</v>
      </c>
      <c r="C660" s="11">
        <f t="shared" si="10"/>
        <v>1.5871137058239889E-2</v>
      </c>
      <c r="D660" s="11"/>
      <c r="E660" s="11"/>
      <c r="F660" s="11"/>
    </row>
    <row r="661" spans="1:6">
      <c r="A661" s="34">
        <v>36384</v>
      </c>
      <c r="B661" s="31">
        <v>1298.1600000000001</v>
      </c>
      <c r="C661" s="11">
        <f t="shared" si="10"/>
        <v>-2.8999016510675335E-3</v>
      </c>
      <c r="D661" s="11"/>
      <c r="E661" s="11"/>
      <c r="F661" s="11"/>
    </row>
    <row r="662" spans="1:6">
      <c r="A662" s="34">
        <v>36385</v>
      </c>
      <c r="B662" s="31">
        <v>1327.68</v>
      </c>
      <c r="C662" s="11">
        <f t="shared" si="10"/>
        <v>2.2485180913221846E-2</v>
      </c>
      <c r="D662" s="11"/>
      <c r="E662" s="11"/>
      <c r="F662" s="11"/>
    </row>
    <row r="663" spans="1:6">
      <c r="A663" s="34">
        <v>36388</v>
      </c>
      <c r="B663" s="31">
        <v>1330.77</v>
      </c>
      <c r="C663" s="11">
        <f t="shared" si="10"/>
        <v>2.3246639143454395E-3</v>
      </c>
      <c r="D663" s="11">
        <f>LN(B663/B658)</f>
        <v>2.5087198871780625E-2</v>
      </c>
      <c r="E663" s="11">
        <f>LN(B663/B653)</f>
        <v>2.0460211288260421E-3</v>
      </c>
      <c r="F663" s="11">
        <f>LN(B663/B648)</f>
        <v>-1.2686233019100034E-2</v>
      </c>
    </row>
    <row r="664" spans="1:6">
      <c r="A664" s="34">
        <v>36389</v>
      </c>
      <c r="B664" s="31">
        <v>1344.16</v>
      </c>
      <c r="C664" s="11">
        <f t="shared" si="10"/>
        <v>1.0011560557688561E-2</v>
      </c>
      <c r="D664" s="11"/>
      <c r="E664" s="11"/>
      <c r="F664" s="11"/>
    </row>
    <row r="665" spans="1:6">
      <c r="A665" s="34">
        <v>36390</v>
      </c>
      <c r="B665" s="31">
        <v>1332.84</v>
      </c>
      <c r="C665" s="11">
        <f t="shared" si="10"/>
        <v>-8.4572786495081421E-3</v>
      </c>
      <c r="D665" s="11"/>
      <c r="E665" s="11"/>
      <c r="F665" s="11"/>
    </row>
    <row r="666" spans="1:6">
      <c r="A666" s="34">
        <v>36391</v>
      </c>
      <c r="B666" s="31">
        <v>1323.59</v>
      </c>
      <c r="C666" s="11">
        <f t="shared" ref="C666:C729" si="11">LN(B666/B665)</f>
        <v>-6.9642621007262335E-3</v>
      </c>
      <c r="D666" s="11"/>
      <c r="E666" s="11"/>
      <c r="F666" s="11"/>
    </row>
    <row r="667" spans="1:6">
      <c r="A667" s="34">
        <v>36392</v>
      </c>
      <c r="B667" s="31">
        <v>1336.61</v>
      </c>
      <c r="C667" s="11">
        <f t="shared" si="11"/>
        <v>9.7888158525881938E-3</v>
      </c>
      <c r="D667" s="11"/>
      <c r="E667" s="11"/>
      <c r="F667" s="11"/>
    </row>
    <row r="668" spans="1:6">
      <c r="A668" s="34">
        <v>36395</v>
      </c>
      <c r="B668" s="31">
        <v>1360.22</v>
      </c>
      <c r="C668" s="11">
        <f t="shared" si="11"/>
        <v>1.7509893634589973E-2</v>
      </c>
      <c r="D668" s="11">
        <f>LN(B668/B663)</f>
        <v>2.188872929463228E-2</v>
      </c>
      <c r="E668" s="11"/>
      <c r="F668" s="11"/>
    </row>
    <row r="669" spans="1:6">
      <c r="A669" s="34">
        <v>36396</v>
      </c>
      <c r="B669" s="31">
        <v>1363.5</v>
      </c>
      <c r="C669" s="11">
        <f t="shared" si="11"/>
        <v>2.4084719321624034E-3</v>
      </c>
      <c r="D669" s="11"/>
      <c r="E669" s="11"/>
      <c r="F669" s="11"/>
    </row>
    <row r="670" spans="1:6">
      <c r="A670" s="34">
        <v>36397</v>
      </c>
      <c r="B670" s="31">
        <v>1381.79</v>
      </c>
      <c r="C670" s="11">
        <f t="shared" si="11"/>
        <v>1.3324836805536398E-2</v>
      </c>
      <c r="D670" s="11"/>
      <c r="E670" s="11"/>
      <c r="F670" s="11"/>
    </row>
    <row r="671" spans="1:6">
      <c r="A671" s="34">
        <v>36398</v>
      </c>
      <c r="B671" s="31">
        <v>1362.01</v>
      </c>
      <c r="C671" s="11">
        <f t="shared" si="11"/>
        <v>-1.4418210264769324E-2</v>
      </c>
      <c r="D671" s="11"/>
      <c r="E671" s="11"/>
      <c r="F671" s="11"/>
    </row>
    <row r="672" spans="1:6">
      <c r="A672" s="34">
        <v>36399</v>
      </c>
      <c r="B672" s="31">
        <v>1348.27</v>
      </c>
      <c r="C672" s="11">
        <f t="shared" si="11"/>
        <v>-1.0139260674965992E-2</v>
      </c>
      <c r="D672" s="11"/>
      <c r="E672" s="11"/>
      <c r="F672" s="11"/>
    </row>
    <row r="673" spans="1:6">
      <c r="A673" s="34">
        <v>36402</v>
      </c>
      <c r="B673" s="31">
        <v>1324.02</v>
      </c>
      <c r="C673" s="11">
        <f t="shared" si="11"/>
        <v>-1.8149726028400134E-2</v>
      </c>
      <c r="D673" s="11">
        <f>LN(B673/B668)</f>
        <v>-2.6973888230436598E-2</v>
      </c>
      <c r="E673" s="11">
        <f>LN(B673/B663)</f>
        <v>-5.0851589358043682E-3</v>
      </c>
      <c r="F673" s="11"/>
    </row>
    <row r="674" spans="1:6">
      <c r="A674" s="34">
        <v>36403</v>
      </c>
      <c r="B674" s="31">
        <v>1320.41</v>
      </c>
      <c r="C674" s="11">
        <f t="shared" si="11"/>
        <v>-2.7302687100977034E-3</v>
      </c>
      <c r="D674" s="11"/>
      <c r="E674" s="11"/>
      <c r="F674" s="11"/>
    </row>
    <row r="675" spans="1:6">
      <c r="A675" s="34">
        <v>36404</v>
      </c>
      <c r="B675" s="31">
        <v>1331.07</v>
      </c>
      <c r="C675" s="11">
        <f t="shared" si="11"/>
        <v>8.0408356353155359E-3</v>
      </c>
      <c r="D675" s="11"/>
      <c r="E675" s="11"/>
      <c r="F675" s="11"/>
    </row>
    <row r="676" spans="1:6">
      <c r="A676" s="34">
        <v>36405</v>
      </c>
      <c r="B676" s="31">
        <v>1319.11</v>
      </c>
      <c r="C676" s="11">
        <f t="shared" si="11"/>
        <v>-9.025863295733896E-3</v>
      </c>
      <c r="D676" s="11"/>
      <c r="E676" s="11"/>
      <c r="F676" s="11"/>
    </row>
    <row r="677" spans="1:6">
      <c r="A677" s="34">
        <v>36406</v>
      </c>
      <c r="B677" s="31">
        <v>1357.24</v>
      </c>
      <c r="C677" s="11">
        <f t="shared" si="11"/>
        <v>2.8495959166508541E-2</v>
      </c>
      <c r="D677" s="11"/>
      <c r="E677" s="11"/>
      <c r="F677" s="11"/>
    </row>
    <row r="678" spans="1:6">
      <c r="A678" s="34">
        <v>36410</v>
      </c>
      <c r="B678" s="31">
        <v>1350.45</v>
      </c>
      <c r="C678" s="11">
        <f t="shared" si="11"/>
        <v>-5.0153556964411912E-3</v>
      </c>
      <c r="D678" s="11">
        <f>LN(B678/B673)</f>
        <v>1.976530709955138E-2</v>
      </c>
      <c r="E678" s="11"/>
      <c r="F678" s="11">
        <f>LN(B678/B663)</f>
        <v>1.4680148163746916E-2</v>
      </c>
    </row>
    <row r="679" spans="1:6">
      <c r="A679" s="34">
        <v>36411</v>
      </c>
      <c r="B679" s="31">
        <v>1344.15</v>
      </c>
      <c r="C679" s="11">
        <f t="shared" si="11"/>
        <v>-4.6760272242572882E-3</v>
      </c>
      <c r="D679" s="11"/>
      <c r="E679" s="11"/>
      <c r="F679" s="11"/>
    </row>
    <row r="680" spans="1:6">
      <c r="A680" s="34">
        <v>36412</v>
      </c>
      <c r="B680" s="31">
        <v>1347.66</v>
      </c>
      <c r="C680" s="11">
        <f t="shared" si="11"/>
        <v>2.607912140420254E-3</v>
      </c>
      <c r="D680" s="11"/>
      <c r="E680" s="11"/>
      <c r="F680" s="11"/>
    </row>
    <row r="681" spans="1:6">
      <c r="A681" s="34">
        <v>36413</v>
      </c>
      <c r="B681" s="31">
        <v>1351.66</v>
      </c>
      <c r="C681" s="11">
        <f t="shared" si="11"/>
        <v>2.9637115479909672E-3</v>
      </c>
      <c r="D681" s="11"/>
      <c r="E681" s="11"/>
      <c r="F681" s="11"/>
    </row>
    <row r="682" spans="1:6">
      <c r="A682" s="34">
        <v>36416</v>
      </c>
      <c r="B682" s="31">
        <v>1344.13</v>
      </c>
      <c r="C682" s="11">
        <f t="shared" si="11"/>
        <v>-5.5865030908548666E-3</v>
      </c>
      <c r="D682" s="11"/>
      <c r="E682" s="11"/>
      <c r="F682" s="11"/>
    </row>
    <row r="683" spans="1:6">
      <c r="A683" s="34">
        <v>36417</v>
      </c>
      <c r="B683" s="31">
        <v>1336.29</v>
      </c>
      <c r="C683" s="11">
        <f t="shared" si="11"/>
        <v>-5.8498461864272102E-3</v>
      </c>
      <c r="D683" s="11">
        <f>LN(B683/B678)</f>
        <v>-1.0540752813127935E-2</v>
      </c>
      <c r="E683" s="11">
        <f>LN(B683/B673)</f>
        <v>9.2245542864233254E-3</v>
      </c>
      <c r="F683" s="11"/>
    </row>
    <row r="684" spans="1:6">
      <c r="A684" s="34">
        <v>36418</v>
      </c>
      <c r="B684" s="31">
        <v>1317.97</v>
      </c>
      <c r="C684" s="11">
        <f t="shared" si="11"/>
        <v>-1.3804443366310541E-2</v>
      </c>
      <c r="D684" s="11"/>
      <c r="E684" s="11"/>
      <c r="F684" s="11"/>
    </row>
    <row r="685" spans="1:6">
      <c r="A685" s="34">
        <v>36419</v>
      </c>
      <c r="B685" s="31">
        <v>1318.48</v>
      </c>
      <c r="C685" s="11">
        <f t="shared" si="11"/>
        <v>3.8688388276763685E-4</v>
      </c>
      <c r="D685" s="11"/>
      <c r="E685" s="11"/>
      <c r="F685" s="11"/>
    </row>
    <row r="686" spans="1:6">
      <c r="A686" s="34">
        <v>36420</v>
      </c>
      <c r="B686" s="31">
        <v>1335.42</v>
      </c>
      <c r="C686" s="11">
        <f t="shared" si="11"/>
        <v>1.2766291171674649E-2</v>
      </c>
      <c r="D686" s="11"/>
      <c r="E686" s="11"/>
      <c r="F686" s="11"/>
    </row>
    <row r="687" spans="1:6">
      <c r="A687" s="34">
        <v>36423</v>
      </c>
      <c r="B687" s="31">
        <v>1335.53</v>
      </c>
      <c r="C687" s="11">
        <f t="shared" si="11"/>
        <v>8.2367696933360448E-5</v>
      </c>
      <c r="D687" s="11"/>
      <c r="E687" s="11"/>
      <c r="F687" s="11"/>
    </row>
    <row r="688" spans="1:6">
      <c r="A688" s="34">
        <v>36424</v>
      </c>
      <c r="B688" s="31">
        <v>1307.58</v>
      </c>
      <c r="C688" s="11">
        <f t="shared" si="11"/>
        <v>-2.115011625875789E-2</v>
      </c>
      <c r="D688" s="11">
        <f>LN(B688/B683)</f>
        <v>-2.1719016873692858E-2</v>
      </c>
      <c r="E688" s="11"/>
      <c r="F688" s="11"/>
    </row>
    <row r="689" spans="1:6">
      <c r="A689" s="34">
        <v>36425</v>
      </c>
      <c r="B689" s="31">
        <v>1310.51</v>
      </c>
      <c r="C689" s="11">
        <f t="shared" si="11"/>
        <v>2.2382738738877138E-3</v>
      </c>
      <c r="D689" s="11"/>
      <c r="E689" s="11"/>
      <c r="F689" s="11"/>
    </row>
    <row r="690" spans="1:6">
      <c r="A690" s="34">
        <v>36426</v>
      </c>
      <c r="B690" s="31">
        <v>1280.4100000000001</v>
      </c>
      <c r="C690" s="11">
        <f t="shared" si="11"/>
        <v>-2.3236035285096161E-2</v>
      </c>
      <c r="D690" s="11"/>
      <c r="E690" s="11"/>
      <c r="F690" s="11"/>
    </row>
    <row r="691" spans="1:6">
      <c r="A691" s="34">
        <v>36427</v>
      </c>
      <c r="B691" s="31">
        <v>1277.3599999999999</v>
      </c>
      <c r="C691" s="11">
        <f t="shared" si="11"/>
        <v>-2.3848910931203106E-3</v>
      </c>
      <c r="D691" s="11"/>
      <c r="E691" s="11"/>
      <c r="F691" s="11"/>
    </row>
    <row r="692" spans="1:6">
      <c r="A692" s="34">
        <v>36430</v>
      </c>
      <c r="B692" s="31">
        <v>1283.31</v>
      </c>
      <c r="C692" s="11">
        <f t="shared" si="11"/>
        <v>4.6472295988012604E-3</v>
      </c>
      <c r="D692" s="11"/>
      <c r="E692" s="11"/>
      <c r="F692" s="11"/>
    </row>
    <row r="693" spans="1:6">
      <c r="A693" s="34">
        <v>36431</v>
      </c>
      <c r="B693" s="31">
        <v>1282.2</v>
      </c>
      <c r="C693" s="11">
        <f t="shared" si="11"/>
        <v>-8.6532507709010352E-4</v>
      </c>
      <c r="D693" s="11">
        <f>LN(B693/B688)</f>
        <v>-1.9600747982617753E-2</v>
      </c>
      <c r="E693" s="11">
        <f>LN(B693/B683)</f>
        <v>-4.1319764856310573E-2</v>
      </c>
      <c r="F693" s="11">
        <f>LN(B693/B678)</f>
        <v>-5.1860517669438576E-2</v>
      </c>
    </row>
    <row r="694" spans="1:6">
      <c r="A694" s="34">
        <v>36432</v>
      </c>
      <c r="B694" s="31">
        <v>1268.3699999999999</v>
      </c>
      <c r="C694" s="11">
        <f t="shared" si="11"/>
        <v>-1.0844741013518011E-2</v>
      </c>
      <c r="D694" s="11"/>
      <c r="E694" s="11"/>
      <c r="F694" s="11"/>
    </row>
    <row r="695" spans="1:6">
      <c r="A695" s="34">
        <v>36433</v>
      </c>
      <c r="B695" s="31">
        <v>1282.71</v>
      </c>
      <c r="C695" s="11">
        <f t="shared" si="11"/>
        <v>1.1242415790972985E-2</v>
      </c>
      <c r="D695" s="11"/>
      <c r="E695" s="11"/>
      <c r="F695" s="11"/>
    </row>
    <row r="696" spans="1:6">
      <c r="A696" s="34">
        <v>36434</v>
      </c>
      <c r="B696" s="31">
        <v>1282.81</v>
      </c>
      <c r="C696" s="11">
        <f t="shared" si="11"/>
        <v>7.7956905462177266E-5</v>
      </c>
      <c r="D696" s="11"/>
      <c r="E696" s="11"/>
      <c r="F696" s="11"/>
    </row>
    <row r="697" spans="1:6">
      <c r="A697" s="34">
        <v>36437</v>
      </c>
      <c r="B697" s="31">
        <v>1304.5999999999999</v>
      </c>
      <c r="C697" s="11">
        <f t="shared" si="11"/>
        <v>1.6843496125921502E-2</v>
      </c>
      <c r="D697" s="11"/>
      <c r="E697" s="11"/>
      <c r="F697" s="11"/>
    </row>
    <row r="698" spans="1:6">
      <c r="A698" s="34">
        <v>36438</v>
      </c>
      <c r="B698" s="31">
        <v>1301.3499999999999</v>
      </c>
      <c r="C698" s="11">
        <f t="shared" si="11"/>
        <v>-2.4942932020867829E-3</v>
      </c>
      <c r="D698" s="11">
        <f>LN(B698/B693)</f>
        <v>1.4824834606751842E-2</v>
      </c>
      <c r="E698" s="11"/>
      <c r="F698" s="11"/>
    </row>
    <row r="699" spans="1:6">
      <c r="A699" s="34">
        <v>36439</v>
      </c>
      <c r="B699" s="31">
        <v>1325.4</v>
      </c>
      <c r="C699" s="11">
        <f t="shared" si="11"/>
        <v>1.8312113494217859E-2</v>
      </c>
      <c r="D699" s="11"/>
      <c r="E699" s="11"/>
      <c r="F699" s="11"/>
    </row>
    <row r="700" spans="1:6">
      <c r="A700" s="34">
        <v>36440</v>
      </c>
      <c r="B700" s="31">
        <v>1317.64</v>
      </c>
      <c r="C700" s="11">
        <f t="shared" si="11"/>
        <v>-5.8720430244180478E-3</v>
      </c>
      <c r="D700" s="11"/>
      <c r="E700" s="11"/>
      <c r="F700" s="11"/>
    </row>
    <row r="701" spans="1:6">
      <c r="A701" s="34">
        <v>36441</v>
      </c>
      <c r="B701" s="31">
        <v>1336.02</v>
      </c>
      <c r="C701" s="11">
        <f t="shared" si="11"/>
        <v>1.3852787414712429E-2</v>
      </c>
      <c r="D701" s="11"/>
      <c r="E701" s="11"/>
      <c r="F701" s="11"/>
    </row>
    <row r="702" spans="1:6">
      <c r="A702" s="34">
        <v>36444</v>
      </c>
      <c r="B702" s="31">
        <v>1335.21</v>
      </c>
      <c r="C702" s="11">
        <f t="shared" si="11"/>
        <v>-6.0646221016256367E-4</v>
      </c>
      <c r="D702" s="11"/>
      <c r="E702" s="11"/>
      <c r="F702" s="11"/>
    </row>
    <row r="703" spans="1:6">
      <c r="A703" s="34">
        <v>36445</v>
      </c>
      <c r="B703" s="31">
        <v>1313.04</v>
      </c>
      <c r="C703" s="11">
        <f t="shared" si="11"/>
        <v>-1.674352341057837E-2</v>
      </c>
      <c r="D703" s="11">
        <f>LN(B703/B698)</f>
        <v>8.9428722637714172E-3</v>
      </c>
      <c r="E703" s="11">
        <f>LN(B703/B693)</f>
        <v>2.3767706870523115E-2</v>
      </c>
      <c r="F703" s="11"/>
    </row>
    <row r="704" spans="1:6">
      <c r="A704" s="34">
        <v>36446</v>
      </c>
      <c r="B704" s="31">
        <v>1285.55</v>
      </c>
      <c r="C704" s="11">
        <f t="shared" si="11"/>
        <v>-2.1158417102690528E-2</v>
      </c>
      <c r="D704" s="11"/>
      <c r="E704" s="11"/>
      <c r="F704" s="11"/>
    </row>
    <row r="705" spans="1:6">
      <c r="A705" s="34">
        <v>36447</v>
      </c>
      <c r="B705" s="31">
        <v>1283.42</v>
      </c>
      <c r="C705" s="11">
        <f t="shared" si="11"/>
        <v>-1.6582525199512197E-3</v>
      </c>
      <c r="D705" s="11"/>
      <c r="E705" s="11"/>
      <c r="F705" s="11"/>
    </row>
    <row r="706" spans="1:6">
      <c r="A706" s="34">
        <v>36448</v>
      </c>
      <c r="B706" s="31">
        <v>1247.4100000000001</v>
      </c>
      <c r="C706" s="11">
        <f t="shared" si="11"/>
        <v>-2.8458988066466028E-2</v>
      </c>
      <c r="D706" s="11"/>
      <c r="E706" s="11"/>
      <c r="F706" s="11"/>
    </row>
    <row r="707" spans="1:6">
      <c r="A707" s="34">
        <v>36451</v>
      </c>
      <c r="B707" s="31">
        <v>1254.1300000000001</v>
      </c>
      <c r="C707" s="11">
        <f t="shared" si="11"/>
        <v>5.3727033466738558E-3</v>
      </c>
      <c r="D707" s="11"/>
      <c r="E707" s="11"/>
      <c r="F707" s="11"/>
    </row>
    <row r="708" spans="1:6">
      <c r="A708" s="34">
        <v>36452</v>
      </c>
      <c r="B708" s="31">
        <v>1261.32</v>
      </c>
      <c r="C708" s="11">
        <f t="shared" si="11"/>
        <v>5.7166865420170184E-3</v>
      </c>
      <c r="D708" s="11">
        <f>LN(B708/B703)</f>
        <v>-4.0186267800416918E-2</v>
      </c>
      <c r="E708" s="11"/>
      <c r="F708" s="11">
        <f>LN(B708/B693)</f>
        <v>-1.6418560929893682E-2</v>
      </c>
    </row>
    <row r="709" spans="1:6">
      <c r="A709" s="34">
        <v>36453</v>
      </c>
      <c r="B709" s="31">
        <v>1289.43</v>
      </c>
      <c r="C709" s="11">
        <f t="shared" si="11"/>
        <v>2.2041468618237046E-2</v>
      </c>
      <c r="D709" s="11"/>
      <c r="E709" s="11"/>
      <c r="F709" s="11"/>
    </row>
    <row r="710" spans="1:6">
      <c r="A710" s="34">
        <v>36454</v>
      </c>
      <c r="B710" s="31">
        <v>1283.6099999999999</v>
      </c>
      <c r="C710" s="11">
        <f t="shared" si="11"/>
        <v>-4.5238394471765857E-3</v>
      </c>
      <c r="D710" s="11"/>
      <c r="E710" s="11"/>
      <c r="F710" s="11"/>
    </row>
    <row r="711" spans="1:6">
      <c r="A711" s="34">
        <v>36455</v>
      </c>
      <c r="B711" s="31">
        <v>1301.6500000000001</v>
      </c>
      <c r="C711" s="11">
        <f t="shared" si="11"/>
        <v>1.3956269632068736E-2</v>
      </c>
      <c r="D711" s="11"/>
      <c r="E711" s="11"/>
      <c r="F711" s="11"/>
    </row>
    <row r="712" spans="1:6">
      <c r="A712" s="34">
        <v>36458</v>
      </c>
      <c r="B712" s="31">
        <v>1293.6300000000001</v>
      </c>
      <c r="C712" s="11">
        <f t="shared" si="11"/>
        <v>-6.1804703377848196E-3</v>
      </c>
      <c r="D712" s="11"/>
      <c r="E712" s="11"/>
      <c r="F712" s="11"/>
    </row>
    <row r="713" spans="1:6">
      <c r="A713" s="34">
        <v>36459</v>
      </c>
      <c r="B713" s="31">
        <v>1281.9100000000001</v>
      </c>
      <c r="C713" s="11">
        <f t="shared" si="11"/>
        <v>-9.1010668804369817E-3</v>
      </c>
      <c r="D713" s="11">
        <f>LN(B713/B708)</f>
        <v>1.619236158490743E-2</v>
      </c>
      <c r="E713" s="11">
        <f>LN(B713/B703)</f>
        <v>-2.3993906215509522E-2</v>
      </c>
      <c r="F713" s="11"/>
    </row>
    <row r="714" spans="1:6">
      <c r="A714" s="34">
        <v>36460</v>
      </c>
      <c r="B714" s="31">
        <v>1296.71</v>
      </c>
      <c r="C714" s="11">
        <f t="shared" si="11"/>
        <v>1.1479134200944765E-2</v>
      </c>
      <c r="D714" s="11"/>
      <c r="E714" s="11"/>
      <c r="F714" s="11"/>
    </row>
    <row r="715" spans="1:6">
      <c r="A715" s="34">
        <v>36461</v>
      </c>
      <c r="B715" s="31">
        <v>1342.44</v>
      </c>
      <c r="C715" s="11">
        <f t="shared" si="11"/>
        <v>3.465856623772394E-2</v>
      </c>
      <c r="D715" s="11"/>
      <c r="E715" s="11"/>
      <c r="F715" s="11"/>
    </row>
    <row r="716" spans="1:6">
      <c r="A716" s="34">
        <v>36462</v>
      </c>
      <c r="B716" s="31">
        <v>1362.93</v>
      </c>
      <c r="C716" s="11">
        <f t="shared" si="11"/>
        <v>1.5147940430788572E-2</v>
      </c>
      <c r="D716" s="11"/>
      <c r="E716" s="11"/>
      <c r="F716" s="11"/>
    </row>
    <row r="717" spans="1:6">
      <c r="A717" s="34">
        <v>36465</v>
      </c>
      <c r="B717" s="31">
        <v>1354.12</v>
      </c>
      <c r="C717" s="11">
        <f t="shared" si="11"/>
        <v>-6.4849972400187958E-3</v>
      </c>
      <c r="D717" s="11"/>
      <c r="E717" s="11"/>
      <c r="F717" s="11"/>
    </row>
    <row r="718" spans="1:6">
      <c r="A718" s="34">
        <v>36466</v>
      </c>
      <c r="B718" s="31">
        <v>1347.74</v>
      </c>
      <c r="C718" s="11">
        <f t="shared" si="11"/>
        <v>-4.722681307054573E-3</v>
      </c>
      <c r="D718" s="11">
        <f>LN(B718/B713)</f>
        <v>5.0077962322384026E-2</v>
      </c>
      <c r="E718" s="11"/>
      <c r="F718" s="11"/>
    </row>
    <row r="719" spans="1:6">
      <c r="A719" s="34">
        <v>36467</v>
      </c>
      <c r="B719" s="31">
        <v>1354.93</v>
      </c>
      <c r="C719" s="11">
        <f t="shared" si="11"/>
        <v>5.3206769321911818E-3</v>
      </c>
      <c r="D719" s="11"/>
      <c r="E719" s="11"/>
      <c r="F719" s="11"/>
    </row>
    <row r="720" spans="1:6">
      <c r="A720" s="34">
        <v>36468</v>
      </c>
      <c r="B720" s="31">
        <v>1362.64</v>
      </c>
      <c r="C720" s="11">
        <f t="shared" si="11"/>
        <v>5.674202089576124E-3</v>
      </c>
      <c r="D720" s="11"/>
      <c r="E720" s="11"/>
      <c r="F720" s="11"/>
    </row>
    <row r="721" spans="1:6">
      <c r="A721" s="34">
        <v>36469</v>
      </c>
      <c r="B721" s="31">
        <v>1370.23</v>
      </c>
      <c r="C721" s="11">
        <f t="shared" si="11"/>
        <v>5.5546143907181968E-3</v>
      </c>
      <c r="D721" s="11"/>
      <c r="E721" s="11"/>
      <c r="F721" s="11"/>
    </row>
    <row r="722" spans="1:6">
      <c r="A722" s="34">
        <v>36472</v>
      </c>
      <c r="B722" s="31">
        <v>1377.01</v>
      </c>
      <c r="C722" s="11">
        <f t="shared" si="11"/>
        <v>4.935872923370139E-3</v>
      </c>
      <c r="D722" s="11"/>
      <c r="E722" s="11"/>
      <c r="F722" s="11"/>
    </row>
    <row r="723" spans="1:6">
      <c r="A723" s="34">
        <v>36473</v>
      </c>
      <c r="B723" s="31">
        <v>1365.28</v>
      </c>
      <c r="C723" s="11">
        <f t="shared" si="11"/>
        <v>-8.5549460781356688E-3</v>
      </c>
      <c r="D723" s="11">
        <f>LN(B723/B718)</f>
        <v>1.2930420257720097E-2</v>
      </c>
      <c r="E723" s="11">
        <f>LN(B723/B713)</f>
        <v>6.3008382580104105E-2</v>
      </c>
      <c r="F723" s="11">
        <f>LN(B723/B708)</f>
        <v>7.9200744165011383E-2</v>
      </c>
    </row>
    <row r="724" spans="1:6">
      <c r="A724" s="34">
        <v>36474</v>
      </c>
      <c r="B724" s="31">
        <v>1373.46</v>
      </c>
      <c r="C724" s="11">
        <f t="shared" si="11"/>
        <v>5.9735676436940398E-3</v>
      </c>
      <c r="D724" s="11"/>
      <c r="E724" s="11"/>
      <c r="F724" s="11"/>
    </row>
    <row r="725" spans="1:6">
      <c r="A725" s="34">
        <v>36475</v>
      </c>
      <c r="B725" s="31">
        <v>1381.46</v>
      </c>
      <c r="C725" s="11">
        <f t="shared" si="11"/>
        <v>5.807807476857706E-3</v>
      </c>
      <c r="D725" s="11"/>
      <c r="E725" s="11"/>
      <c r="F725" s="11"/>
    </row>
    <row r="726" spans="1:6">
      <c r="A726" s="34">
        <v>36476</v>
      </c>
      <c r="B726" s="31">
        <v>1396.06</v>
      </c>
      <c r="C726" s="11">
        <f t="shared" si="11"/>
        <v>1.051307243257339E-2</v>
      </c>
      <c r="D726" s="11"/>
      <c r="E726" s="11"/>
      <c r="F726" s="11"/>
    </row>
    <row r="727" spans="1:6">
      <c r="A727" s="34">
        <v>36479</v>
      </c>
      <c r="B727" s="31">
        <v>1394.39</v>
      </c>
      <c r="C727" s="11">
        <f t="shared" si="11"/>
        <v>-1.196939704620414E-3</v>
      </c>
      <c r="D727" s="11"/>
      <c r="E727" s="11"/>
      <c r="F727" s="11"/>
    </row>
    <row r="728" spans="1:6">
      <c r="A728" s="34">
        <v>36480</v>
      </c>
      <c r="B728" s="31">
        <v>1420.07</v>
      </c>
      <c r="C728" s="11">
        <f t="shared" si="11"/>
        <v>1.8249122518178087E-2</v>
      </c>
      <c r="D728" s="11">
        <f>LN(B728/B723)</f>
        <v>3.934663036668274E-2</v>
      </c>
      <c r="E728" s="11"/>
      <c r="F728" s="11"/>
    </row>
    <row r="729" spans="1:6">
      <c r="A729" s="34">
        <v>36481</v>
      </c>
      <c r="B729" s="31">
        <v>1410.71</v>
      </c>
      <c r="C729" s="11">
        <f t="shared" si="11"/>
        <v>-6.6130424202463026E-3</v>
      </c>
      <c r="D729" s="11"/>
      <c r="E729" s="11"/>
      <c r="F729" s="11"/>
    </row>
    <row r="730" spans="1:6">
      <c r="A730" s="34">
        <v>36482</v>
      </c>
      <c r="B730" s="31">
        <v>1424.94</v>
      </c>
      <c r="C730" s="11">
        <f t="shared" ref="C730:C793" si="12">LN(B730/B729)</f>
        <v>1.0036583818430344E-2</v>
      </c>
      <c r="D730" s="11"/>
      <c r="E730" s="11"/>
      <c r="F730" s="11"/>
    </row>
    <row r="731" spans="1:6">
      <c r="A731" s="34">
        <v>36483</v>
      </c>
      <c r="B731" s="31">
        <v>1422</v>
      </c>
      <c r="C731" s="11">
        <f t="shared" si="12"/>
        <v>-2.0653761899554336E-3</v>
      </c>
      <c r="D731" s="11"/>
      <c r="E731" s="11"/>
      <c r="F731" s="11"/>
    </row>
    <row r="732" spans="1:6">
      <c r="A732" s="34">
        <v>36486</v>
      </c>
      <c r="B732" s="31">
        <v>1420.94</v>
      </c>
      <c r="C732" s="11">
        <f t="shared" si="12"/>
        <v>-7.4570694360078047E-4</v>
      </c>
      <c r="D732" s="11"/>
      <c r="E732" s="11"/>
      <c r="F732" s="11"/>
    </row>
    <row r="733" spans="1:6">
      <c r="A733" s="34">
        <v>36487</v>
      </c>
      <c r="B733" s="31">
        <v>1404.64</v>
      </c>
      <c r="C733" s="11">
        <f t="shared" si="12"/>
        <v>-1.1537582241686654E-2</v>
      </c>
      <c r="D733" s="11">
        <f>LN(B733/B728)</f>
        <v>-1.0925123977058755E-2</v>
      </c>
      <c r="E733" s="11">
        <f>LN(B733/B723)</f>
        <v>2.8421506389624065E-2</v>
      </c>
      <c r="F733" s="11"/>
    </row>
    <row r="734" spans="1:6">
      <c r="A734" s="34">
        <v>36488</v>
      </c>
      <c r="B734" s="31">
        <v>1417.08</v>
      </c>
      <c r="C734" s="11">
        <f t="shared" si="12"/>
        <v>8.8173742232918358E-3</v>
      </c>
      <c r="D734" s="11"/>
      <c r="E734" s="11"/>
      <c r="F734" s="11"/>
    </row>
    <row r="735" spans="1:6">
      <c r="A735" s="34">
        <v>36490</v>
      </c>
      <c r="B735" s="31">
        <v>1416.62</v>
      </c>
      <c r="C735" s="11">
        <f t="shared" si="12"/>
        <v>-3.2466386988082947E-4</v>
      </c>
      <c r="D735" s="11"/>
      <c r="E735" s="11"/>
      <c r="F735" s="11"/>
    </row>
    <row r="736" spans="1:6">
      <c r="A736" s="34">
        <v>36493</v>
      </c>
      <c r="B736" s="31">
        <v>1407.83</v>
      </c>
      <c r="C736" s="11">
        <f t="shared" si="12"/>
        <v>-6.2242407391815647E-3</v>
      </c>
      <c r="D736" s="11"/>
      <c r="E736" s="11"/>
      <c r="F736" s="11"/>
    </row>
    <row r="737" spans="1:6">
      <c r="A737" s="34">
        <v>36494</v>
      </c>
      <c r="B737" s="31">
        <v>1389.07</v>
      </c>
      <c r="C737" s="11">
        <f t="shared" si="12"/>
        <v>-1.3415053339295961E-2</v>
      </c>
      <c r="D737" s="11"/>
      <c r="E737" s="11"/>
      <c r="F737" s="11"/>
    </row>
    <row r="738" spans="1:6">
      <c r="A738" s="34">
        <v>36495</v>
      </c>
      <c r="B738" s="31">
        <v>1397.72</v>
      </c>
      <c r="C738" s="11">
        <f t="shared" si="12"/>
        <v>6.2078791579465815E-3</v>
      </c>
      <c r="D738" s="11">
        <f>LN(B738/B733)</f>
        <v>-4.9387045671200232E-3</v>
      </c>
      <c r="E738" s="11"/>
      <c r="F738" s="11">
        <f>LN(B738/B723)</f>
        <v>2.3482801822503886E-2</v>
      </c>
    </row>
    <row r="739" spans="1:6">
      <c r="A739" s="34">
        <v>36496</v>
      </c>
      <c r="B739" s="31">
        <v>1409.04</v>
      </c>
      <c r="C739" s="11">
        <f t="shared" si="12"/>
        <v>8.0662838132616373E-3</v>
      </c>
      <c r="D739" s="11"/>
      <c r="E739" s="11"/>
      <c r="F739" s="11"/>
    </row>
    <row r="740" spans="1:6">
      <c r="A740" s="34">
        <v>36497</v>
      </c>
      <c r="B740" s="31">
        <v>1433.3</v>
      </c>
      <c r="C740" s="11">
        <f t="shared" si="12"/>
        <v>1.7070856505129819E-2</v>
      </c>
      <c r="D740" s="11"/>
      <c r="E740" s="11"/>
      <c r="F740" s="11"/>
    </row>
    <row r="741" spans="1:6">
      <c r="A741" s="34">
        <v>36500</v>
      </c>
      <c r="B741" s="31">
        <v>1423.33</v>
      </c>
      <c r="C741" s="11">
        <f t="shared" si="12"/>
        <v>-6.980281297726508E-3</v>
      </c>
      <c r="D741" s="11"/>
      <c r="E741" s="11"/>
      <c r="F741" s="11"/>
    </row>
    <row r="742" spans="1:6">
      <c r="A742" s="34">
        <v>36501</v>
      </c>
      <c r="B742" s="31">
        <v>1409.17</v>
      </c>
      <c r="C742" s="11">
        <f t="shared" si="12"/>
        <v>-9.9983180653930789E-3</v>
      </c>
      <c r="D742" s="11"/>
      <c r="E742" s="11"/>
      <c r="F742" s="11"/>
    </row>
    <row r="743" spans="1:6">
      <c r="A743" s="34">
        <v>36502</v>
      </c>
      <c r="B743" s="31">
        <v>1403.88</v>
      </c>
      <c r="C743" s="11">
        <f t="shared" si="12"/>
        <v>-3.7610467185398137E-3</v>
      </c>
      <c r="D743" s="11">
        <f>LN(B743/B738)</f>
        <v>4.3974942367318772E-3</v>
      </c>
      <c r="E743" s="11">
        <f>LN(B743/B733)</f>
        <v>-5.4121033038810368E-4</v>
      </c>
      <c r="F743" s="11"/>
    </row>
    <row r="744" spans="1:6">
      <c r="A744" s="34">
        <v>36503</v>
      </c>
      <c r="B744" s="31">
        <v>1408.11</v>
      </c>
      <c r="C744" s="11">
        <f t="shared" si="12"/>
        <v>3.0085478188783417E-3</v>
      </c>
      <c r="D744" s="11"/>
      <c r="E744" s="11"/>
      <c r="F744" s="11"/>
    </row>
    <row r="745" spans="1:6">
      <c r="A745" s="34">
        <v>36504</v>
      </c>
      <c r="B745" s="31">
        <v>1417.04</v>
      </c>
      <c r="C745" s="11">
        <f t="shared" si="12"/>
        <v>6.3218092779526499E-3</v>
      </c>
      <c r="D745" s="11"/>
      <c r="E745" s="11"/>
      <c r="F745" s="11"/>
    </row>
    <row r="746" spans="1:6">
      <c r="A746" s="34">
        <v>36507</v>
      </c>
      <c r="B746" s="31">
        <v>1415.22</v>
      </c>
      <c r="C746" s="11">
        <f t="shared" si="12"/>
        <v>-1.2851929205022533E-3</v>
      </c>
      <c r="D746" s="11"/>
      <c r="E746" s="11"/>
      <c r="F746" s="11"/>
    </row>
    <row r="747" spans="1:6">
      <c r="A747" s="34">
        <v>36508</v>
      </c>
      <c r="B747" s="31">
        <v>1403.17</v>
      </c>
      <c r="C747" s="11">
        <f t="shared" si="12"/>
        <v>-8.5510333380043324E-3</v>
      </c>
      <c r="D747" s="11"/>
      <c r="E747" s="11"/>
      <c r="F747" s="11"/>
    </row>
    <row r="748" spans="1:6">
      <c r="A748" s="34">
        <v>36509</v>
      </c>
      <c r="B748" s="31">
        <v>1413.33</v>
      </c>
      <c r="C748" s="11">
        <f t="shared" si="12"/>
        <v>7.2146593787116792E-3</v>
      </c>
      <c r="D748" s="11">
        <f>LN(B748/B743)</f>
        <v>6.7087902170359466E-3</v>
      </c>
      <c r="E748" s="11"/>
      <c r="F748" s="11"/>
    </row>
    <row r="749" spans="1:6">
      <c r="A749" s="34">
        <v>36510</v>
      </c>
      <c r="B749" s="31">
        <v>1418.78</v>
      </c>
      <c r="C749" s="11">
        <f t="shared" si="12"/>
        <v>3.8487253160554452E-3</v>
      </c>
      <c r="D749" s="11"/>
      <c r="E749" s="11"/>
      <c r="F749" s="11"/>
    </row>
    <row r="750" spans="1:6">
      <c r="A750" s="34">
        <v>36511</v>
      </c>
      <c r="B750" s="31">
        <v>1421.03</v>
      </c>
      <c r="C750" s="11">
        <f t="shared" si="12"/>
        <v>1.5846133866789145E-3</v>
      </c>
      <c r="D750" s="11"/>
      <c r="E750" s="11"/>
      <c r="F750" s="11"/>
    </row>
    <row r="751" spans="1:6">
      <c r="A751" s="34">
        <v>36514</v>
      </c>
      <c r="B751" s="31">
        <v>1418.09</v>
      </c>
      <c r="C751" s="11">
        <f t="shared" si="12"/>
        <v>-2.0710650137233137E-3</v>
      </c>
      <c r="D751" s="11"/>
      <c r="E751" s="11"/>
      <c r="F751" s="11"/>
    </row>
    <row r="752" spans="1:6">
      <c r="A752" s="34">
        <v>36515</v>
      </c>
      <c r="B752" s="31">
        <v>1433.43</v>
      </c>
      <c r="C752" s="11">
        <f t="shared" si="12"/>
        <v>1.0759277846351788E-2</v>
      </c>
      <c r="D752" s="11"/>
      <c r="E752" s="11"/>
      <c r="F752" s="11"/>
    </row>
    <row r="753" spans="1:6">
      <c r="A753" s="34">
        <v>36516</v>
      </c>
      <c r="B753" s="31">
        <v>1435.99</v>
      </c>
      <c r="C753" s="11">
        <f t="shared" si="12"/>
        <v>1.7843331957121393E-3</v>
      </c>
      <c r="D753" s="11">
        <f>LN(B753/B748)</f>
        <v>1.5905884731074928E-2</v>
      </c>
      <c r="E753" s="11">
        <f>LN(B753/B743)</f>
        <v>2.26146749481109E-2</v>
      </c>
      <c r="F753" s="11">
        <f>LN(B753/B738)</f>
        <v>2.7012169184842717E-2</v>
      </c>
    </row>
    <row r="754" spans="1:6">
      <c r="A754" s="34">
        <v>36517</v>
      </c>
      <c r="B754" s="31">
        <v>1458.34</v>
      </c>
      <c r="C754" s="11">
        <f t="shared" si="12"/>
        <v>1.5444295746106241E-2</v>
      </c>
      <c r="D754" s="11"/>
      <c r="E754" s="11"/>
      <c r="F754" s="11"/>
    </row>
    <row r="755" spans="1:6">
      <c r="A755" s="34">
        <v>36521</v>
      </c>
      <c r="B755" s="31">
        <v>1457.1</v>
      </c>
      <c r="C755" s="11">
        <f t="shared" si="12"/>
        <v>-8.506435219187723E-4</v>
      </c>
      <c r="D755" s="11"/>
      <c r="E755" s="11"/>
      <c r="F755" s="11"/>
    </row>
    <row r="756" spans="1:6">
      <c r="A756" s="34">
        <v>36522</v>
      </c>
      <c r="B756" s="31">
        <v>1457.66</v>
      </c>
      <c r="C756" s="11">
        <f t="shared" si="12"/>
        <v>3.8425119522060358E-4</v>
      </c>
      <c r="D756" s="11"/>
      <c r="E756" s="11"/>
      <c r="F756" s="11"/>
    </row>
    <row r="757" spans="1:6">
      <c r="A757" s="34">
        <v>36523</v>
      </c>
      <c r="B757" s="31">
        <v>1463.46</v>
      </c>
      <c r="C757" s="11">
        <f t="shared" si="12"/>
        <v>3.9710848044105388E-3</v>
      </c>
      <c r="D757" s="11"/>
      <c r="E757" s="11"/>
      <c r="F757" s="11"/>
    </row>
    <row r="758" spans="1:6">
      <c r="A758" s="34">
        <v>36524</v>
      </c>
      <c r="B758" s="31">
        <v>1464.47</v>
      </c>
      <c r="C758" s="11">
        <f t="shared" si="12"/>
        <v>6.8990723143041695E-4</v>
      </c>
      <c r="D758" s="11">
        <f>LN(B758/B753)</f>
        <v>1.9638895455248911E-2</v>
      </c>
      <c r="E758" s="11"/>
      <c r="F758" s="11"/>
    </row>
    <row r="759" spans="1:6">
      <c r="A759" s="34">
        <v>36525</v>
      </c>
      <c r="B759" s="31">
        <v>1469.25</v>
      </c>
      <c r="C759" s="11">
        <f t="shared" si="12"/>
        <v>3.2586642418894855E-3</v>
      </c>
      <c r="D759" s="11"/>
      <c r="E759" s="11"/>
      <c r="F759" s="11"/>
    </row>
    <row r="760" spans="1:6">
      <c r="A760" s="34">
        <v>36528</v>
      </c>
      <c r="B760" s="31">
        <v>1455.22</v>
      </c>
      <c r="C760" s="11">
        <f t="shared" si="12"/>
        <v>-9.5949745680095865E-3</v>
      </c>
      <c r="D760" s="11"/>
      <c r="E760" s="11"/>
      <c r="F760" s="11"/>
    </row>
    <row r="761" spans="1:6">
      <c r="A761" s="34">
        <v>36529</v>
      </c>
      <c r="B761" s="31">
        <v>1399.42</v>
      </c>
      <c r="C761" s="11">
        <f t="shared" si="12"/>
        <v>-3.9099226875721496E-2</v>
      </c>
      <c r="D761" s="11"/>
      <c r="E761" s="11"/>
      <c r="F761" s="11"/>
    </row>
    <row r="762" spans="1:6">
      <c r="A762" s="34">
        <v>36530</v>
      </c>
      <c r="B762" s="31">
        <v>1402.11</v>
      </c>
      <c r="C762" s="11">
        <f t="shared" si="12"/>
        <v>1.9203798115278359E-3</v>
      </c>
      <c r="D762" s="11"/>
      <c r="E762" s="11"/>
      <c r="F762" s="11"/>
    </row>
    <row r="763" spans="1:6">
      <c r="A763" s="34">
        <v>36531</v>
      </c>
      <c r="B763" s="31">
        <v>1403.45</v>
      </c>
      <c r="C763" s="11">
        <f t="shared" si="12"/>
        <v>9.5524608412974211E-4</v>
      </c>
      <c r="D763" s="11">
        <f>LN(B763/B758)</f>
        <v>-4.2559911306184001E-2</v>
      </c>
      <c r="E763" s="11">
        <f>LN(B763/B753)</f>
        <v>-2.2921015850935086E-2</v>
      </c>
      <c r="F763" s="11"/>
    </row>
    <row r="764" spans="1:6">
      <c r="A764" s="34">
        <v>36532</v>
      </c>
      <c r="B764" s="31">
        <v>1441.47</v>
      </c>
      <c r="C764" s="11">
        <f t="shared" si="12"/>
        <v>2.672993526267859E-2</v>
      </c>
      <c r="D764" s="11"/>
      <c r="E764" s="11"/>
      <c r="F764" s="11"/>
    </row>
    <row r="765" spans="1:6">
      <c r="A765" s="34">
        <v>36535</v>
      </c>
      <c r="B765" s="31">
        <v>1457.6</v>
      </c>
      <c r="C765" s="11">
        <f t="shared" si="12"/>
        <v>1.1127821298329016E-2</v>
      </c>
      <c r="D765" s="11"/>
      <c r="E765" s="11"/>
      <c r="F765" s="11"/>
    </row>
    <row r="766" spans="1:6">
      <c r="A766" s="34">
        <v>36536</v>
      </c>
      <c r="B766" s="31">
        <v>1438.56</v>
      </c>
      <c r="C766" s="11">
        <f t="shared" si="12"/>
        <v>-1.3148634269231135E-2</v>
      </c>
      <c r="D766" s="11"/>
      <c r="E766" s="11"/>
      <c r="F766" s="11"/>
    </row>
    <row r="767" spans="1:6">
      <c r="A767" s="34">
        <v>36537</v>
      </c>
      <c r="B767" s="31">
        <v>1432.25</v>
      </c>
      <c r="C767" s="11">
        <f t="shared" si="12"/>
        <v>-4.3959789477755811E-3</v>
      </c>
      <c r="D767" s="11"/>
      <c r="E767" s="11"/>
      <c r="F767" s="11"/>
    </row>
    <row r="768" spans="1:6">
      <c r="A768" s="34">
        <v>36538</v>
      </c>
      <c r="B768" s="31">
        <v>1449.68</v>
      </c>
      <c r="C768" s="11">
        <f t="shared" si="12"/>
        <v>1.2096208115215201E-2</v>
      </c>
      <c r="D768" s="11">
        <f>LN(B768/B763)</f>
        <v>3.2409351459216057E-2</v>
      </c>
      <c r="E768" s="11"/>
      <c r="F768" s="11">
        <f>LN(B768/B753)</f>
        <v>9.4883356082810094E-3</v>
      </c>
    </row>
    <row r="769" spans="1:6">
      <c r="A769" s="34">
        <v>36539</v>
      </c>
      <c r="B769" s="31">
        <v>1465.15</v>
      </c>
      <c r="C769" s="11">
        <f t="shared" si="12"/>
        <v>1.0614783884359819E-2</v>
      </c>
      <c r="D769" s="11"/>
      <c r="E769" s="11"/>
      <c r="F769" s="11"/>
    </row>
    <row r="770" spans="1:6">
      <c r="A770" s="34">
        <v>36543</v>
      </c>
      <c r="B770" s="31">
        <v>1455.14</v>
      </c>
      <c r="C770" s="11">
        <f t="shared" si="12"/>
        <v>-6.8555103802383595E-3</v>
      </c>
      <c r="D770" s="11"/>
      <c r="E770" s="11"/>
      <c r="F770" s="11"/>
    </row>
    <row r="771" spans="1:6">
      <c r="A771" s="34">
        <v>36544</v>
      </c>
      <c r="B771" s="31">
        <v>1455.9</v>
      </c>
      <c r="C771" s="11">
        <f t="shared" si="12"/>
        <v>5.2215017125654007E-4</v>
      </c>
      <c r="D771" s="11"/>
      <c r="E771" s="11"/>
      <c r="F771" s="11"/>
    </row>
    <row r="772" spans="1:6">
      <c r="A772" s="34">
        <v>36545</v>
      </c>
      <c r="B772" s="31">
        <v>1445.57</v>
      </c>
      <c r="C772" s="11">
        <f t="shared" si="12"/>
        <v>-7.120558645266682E-3</v>
      </c>
      <c r="D772" s="11"/>
      <c r="E772" s="11"/>
      <c r="F772" s="11"/>
    </row>
    <row r="773" spans="1:6">
      <c r="A773" s="34">
        <v>36546</v>
      </c>
      <c r="B773" s="31">
        <v>1441.36</v>
      </c>
      <c r="C773" s="11">
        <f t="shared" si="12"/>
        <v>-2.9165951265689668E-3</v>
      </c>
      <c r="D773" s="11">
        <f>LN(B773/B768)</f>
        <v>-5.7557300964576957E-3</v>
      </c>
      <c r="E773" s="11">
        <f>LN(B773/B763)</f>
        <v>2.6653621362758454E-2</v>
      </c>
      <c r="F773" s="11"/>
    </row>
    <row r="774" spans="1:6">
      <c r="A774" s="34">
        <v>36549</v>
      </c>
      <c r="B774" s="31">
        <v>1401.53</v>
      </c>
      <c r="C774" s="11">
        <f t="shared" si="12"/>
        <v>-2.8022615294881394E-2</v>
      </c>
      <c r="D774" s="11"/>
      <c r="E774" s="11"/>
      <c r="F774" s="11"/>
    </row>
    <row r="775" spans="1:6">
      <c r="A775" s="34">
        <v>36550</v>
      </c>
      <c r="B775" s="31">
        <v>1410.03</v>
      </c>
      <c r="C775" s="11">
        <f t="shared" si="12"/>
        <v>6.046483729051793E-3</v>
      </c>
      <c r="D775" s="11"/>
      <c r="E775" s="11"/>
      <c r="F775" s="11"/>
    </row>
    <row r="776" spans="1:6">
      <c r="A776" s="34">
        <v>36551</v>
      </c>
      <c r="B776" s="31">
        <v>1404.09</v>
      </c>
      <c r="C776" s="11">
        <f t="shared" si="12"/>
        <v>-4.2215746462376594E-3</v>
      </c>
      <c r="D776" s="11"/>
      <c r="E776" s="11"/>
      <c r="F776" s="11"/>
    </row>
    <row r="777" spans="1:6">
      <c r="A777" s="34">
        <v>36552</v>
      </c>
      <c r="B777" s="31">
        <v>1398.56</v>
      </c>
      <c r="C777" s="11">
        <f t="shared" si="12"/>
        <v>-3.9462702631996166E-3</v>
      </c>
      <c r="D777" s="11"/>
      <c r="E777" s="11"/>
      <c r="F777" s="11"/>
    </row>
    <row r="778" spans="1:6">
      <c r="A778" s="34">
        <v>36553</v>
      </c>
      <c r="B778" s="31">
        <v>1360.16</v>
      </c>
      <c r="C778" s="11">
        <f t="shared" si="12"/>
        <v>-2.7840795963128967E-2</v>
      </c>
      <c r="D778" s="11">
        <f>LN(B778/B773)</f>
        <v>-5.7984772438395886E-2</v>
      </c>
      <c r="E778" s="11"/>
      <c r="F778" s="11"/>
    </row>
    <row r="779" spans="1:6">
      <c r="A779" s="34">
        <v>36556</v>
      </c>
      <c r="B779" s="31">
        <v>1394.46</v>
      </c>
      <c r="C779" s="11">
        <f t="shared" si="12"/>
        <v>2.4904903670926997E-2</v>
      </c>
      <c r="D779" s="11"/>
      <c r="E779" s="11"/>
      <c r="F779" s="11"/>
    </row>
    <row r="780" spans="1:6">
      <c r="A780" s="34">
        <v>36557</v>
      </c>
      <c r="B780" s="31">
        <v>1409.28</v>
      </c>
      <c r="C780" s="11">
        <f t="shared" si="12"/>
        <v>1.0571692114229847E-2</v>
      </c>
      <c r="D780" s="11"/>
      <c r="E780" s="11"/>
      <c r="F780" s="11"/>
    </row>
    <row r="781" spans="1:6">
      <c r="A781" s="34">
        <v>36558</v>
      </c>
      <c r="B781" s="31">
        <v>1409.12</v>
      </c>
      <c r="C781" s="11">
        <f t="shared" si="12"/>
        <v>-1.1353959705650189E-4</v>
      </c>
      <c r="D781" s="11"/>
      <c r="E781" s="11"/>
      <c r="F781" s="11"/>
    </row>
    <row r="782" spans="1:6">
      <c r="A782" s="34">
        <v>36559</v>
      </c>
      <c r="B782" s="31">
        <v>1424.97</v>
      </c>
      <c r="C782" s="11">
        <f t="shared" si="12"/>
        <v>1.1185364792412934E-2</v>
      </c>
      <c r="D782" s="11"/>
      <c r="E782" s="11"/>
      <c r="F782" s="11"/>
    </row>
    <row r="783" spans="1:6">
      <c r="A783" s="34">
        <v>36560</v>
      </c>
      <c r="B783" s="31">
        <v>1424.37</v>
      </c>
      <c r="C783" s="11">
        <f t="shared" si="12"/>
        <v>-4.2115016731490761E-4</v>
      </c>
      <c r="D783" s="11">
        <f>LN(B783/B778)</f>
        <v>4.6127270813198451E-2</v>
      </c>
      <c r="E783" s="11">
        <f>LN(B783/B773)</f>
        <v>-1.1857501625197298E-2</v>
      </c>
      <c r="F783" s="11">
        <f>LN(B783/B768)</f>
        <v>-1.7613231721655045E-2</v>
      </c>
    </row>
    <row r="784" spans="1:6">
      <c r="A784" s="34">
        <v>36563</v>
      </c>
      <c r="B784" s="31">
        <v>1424.24</v>
      </c>
      <c r="C784" s="11">
        <f t="shared" si="12"/>
        <v>-9.1272585640115615E-5</v>
      </c>
      <c r="D784" s="11"/>
      <c r="E784" s="11"/>
      <c r="F784" s="11"/>
    </row>
    <row r="785" spans="1:6">
      <c r="A785" s="34">
        <v>36564</v>
      </c>
      <c r="B785" s="31">
        <v>1441.72</v>
      </c>
      <c r="C785" s="11">
        <f t="shared" si="12"/>
        <v>1.2198507136646801E-2</v>
      </c>
      <c r="D785" s="11"/>
      <c r="E785" s="11"/>
      <c r="F785" s="11"/>
    </row>
    <row r="786" spans="1:6">
      <c r="A786" s="34">
        <v>36565</v>
      </c>
      <c r="B786" s="31">
        <v>1411.71</v>
      </c>
      <c r="C786" s="11">
        <f t="shared" si="12"/>
        <v>-2.1035109710187998E-2</v>
      </c>
      <c r="D786" s="11"/>
      <c r="E786" s="11"/>
      <c r="F786" s="11"/>
    </row>
    <row r="787" spans="1:6">
      <c r="A787" s="34">
        <v>36566</v>
      </c>
      <c r="B787" s="31">
        <v>1416.83</v>
      </c>
      <c r="C787" s="11">
        <f t="shared" si="12"/>
        <v>3.6202461990778156E-3</v>
      </c>
      <c r="D787" s="11"/>
      <c r="E787" s="11"/>
      <c r="F787" s="11"/>
    </row>
    <row r="788" spans="1:6">
      <c r="A788" s="34">
        <v>36567</v>
      </c>
      <c r="B788" s="31">
        <v>1387.12</v>
      </c>
      <c r="C788" s="11">
        <f t="shared" si="12"/>
        <v>-2.1192326485726515E-2</v>
      </c>
      <c r="D788" s="11">
        <f>LN(B788/B783)</f>
        <v>-2.6499955445829993E-2</v>
      </c>
      <c r="E788" s="11"/>
      <c r="F788" s="11"/>
    </row>
    <row r="789" spans="1:6">
      <c r="A789" s="34">
        <v>36570</v>
      </c>
      <c r="B789" s="31">
        <v>1389.94</v>
      </c>
      <c r="C789" s="11">
        <f t="shared" si="12"/>
        <v>2.0309254890385452E-3</v>
      </c>
      <c r="D789" s="11"/>
      <c r="E789" s="11"/>
      <c r="F789" s="11"/>
    </row>
    <row r="790" spans="1:6">
      <c r="A790" s="34">
        <v>36571</v>
      </c>
      <c r="B790" s="31">
        <v>1402.05</v>
      </c>
      <c r="C790" s="11">
        <f t="shared" si="12"/>
        <v>8.6748705712460846E-3</v>
      </c>
      <c r="D790" s="11"/>
      <c r="E790" s="11"/>
      <c r="F790" s="11"/>
    </row>
    <row r="791" spans="1:6">
      <c r="A791" s="34">
        <v>36572</v>
      </c>
      <c r="B791" s="31">
        <v>1387.67</v>
      </c>
      <c r="C791" s="11">
        <f t="shared" si="12"/>
        <v>-1.0309369658861213E-2</v>
      </c>
      <c r="D791" s="11"/>
      <c r="E791" s="11"/>
      <c r="F791" s="11"/>
    </row>
    <row r="792" spans="1:6">
      <c r="A792" s="34">
        <v>36573</v>
      </c>
      <c r="B792" s="31">
        <v>1388.26</v>
      </c>
      <c r="C792" s="11">
        <f t="shared" si="12"/>
        <v>4.2508277145605693E-4</v>
      </c>
      <c r="D792" s="11"/>
      <c r="E792" s="11"/>
      <c r="F792" s="11"/>
    </row>
    <row r="793" spans="1:6">
      <c r="A793" s="34">
        <v>36574</v>
      </c>
      <c r="B793" s="31">
        <v>1346.09</v>
      </c>
      <c r="C793" s="11">
        <f t="shared" si="12"/>
        <v>-3.0847070655427272E-2</v>
      </c>
      <c r="D793" s="11">
        <f>LN(B793/B788)</f>
        <v>-3.0025561482547581E-2</v>
      </c>
      <c r="E793" s="11">
        <f>LN(B793/B783)</f>
        <v>-5.6525516928377567E-2</v>
      </c>
      <c r="F793" s="11"/>
    </row>
    <row r="794" spans="1:6">
      <c r="A794" s="34">
        <v>36578</v>
      </c>
      <c r="B794" s="31">
        <v>1352.17</v>
      </c>
      <c r="C794" s="11">
        <f t="shared" ref="C794:C857" si="13">LN(B794/B793)</f>
        <v>4.5066155894436253E-3</v>
      </c>
      <c r="D794" s="11"/>
      <c r="E794" s="11"/>
      <c r="F794" s="11"/>
    </row>
    <row r="795" spans="1:6">
      <c r="A795" s="34">
        <v>36579</v>
      </c>
      <c r="B795" s="31">
        <v>1360.69</v>
      </c>
      <c r="C795" s="11">
        <f t="shared" si="13"/>
        <v>6.2812146679728995E-3</v>
      </c>
      <c r="D795" s="11"/>
      <c r="E795" s="11"/>
      <c r="F795" s="11"/>
    </row>
    <row r="796" spans="1:6">
      <c r="A796" s="34">
        <v>36580</v>
      </c>
      <c r="B796" s="31">
        <v>1353.43</v>
      </c>
      <c r="C796" s="11">
        <f t="shared" si="13"/>
        <v>-5.3498130630879681E-3</v>
      </c>
      <c r="D796" s="11"/>
      <c r="E796" s="11"/>
      <c r="F796" s="11"/>
    </row>
    <row r="797" spans="1:6">
      <c r="A797" s="34">
        <v>36581</v>
      </c>
      <c r="B797" s="31">
        <v>1333.36</v>
      </c>
      <c r="C797" s="11">
        <f t="shared" si="13"/>
        <v>-1.494003871427774E-2</v>
      </c>
      <c r="D797" s="11"/>
      <c r="E797" s="11"/>
      <c r="F797" s="11"/>
    </row>
    <row r="798" spans="1:6">
      <c r="A798" s="34">
        <v>36584</v>
      </c>
      <c r="B798" s="31">
        <v>1348.05</v>
      </c>
      <c r="C798" s="11">
        <f t="shared" si="13"/>
        <v>1.0957031538571586E-2</v>
      </c>
      <c r="D798" s="11">
        <f>LN(B798/B793)</f>
        <v>1.4550100186221974E-3</v>
      </c>
      <c r="E798" s="11"/>
      <c r="F798" s="11">
        <f>LN(B798/B783)</f>
        <v>-5.5070506909755172E-2</v>
      </c>
    </row>
    <row r="799" spans="1:6">
      <c r="A799" s="34">
        <v>36585</v>
      </c>
      <c r="B799" s="31">
        <v>1366.42</v>
      </c>
      <c r="C799" s="11">
        <f t="shared" si="13"/>
        <v>1.3535077157035507E-2</v>
      </c>
      <c r="D799" s="11"/>
      <c r="E799" s="11"/>
      <c r="F799" s="11"/>
    </row>
    <row r="800" spans="1:6">
      <c r="A800" s="34">
        <v>36586</v>
      </c>
      <c r="B800" s="31">
        <v>1379.19</v>
      </c>
      <c r="C800" s="11">
        <f t="shared" si="13"/>
        <v>9.302189373569263E-3</v>
      </c>
      <c r="D800" s="11"/>
      <c r="E800" s="11"/>
      <c r="F800" s="11"/>
    </row>
    <row r="801" spans="1:6">
      <c r="A801" s="34">
        <v>36587</v>
      </c>
      <c r="B801" s="31">
        <v>1381.76</v>
      </c>
      <c r="C801" s="11">
        <f t="shared" si="13"/>
        <v>1.8616785832910249E-3</v>
      </c>
      <c r="D801" s="11"/>
      <c r="E801" s="11"/>
      <c r="F801" s="11"/>
    </row>
    <row r="802" spans="1:6">
      <c r="A802" s="34">
        <v>36588</v>
      </c>
      <c r="B802" s="31">
        <v>1409.17</v>
      </c>
      <c r="C802" s="11">
        <f t="shared" si="13"/>
        <v>1.9642829679662539E-2</v>
      </c>
      <c r="D802" s="11"/>
      <c r="E802" s="11"/>
      <c r="F802" s="11"/>
    </row>
    <row r="803" spans="1:6">
      <c r="A803" s="34">
        <v>36591</v>
      </c>
      <c r="B803" s="31">
        <v>1391.28</v>
      </c>
      <c r="C803" s="11">
        <f t="shared" si="13"/>
        <v>-1.2776691866463252E-2</v>
      </c>
      <c r="D803" s="11">
        <f>LN(B803/B798)</f>
        <v>3.1565082927094944E-2</v>
      </c>
      <c r="E803" s="11">
        <f>LN(B803/B793)</f>
        <v>3.3020092945717276E-2</v>
      </c>
      <c r="F803" s="11"/>
    </row>
    <row r="804" spans="1:6">
      <c r="A804" s="34">
        <v>36592</v>
      </c>
      <c r="B804" s="31">
        <v>1355.62</v>
      </c>
      <c r="C804" s="11">
        <f t="shared" si="13"/>
        <v>-2.5965272460888884E-2</v>
      </c>
      <c r="D804" s="11"/>
      <c r="E804" s="11"/>
      <c r="F804" s="11"/>
    </row>
    <row r="805" spans="1:6">
      <c r="A805" s="34">
        <v>36593</v>
      </c>
      <c r="B805" s="31">
        <v>1366.7</v>
      </c>
      <c r="C805" s="11">
        <f t="shared" si="13"/>
        <v>8.1401607320565981E-3</v>
      </c>
      <c r="D805" s="11"/>
      <c r="E805" s="11"/>
      <c r="F805" s="11"/>
    </row>
    <row r="806" spans="1:6">
      <c r="A806" s="34">
        <v>36594</v>
      </c>
      <c r="B806" s="31">
        <v>1401.69</v>
      </c>
      <c r="C806" s="11">
        <f t="shared" si="13"/>
        <v>2.527957647861595E-2</v>
      </c>
      <c r="D806" s="11"/>
      <c r="E806" s="11"/>
      <c r="F806" s="11"/>
    </row>
    <row r="807" spans="1:6">
      <c r="A807" s="34">
        <v>36595</v>
      </c>
      <c r="B807" s="31">
        <v>1395.07</v>
      </c>
      <c r="C807" s="11">
        <f t="shared" si="13"/>
        <v>-4.7340582413698019E-3</v>
      </c>
      <c r="D807" s="11"/>
      <c r="E807" s="11"/>
      <c r="F807" s="11"/>
    </row>
    <row r="808" spans="1:6">
      <c r="A808" s="34">
        <v>36598</v>
      </c>
      <c r="B808" s="31">
        <v>1383.62</v>
      </c>
      <c r="C808" s="11">
        <f t="shared" si="13"/>
        <v>-8.2413402046499617E-3</v>
      </c>
      <c r="D808" s="11">
        <f>LN(B808/B803)</f>
        <v>-5.520933696236084E-3</v>
      </c>
      <c r="E808" s="11"/>
      <c r="F808" s="11"/>
    </row>
    <row r="809" spans="1:6">
      <c r="A809" s="34">
        <v>36599</v>
      </c>
      <c r="B809" s="31">
        <v>1359.15</v>
      </c>
      <c r="C809" s="11">
        <f t="shared" si="13"/>
        <v>-1.784374866717164E-2</v>
      </c>
      <c r="D809" s="11"/>
      <c r="E809" s="11"/>
      <c r="F809" s="11"/>
    </row>
    <row r="810" spans="1:6">
      <c r="A810" s="34">
        <v>36600</v>
      </c>
      <c r="B810" s="31">
        <v>1392.14</v>
      </c>
      <c r="C810" s="11">
        <f t="shared" si="13"/>
        <v>2.3982627213531935E-2</v>
      </c>
      <c r="D810" s="11"/>
      <c r="E810" s="11"/>
      <c r="F810" s="11"/>
    </row>
    <row r="811" spans="1:6">
      <c r="A811" s="34">
        <v>36601</v>
      </c>
      <c r="B811" s="31">
        <v>1458.47</v>
      </c>
      <c r="C811" s="11">
        <f t="shared" si="13"/>
        <v>4.6545809468698594E-2</v>
      </c>
      <c r="D811" s="11"/>
      <c r="E811" s="11"/>
      <c r="F811" s="11"/>
    </row>
    <row r="812" spans="1:6">
      <c r="A812" s="34">
        <v>36602</v>
      </c>
      <c r="B812" s="31">
        <v>1464.47</v>
      </c>
      <c r="C812" s="11">
        <f t="shared" si="13"/>
        <v>4.105461232460199E-3</v>
      </c>
      <c r="D812" s="11"/>
      <c r="E812" s="11"/>
      <c r="F812" s="11"/>
    </row>
    <row r="813" spans="1:6">
      <c r="A813" s="34">
        <v>36605</v>
      </c>
      <c r="B813" s="31">
        <v>1456.63</v>
      </c>
      <c r="C813" s="11">
        <f t="shared" si="13"/>
        <v>-5.3678537708687132E-3</v>
      </c>
      <c r="D813" s="11">
        <f>LN(B813/B808)</f>
        <v>5.142229547665058E-2</v>
      </c>
      <c r="E813" s="11">
        <f>LN(B813/B803)</f>
        <v>4.5901361780414526E-2</v>
      </c>
      <c r="F813" s="11">
        <f>LN(B813/B798)</f>
        <v>7.7466444707509449E-2</v>
      </c>
    </row>
    <row r="814" spans="1:6">
      <c r="A814" s="34">
        <v>36606</v>
      </c>
      <c r="B814" s="31">
        <v>1493.87</v>
      </c>
      <c r="C814" s="11">
        <f t="shared" si="13"/>
        <v>2.524451970119114E-2</v>
      </c>
      <c r="D814" s="11"/>
      <c r="E814" s="11"/>
      <c r="F814" s="11"/>
    </row>
    <row r="815" spans="1:6">
      <c r="A815" s="34">
        <v>36607</v>
      </c>
      <c r="B815" s="31">
        <v>1500.64</v>
      </c>
      <c r="C815" s="11">
        <f t="shared" si="13"/>
        <v>4.5216155794356241E-3</v>
      </c>
      <c r="D815" s="11"/>
      <c r="E815" s="11"/>
      <c r="F815" s="11"/>
    </row>
    <row r="816" spans="1:6">
      <c r="A816" s="34">
        <v>36608</v>
      </c>
      <c r="B816" s="31">
        <v>1527.35</v>
      </c>
      <c r="C816" s="11">
        <f t="shared" si="13"/>
        <v>1.7642523790550653E-2</v>
      </c>
      <c r="D816" s="11"/>
      <c r="E816" s="11"/>
      <c r="F816" s="11"/>
    </row>
    <row r="817" spans="1:6">
      <c r="A817" s="34">
        <v>36609</v>
      </c>
      <c r="B817" s="31">
        <v>1527.46</v>
      </c>
      <c r="C817" s="11">
        <f t="shared" si="13"/>
        <v>7.2017572318941965E-5</v>
      </c>
      <c r="D817" s="11"/>
      <c r="E817" s="11"/>
      <c r="F817" s="11"/>
    </row>
    <row r="818" spans="1:6">
      <c r="A818" s="34">
        <v>36612</v>
      </c>
      <c r="B818" s="31">
        <v>1523.86</v>
      </c>
      <c r="C818" s="11">
        <f t="shared" si="13"/>
        <v>-2.3596356136780785E-3</v>
      </c>
      <c r="D818" s="11">
        <f>LN(B818/B813)</f>
        <v>4.5121041029818183E-2</v>
      </c>
      <c r="E818" s="11"/>
      <c r="F818" s="11"/>
    </row>
    <row r="819" spans="1:6">
      <c r="A819" s="34">
        <v>36613</v>
      </c>
      <c r="B819" s="31">
        <v>1507.73</v>
      </c>
      <c r="C819" s="11">
        <f t="shared" si="13"/>
        <v>-1.0641381065242726E-2</v>
      </c>
      <c r="D819" s="11"/>
      <c r="E819" s="11"/>
      <c r="F819" s="11"/>
    </row>
    <row r="820" spans="1:6">
      <c r="A820" s="34">
        <v>36614</v>
      </c>
      <c r="B820" s="31">
        <v>1508.52</v>
      </c>
      <c r="C820" s="11">
        <f t="shared" si="13"/>
        <v>5.2382927016290503E-4</v>
      </c>
      <c r="D820" s="11"/>
      <c r="E820" s="11"/>
      <c r="F820" s="11"/>
    </row>
    <row r="821" spans="1:6">
      <c r="A821" s="34">
        <v>36615</v>
      </c>
      <c r="B821" s="31">
        <v>1487.92</v>
      </c>
      <c r="C821" s="11">
        <f t="shared" si="13"/>
        <v>-1.3749866207868553E-2</v>
      </c>
      <c r="D821" s="11"/>
      <c r="E821" s="11"/>
      <c r="F821" s="11"/>
    </row>
    <row r="822" spans="1:6">
      <c r="A822" s="34">
        <v>36616</v>
      </c>
      <c r="B822" s="31">
        <v>1498.58</v>
      </c>
      <c r="C822" s="11">
        <f t="shared" si="13"/>
        <v>7.1388215448796302E-3</v>
      </c>
      <c r="D822" s="11"/>
      <c r="E822" s="11"/>
      <c r="F822" s="11"/>
    </row>
    <row r="823" spans="1:6">
      <c r="A823" s="34">
        <v>36619</v>
      </c>
      <c r="B823" s="31">
        <v>1505.97</v>
      </c>
      <c r="C823" s="11">
        <f t="shared" si="13"/>
        <v>4.9192157909506403E-3</v>
      </c>
      <c r="D823" s="11">
        <f>LN(B823/B818)</f>
        <v>-1.1809380667118228E-2</v>
      </c>
      <c r="E823" s="11">
        <f>LN(B823/B813)</f>
        <v>3.3311660362700043E-2</v>
      </c>
      <c r="F823" s="11"/>
    </row>
    <row r="824" spans="1:6">
      <c r="A824" s="34">
        <v>36620</v>
      </c>
      <c r="B824" s="31">
        <v>1494.73</v>
      </c>
      <c r="C824" s="11">
        <f t="shared" si="13"/>
        <v>-7.4916203351099719E-3</v>
      </c>
      <c r="D824" s="11"/>
      <c r="E824" s="11"/>
      <c r="F824" s="11"/>
    </row>
    <row r="825" spans="1:6">
      <c r="A825" s="34">
        <v>36621</v>
      </c>
      <c r="B825" s="31">
        <v>1487.37</v>
      </c>
      <c r="C825" s="11">
        <f t="shared" si="13"/>
        <v>-4.9361288649518746E-3</v>
      </c>
      <c r="D825" s="11"/>
      <c r="E825" s="11"/>
      <c r="F825" s="11"/>
    </row>
    <row r="826" spans="1:6">
      <c r="A826" s="34">
        <v>36622</v>
      </c>
      <c r="B826" s="31">
        <v>1501.34</v>
      </c>
      <c r="C826" s="11">
        <f t="shared" si="13"/>
        <v>9.3485829962536536E-3</v>
      </c>
      <c r="D826" s="11"/>
      <c r="E826" s="11"/>
      <c r="F826" s="11"/>
    </row>
    <row r="827" spans="1:6">
      <c r="A827" s="34">
        <v>36623</v>
      </c>
      <c r="B827" s="31">
        <v>1516.35</v>
      </c>
      <c r="C827" s="11">
        <f t="shared" si="13"/>
        <v>9.9480886292829199E-3</v>
      </c>
      <c r="D827" s="11"/>
      <c r="E827" s="11"/>
      <c r="F827" s="11"/>
    </row>
    <row r="828" spans="1:6">
      <c r="A828" s="34">
        <v>36626</v>
      </c>
      <c r="B828" s="31">
        <v>1504.46</v>
      </c>
      <c r="C828" s="11">
        <f t="shared" si="13"/>
        <v>-7.8721014574631952E-3</v>
      </c>
      <c r="D828" s="11">
        <f>LN(B828/B823)</f>
        <v>-1.0031790319885326E-3</v>
      </c>
      <c r="E828" s="11"/>
      <c r="F828" s="11">
        <f>LN(B828/B813)</f>
        <v>3.2308481330711548E-2</v>
      </c>
    </row>
    <row r="829" spans="1:6">
      <c r="A829" s="34">
        <v>36627</v>
      </c>
      <c r="B829" s="31">
        <v>1500.59</v>
      </c>
      <c r="C829" s="11">
        <f t="shared" si="13"/>
        <v>-2.5756657223554988E-3</v>
      </c>
      <c r="D829" s="11"/>
      <c r="E829" s="11"/>
      <c r="F829" s="11"/>
    </row>
    <row r="830" spans="1:6">
      <c r="A830" s="34">
        <v>36628</v>
      </c>
      <c r="B830" s="31">
        <v>1467.17</v>
      </c>
      <c r="C830" s="11">
        <f t="shared" si="13"/>
        <v>-2.2522988905343863E-2</v>
      </c>
      <c r="D830" s="11"/>
      <c r="E830" s="11"/>
      <c r="F830" s="11"/>
    </row>
    <row r="831" spans="1:6">
      <c r="A831" s="34">
        <v>36629</v>
      </c>
      <c r="B831" s="31">
        <v>1440.51</v>
      </c>
      <c r="C831" s="11">
        <f t="shared" si="13"/>
        <v>-1.8338157648510305E-2</v>
      </c>
      <c r="D831" s="11"/>
      <c r="E831" s="11"/>
      <c r="F831" s="11"/>
    </row>
    <row r="832" spans="1:6">
      <c r="A832" s="34">
        <v>36630</v>
      </c>
      <c r="B832" s="31">
        <v>1356.56</v>
      </c>
      <c r="C832" s="11">
        <f t="shared" si="13"/>
        <v>-6.0045133935631309E-2</v>
      </c>
      <c r="D832" s="11"/>
      <c r="E832" s="11"/>
      <c r="F832" s="11"/>
    </row>
    <row r="833" spans="1:6">
      <c r="A833" s="34">
        <v>36633</v>
      </c>
      <c r="B833" s="31">
        <v>1401.44</v>
      </c>
      <c r="C833" s="11">
        <f t="shared" si="13"/>
        <v>3.2548195815906886E-2</v>
      </c>
      <c r="D833" s="11">
        <f>LN(B833/B828)</f>
        <v>-7.093375039593422E-2</v>
      </c>
      <c r="E833" s="11">
        <f>LN(B833/B823)</f>
        <v>-7.1936929427922708E-2</v>
      </c>
      <c r="F833" s="11"/>
    </row>
    <row r="834" spans="1:6">
      <c r="A834" s="34">
        <v>36634</v>
      </c>
      <c r="B834" s="31">
        <v>1441.61</v>
      </c>
      <c r="C834" s="11">
        <f t="shared" si="13"/>
        <v>2.826026515219442E-2</v>
      </c>
      <c r="D834" s="11"/>
      <c r="E834" s="11"/>
      <c r="F834" s="11"/>
    </row>
    <row r="835" spans="1:6">
      <c r="A835" s="34">
        <v>36635</v>
      </c>
      <c r="B835" s="31">
        <v>1427.47</v>
      </c>
      <c r="C835" s="11">
        <f t="shared" si="13"/>
        <v>-9.856898019463543E-3</v>
      </c>
      <c r="D835" s="11"/>
      <c r="E835" s="11"/>
      <c r="F835" s="11"/>
    </row>
    <row r="836" spans="1:6">
      <c r="A836" s="34">
        <v>36636</v>
      </c>
      <c r="B836" s="31">
        <v>1434.54</v>
      </c>
      <c r="C836" s="11">
        <f t="shared" si="13"/>
        <v>4.9405937653874653E-3</v>
      </c>
      <c r="D836" s="11"/>
      <c r="E836" s="11"/>
      <c r="F836" s="11"/>
    </row>
    <row r="837" spans="1:6">
      <c r="A837" s="34">
        <v>36640</v>
      </c>
      <c r="B837" s="31">
        <v>1429.86</v>
      </c>
      <c r="C837" s="11">
        <f t="shared" si="13"/>
        <v>-3.2677029495695813E-3</v>
      </c>
      <c r="D837" s="11"/>
      <c r="E837" s="11"/>
      <c r="F837" s="11"/>
    </row>
    <row r="838" spans="1:6">
      <c r="A838" s="34">
        <v>36641</v>
      </c>
      <c r="B838" s="31">
        <v>1477.44</v>
      </c>
      <c r="C838" s="11">
        <f t="shared" si="13"/>
        <v>3.2734322955296435E-2</v>
      </c>
      <c r="D838" s="11">
        <f>LN(B838/B833)</f>
        <v>5.2810580903845175E-2</v>
      </c>
      <c r="E838" s="11"/>
      <c r="F838" s="11"/>
    </row>
    <row r="839" spans="1:6">
      <c r="A839" s="34">
        <v>36642</v>
      </c>
      <c r="B839" s="31">
        <v>1460.99</v>
      </c>
      <c r="C839" s="11">
        <f t="shared" si="13"/>
        <v>-1.1196572218317094E-2</v>
      </c>
      <c r="D839" s="11"/>
      <c r="E839" s="11"/>
      <c r="F839" s="11"/>
    </row>
    <row r="840" spans="1:6">
      <c r="A840" s="34">
        <v>36643</v>
      </c>
      <c r="B840" s="31">
        <v>1464.92</v>
      </c>
      <c r="C840" s="11">
        <f t="shared" si="13"/>
        <v>2.6863453512838776E-3</v>
      </c>
      <c r="D840" s="11"/>
      <c r="E840" s="11"/>
      <c r="F840" s="11"/>
    </row>
    <row r="841" spans="1:6">
      <c r="A841" s="34">
        <v>36644</v>
      </c>
      <c r="B841" s="31">
        <v>1452.43</v>
      </c>
      <c r="C841" s="11">
        <f t="shared" si="13"/>
        <v>-8.5626176579179491E-3</v>
      </c>
      <c r="D841" s="11"/>
      <c r="E841" s="11"/>
      <c r="F841" s="11"/>
    </row>
    <row r="842" spans="1:6">
      <c r="A842" s="34">
        <v>36647</v>
      </c>
      <c r="B842" s="31">
        <v>1468.25</v>
      </c>
      <c r="C842" s="11">
        <f t="shared" si="13"/>
        <v>1.0833199608955815E-2</v>
      </c>
      <c r="D842" s="11"/>
      <c r="E842" s="11"/>
      <c r="F842" s="11"/>
    </row>
    <row r="843" spans="1:6">
      <c r="A843" s="34">
        <v>36648</v>
      </c>
      <c r="B843" s="31">
        <v>1446.29</v>
      </c>
      <c r="C843" s="11">
        <f t="shared" si="13"/>
        <v>-1.5069558541687723E-2</v>
      </c>
      <c r="D843" s="11">
        <f>LN(B843/B838)</f>
        <v>-2.1309203457683085E-2</v>
      </c>
      <c r="E843" s="11">
        <f>LN(B843/B833)</f>
        <v>3.1501377446162313E-2</v>
      </c>
      <c r="F843" s="11">
        <f>LN(B843/B828)</f>
        <v>-3.9432372949771921E-2</v>
      </c>
    </row>
    <row r="844" spans="1:6">
      <c r="A844" s="34">
        <v>36649</v>
      </c>
      <c r="B844" s="31">
        <v>1415.1</v>
      </c>
      <c r="C844" s="11">
        <f t="shared" si="13"/>
        <v>-2.1801456902615451E-2</v>
      </c>
      <c r="D844" s="11"/>
      <c r="E844" s="11"/>
      <c r="F844" s="11"/>
    </row>
    <row r="845" spans="1:6">
      <c r="A845" s="34">
        <v>36650</v>
      </c>
      <c r="B845" s="31">
        <v>1409.57</v>
      </c>
      <c r="C845" s="11">
        <f t="shared" si="13"/>
        <v>-3.9155066362601939E-3</v>
      </c>
      <c r="D845" s="11"/>
      <c r="E845" s="11"/>
      <c r="F845" s="11"/>
    </row>
    <row r="846" spans="1:6">
      <c r="A846" s="34">
        <v>36651</v>
      </c>
      <c r="B846" s="31">
        <v>1432.63</v>
      </c>
      <c r="C846" s="11">
        <f t="shared" si="13"/>
        <v>1.6227222585557741E-2</v>
      </c>
      <c r="D846" s="11"/>
      <c r="E846" s="11"/>
      <c r="F846" s="11"/>
    </row>
    <row r="847" spans="1:6">
      <c r="A847" s="34">
        <v>36654</v>
      </c>
      <c r="B847" s="31">
        <v>1424.17</v>
      </c>
      <c r="C847" s="11">
        <f t="shared" si="13"/>
        <v>-5.9227280386966261E-3</v>
      </c>
      <c r="D847" s="11"/>
      <c r="E847" s="11"/>
      <c r="F847" s="11"/>
    </row>
    <row r="848" spans="1:6">
      <c r="A848" s="34">
        <v>36655</v>
      </c>
      <c r="B848" s="31">
        <v>1412.14</v>
      </c>
      <c r="C848" s="11">
        <f t="shared" si="13"/>
        <v>-8.4829035891464382E-3</v>
      </c>
      <c r="D848" s="11">
        <f>LN(B848/B843)</f>
        <v>-2.3895372581160985E-2</v>
      </c>
      <c r="E848" s="11"/>
      <c r="F848" s="11"/>
    </row>
    <row r="849" spans="1:6">
      <c r="A849" s="34">
        <v>36656</v>
      </c>
      <c r="B849" s="31">
        <v>1383.05</v>
      </c>
      <c r="C849" s="11">
        <f t="shared" si="13"/>
        <v>-2.0815078978586928E-2</v>
      </c>
      <c r="D849" s="11"/>
      <c r="E849" s="11"/>
      <c r="F849" s="11"/>
    </row>
    <row r="850" spans="1:6">
      <c r="A850" s="34">
        <v>36657</v>
      </c>
      <c r="B850" s="31">
        <v>1407.81</v>
      </c>
      <c r="C850" s="11">
        <f t="shared" si="13"/>
        <v>1.7744100129325941E-2</v>
      </c>
      <c r="D850" s="11"/>
      <c r="E850" s="11"/>
      <c r="F850" s="11"/>
    </row>
    <row r="851" spans="1:6">
      <c r="A851" s="34">
        <v>36658</v>
      </c>
      <c r="B851" s="31">
        <v>1420.96</v>
      </c>
      <c r="C851" s="11">
        <f t="shared" si="13"/>
        <v>9.2973940796748436E-3</v>
      </c>
      <c r="D851" s="11"/>
      <c r="E851" s="11"/>
      <c r="F851" s="11"/>
    </row>
    <row r="852" spans="1:6">
      <c r="A852" s="34">
        <v>36661</v>
      </c>
      <c r="B852" s="31">
        <v>1452.36</v>
      </c>
      <c r="C852" s="11">
        <f t="shared" si="13"/>
        <v>2.1857120028318782E-2</v>
      </c>
      <c r="D852" s="11"/>
      <c r="E852" s="11"/>
      <c r="F852" s="11"/>
    </row>
    <row r="853" spans="1:6">
      <c r="A853" s="34">
        <v>36662</v>
      </c>
      <c r="B853" s="31">
        <v>1466.04</v>
      </c>
      <c r="C853" s="11">
        <f t="shared" si="13"/>
        <v>9.375068665456102E-3</v>
      </c>
      <c r="D853" s="11">
        <f>LN(B853/B848)</f>
        <v>3.7458603924188663E-2</v>
      </c>
      <c r="E853" s="11">
        <f>LN(B853/B843)</f>
        <v>1.3563231343027672E-2</v>
      </c>
      <c r="F853" s="11"/>
    </row>
    <row r="854" spans="1:6">
      <c r="A854" s="34">
        <v>36663</v>
      </c>
      <c r="B854" s="31">
        <v>1447.8</v>
      </c>
      <c r="C854" s="11">
        <f t="shared" si="13"/>
        <v>-1.2519725344927709E-2</v>
      </c>
      <c r="D854" s="11"/>
      <c r="E854" s="11"/>
      <c r="F854" s="11"/>
    </row>
    <row r="855" spans="1:6">
      <c r="A855" s="34">
        <v>36664</v>
      </c>
      <c r="B855" s="31">
        <v>1437.21</v>
      </c>
      <c r="C855" s="11">
        <f t="shared" si="13"/>
        <v>-7.3414286700458986E-3</v>
      </c>
      <c r="D855" s="11"/>
      <c r="E855" s="11"/>
      <c r="F855" s="11"/>
    </row>
    <row r="856" spans="1:6">
      <c r="A856" s="34">
        <v>36665</v>
      </c>
      <c r="B856" s="31">
        <v>1406.95</v>
      </c>
      <c r="C856" s="11">
        <f t="shared" si="13"/>
        <v>-2.1279493308746799E-2</v>
      </c>
      <c r="D856" s="11"/>
      <c r="E856" s="11"/>
      <c r="F856" s="11"/>
    </row>
    <row r="857" spans="1:6">
      <c r="A857" s="34">
        <v>36668</v>
      </c>
      <c r="B857" s="31">
        <v>1400.72</v>
      </c>
      <c r="C857" s="11">
        <f t="shared" si="13"/>
        <v>-4.4378507621869456E-3</v>
      </c>
      <c r="D857" s="11"/>
      <c r="E857" s="11"/>
      <c r="F857" s="11"/>
    </row>
    <row r="858" spans="1:6">
      <c r="A858" s="34">
        <v>36669</v>
      </c>
      <c r="B858" s="31">
        <v>1373.86</v>
      </c>
      <c r="C858" s="11">
        <f t="shared" ref="C858:C921" si="14">LN(B858/B857)</f>
        <v>-1.9362093812436781E-2</v>
      </c>
      <c r="D858" s="11">
        <f>LN(B858/B853)</f>
        <v>-6.4940591898344113E-2</v>
      </c>
      <c r="E858" s="11"/>
      <c r="F858" s="11">
        <f>LN(B858/B843)</f>
        <v>-5.1377360555316449E-2</v>
      </c>
    </row>
    <row r="859" spans="1:6">
      <c r="A859" s="34">
        <v>36670</v>
      </c>
      <c r="B859" s="31">
        <v>1399.05</v>
      </c>
      <c r="C859" s="11">
        <f t="shared" si="14"/>
        <v>1.8169138535357589E-2</v>
      </c>
      <c r="D859" s="11"/>
      <c r="E859" s="11"/>
      <c r="F859" s="11"/>
    </row>
    <row r="860" spans="1:6">
      <c r="A860" s="34">
        <v>36671</v>
      </c>
      <c r="B860" s="31">
        <v>1381.52</v>
      </c>
      <c r="C860" s="11">
        <f t="shared" si="14"/>
        <v>-1.2609092564567638E-2</v>
      </c>
      <c r="D860" s="11"/>
      <c r="E860" s="11"/>
      <c r="F860" s="11"/>
    </row>
    <row r="861" spans="1:6">
      <c r="A861" s="34">
        <v>36672</v>
      </c>
      <c r="B861" s="31">
        <v>1378.02</v>
      </c>
      <c r="C861" s="11">
        <f t="shared" si="14"/>
        <v>-2.5366560200359863E-3</v>
      </c>
      <c r="D861" s="11"/>
      <c r="E861" s="11"/>
      <c r="F861" s="11"/>
    </row>
    <row r="862" spans="1:6">
      <c r="A862" s="34">
        <v>36676</v>
      </c>
      <c r="B862" s="31">
        <v>1422.45</v>
      </c>
      <c r="C862" s="11">
        <f t="shared" si="14"/>
        <v>3.1733050741467518E-2</v>
      </c>
      <c r="D862" s="11"/>
      <c r="E862" s="11"/>
      <c r="F862" s="11"/>
    </row>
    <row r="863" spans="1:6">
      <c r="A863" s="34">
        <v>36677</v>
      </c>
      <c r="B863" s="31">
        <v>1420.6</v>
      </c>
      <c r="C863" s="11">
        <f t="shared" si="14"/>
        <v>-1.3014194341366358E-3</v>
      </c>
      <c r="D863" s="11">
        <f>LN(B863/B858)</f>
        <v>3.3455021258084833E-2</v>
      </c>
      <c r="E863" s="11">
        <f>LN(B863/B853)</f>
        <v>-3.1485570640259197E-2</v>
      </c>
      <c r="F863" s="11"/>
    </row>
    <row r="864" spans="1:6">
      <c r="A864" s="34">
        <v>36678</v>
      </c>
      <c r="B864" s="31">
        <v>1448.81</v>
      </c>
      <c r="C864" s="11">
        <f t="shared" si="14"/>
        <v>1.9663212245616214E-2</v>
      </c>
      <c r="D864" s="11"/>
      <c r="E864" s="11"/>
      <c r="F864" s="11"/>
    </row>
    <row r="865" spans="1:6">
      <c r="A865" s="34">
        <v>36679</v>
      </c>
      <c r="B865" s="31">
        <v>1477.26</v>
      </c>
      <c r="C865" s="11">
        <f t="shared" si="14"/>
        <v>1.9446490728459349E-2</v>
      </c>
      <c r="D865" s="11"/>
      <c r="E865" s="11"/>
      <c r="F865" s="11"/>
    </row>
    <row r="866" spans="1:6">
      <c r="A866" s="34">
        <v>36682</v>
      </c>
      <c r="B866" s="31">
        <v>1467.63</v>
      </c>
      <c r="C866" s="11">
        <f t="shared" si="14"/>
        <v>-6.5401657283796558E-3</v>
      </c>
      <c r="D866" s="11"/>
      <c r="E866" s="11"/>
      <c r="F866" s="11"/>
    </row>
    <row r="867" spans="1:6">
      <c r="A867" s="34">
        <v>36683</v>
      </c>
      <c r="B867" s="31">
        <v>1457.84</v>
      </c>
      <c r="C867" s="11">
        <f t="shared" si="14"/>
        <v>-6.69296663160566E-3</v>
      </c>
      <c r="D867" s="11"/>
      <c r="E867" s="11"/>
      <c r="F867" s="11"/>
    </row>
    <row r="868" spans="1:6">
      <c r="A868" s="34">
        <v>36684</v>
      </c>
      <c r="B868" s="31">
        <v>1471.36</v>
      </c>
      <c r="C868" s="11">
        <f t="shared" si="14"/>
        <v>9.2312549569622277E-3</v>
      </c>
      <c r="D868" s="11">
        <f>LN(B868/B863)</f>
        <v>3.5107825571052458E-2</v>
      </c>
      <c r="E868" s="11"/>
      <c r="F868" s="11"/>
    </row>
    <row r="869" spans="1:6">
      <c r="A869" s="34">
        <v>36685</v>
      </c>
      <c r="B869" s="31">
        <v>1461.67</v>
      </c>
      <c r="C869" s="11">
        <f t="shared" si="14"/>
        <v>-6.6075254974781606E-3</v>
      </c>
      <c r="D869" s="11"/>
      <c r="E869" s="11"/>
      <c r="F869" s="11"/>
    </row>
    <row r="870" spans="1:6">
      <c r="A870" s="34">
        <v>36686</v>
      </c>
      <c r="B870" s="31">
        <v>1456.95</v>
      </c>
      <c r="C870" s="11">
        <f t="shared" si="14"/>
        <v>-3.234408120834515E-3</v>
      </c>
      <c r="D870" s="11"/>
      <c r="E870" s="11"/>
      <c r="F870" s="11"/>
    </row>
    <row r="871" spans="1:6">
      <c r="A871" s="34">
        <v>36689</v>
      </c>
      <c r="B871" s="31">
        <v>1446</v>
      </c>
      <c r="C871" s="11">
        <f t="shared" si="14"/>
        <v>-7.5440857977392625E-3</v>
      </c>
      <c r="D871" s="11"/>
      <c r="E871" s="11"/>
      <c r="F871" s="11"/>
    </row>
    <row r="872" spans="1:6">
      <c r="A872" s="34">
        <v>36690</v>
      </c>
      <c r="B872" s="31">
        <v>1469.44</v>
      </c>
      <c r="C872" s="11">
        <f t="shared" si="14"/>
        <v>1.6080252092327649E-2</v>
      </c>
      <c r="D872" s="11"/>
      <c r="E872" s="11"/>
      <c r="F872" s="11"/>
    </row>
    <row r="873" spans="1:6">
      <c r="A873" s="34">
        <v>36691</v>
      </c>
      <c r="B873" s="31">
        <v>1470.54</v>
      </c>
      <c r="C873" s="11">
        <f t="shared" si="14"/>
        <v>7.4830444515235441E-4</v>
      </c>
      <c r="D873" s="11">
        <f>LN(B873/B868)</f>
        <v>-5.5746287857202351E-4</v>
      </c>
      <c r="E873" s="11">
        <f>LN(B873/B863)</f>
        <v>3.4550362692480477E-2</v>
      </c>
      <c r="F873" s="11">
        <f>LN(B873/B858)</f>
        <v>6.8005383950565254E-2</v>
      </c>
    </row>
    <row r="874" spans="1:6">
      <c r="A874" s="34">
        <v>36692</v>
      </c>
      <c r="B874" s="31">
        <v>1478.73</v>
      </c>
      <c r="C874" s="11">
        <f t="shared" si="14"/>
        <v>5.5539310083420803E-3</v>
      </c>
      <c r="D874" s="11"/>
      <c r="E874" s="11"/>
      <c r="F874" s="11"/>
    </row>
    <row r="875" spans="1:6">
      <c r="A875" s="34">
        <v>36693</v>
      </c>
      <c r="B875" s="31">
        <v>1464.46</v>
      </c>
      <c r="C875" s="11">
        <f t="shared" si="14"/>
        <v>-9.6970374458877732E-3</v>
      </c>
      <c r="D875" s="11"/>
      <c r="E875" s="11"/>
      <c r="F875" s="11"/>
    </row>
    <row r="876" spans="1:6">
      <c r="A876" s="34">
        <v>36696</v>
      </c>
      <c r="B876" s="31">
        <v>1486</v>
      </c>
      <c r="C876" s="11">
        <f t="shared" si="14"/>
        <v>1.4601372459060409E-2</v>
      </c>
      <c r="D876" s="11"/>
      <c r="E876" s="11"/>
      <c r="F876" s="11"/>
    </row>
    <row r="877" spans="1:6">
      <c r="A877" s="34">
        <v>36697</v>
      </c>
      <c r="B877" s="31">
        <v>1475.95</v>
      </c>
      <c r="C877" s="11">
        <f t="shared" si="14"/>
        <v>-6.7860960298223019E-3</v>
      </c>
      <c r="D877" s="11"/>
      <c r="E877" s="11"/>
      <c r="F877" s="11"/>
    </row>
    <row r="878" spans="1:6">
      <c r="A878" s="34">
        <v>36698</v>
      </c>
      <c r="B878" s="31">
        <v>1479.13</v>
      </c>
      <c r="C878" s="11">
        <f t="shared" si="14"/>
        <v>2.1522268280392536E-3</v>
      </c>
      <c r="D878" s="11">
        <f>LN(B878/B873)</f>
        <v>5.8243968197316306E-3</v>
      </c>
      <c r="E878" s="11"/>
      <c r="F878" s="11"/>
    </row>
    <row r="879" spans="1:6">
      <c r="A879" s="34">
        <v>36699</v>
      </c>
      <c r="B879" s="31">
        <v>1452.18</v>
      </c>
      <c r="C879" s="11">
        <f t="shared" si="14"/>
        <v>-1.8388201432297722E-2</v>
      </c>
      <c r="D879" s="11"/>
      <c r="E879" s="11"/>
      <c r="F879" s="11"/>
    </row>
    <row r="880" spans="1:6">
      <c r="A880" s="34">
        <v>36700</v>
      </c>
      <c r="B880" s="31">
        <v>1441.48</v>
      </c>
      <c r="C880" s="11">
        <f t="shared" si="14"/>
        <v>-7.3955120977688598E-3</v>
      </c>
      <c r="D880" s="11"/>
      <c r="E880" s="11"/>
      <c r="F880" s="11"/>
    </row>
    <row r="881" spans="1:6">
      <c r="A881" s="34">
        <v>36703</v>
      </c>
      <c r="B881" s="31">
        <v>1455.31</v>
      </c>
      <c r="C881" s="11">
        <f t="shared" si="14"/>
        <v>9.5485727852602491E-3</v>
      </c>
      <c r="D881" s="11"/>
      <c r="E881" s="11"/>
      <c r="F881" s="11"/>
    </row>
    <row r="882" spans="1:6">
      <c r="A882" s="34">
        <v>36704</v>
      </c>
      <c r="B882" s="31">
        <v>1450.55</v>
      </c>
      <c r="C882" s="11">
        <f t="shared" si="14"/>
        <v>-3.2761414916503036E-3</v>
      </c>
      <c r="D882" s="11"/>
      <c r="E882" s="11"/>
      <c r="F882" s="11"/>
    </row>
    <row r="883" spans="1:6">
      <c r="A883" s="34">
        <v>36705</v>
      </c>
      <c r="B883" s="31">
        <v>1454.82</v>
      </c>
      <c r="C883" s="11">
        <f t="shared" si="14"/>
        <v>2.9393867730427765E-3</v>
      </c>
      <c r="D883" s="11">
        <f>LN(B883/B878)</f>
        <v>-1.6571895463413887E-2</v>
      </c>
      <c r="E883" s="11">
        <f>LN(B883/B873)</f>
        <v>-1.0747498643682294E-2</v>
      </c>
      <c r="F883" s="11"/>
    </row>
    <row r="884" spans="1:6">
      <c r="A884" s="34">
        <v>36706</v>
      </c>
      <c r="B884" s="31">
        <v>1442.39</v>
      </c>
      <c r="C884" s="11">
        <f t="shared" si="14"/>
        <v>-8.580721637060992E-3</v>
      </c>
      <c r="D884" s="11"/>
      <c r="E884" s="11"/>
      <c r="F884" s="11"/>
    </row>
    <row r="885" spans="1:6">
      <c r="A885" s="34">
        <v>36707</v>
      </c>
      <c r="B885" s="31">
        <v>1454.6</v>
      </c>
      <c r="C885" s="11">
        <f t="shared" si="14"/>
        <v>8.4294887449935813E-3</v>
      </c>
      <c r="D885" s="11"/>
      <c r="E885" s="11"/>
      <c r="F885" s="11"/>
    </row>
    <row r="886" spans="1:6">
      <c r="A886" s="34">
        <v>36710</v>
      </c>
      <c r="B886" s="31">
        <v>1469.54</v>
      </c>
      <c r="C886" s="11">
        <f t="shared" si="14"/>
        <v>1.0218477910976149E-2</v>
      </c>
      <c r="D886" s="11"/>
      <c r="E886" s="11"/>
      <c r="F886" s="11"/>
    </row>
    <row r="887" spans="1:6">
      <c r="A887" s="34">
        <v>36712</v>
      </c>
      <c r="B887" s="31">
        <v>1446.23</v>
      </c>
      <c r="C887" s="11">
        <f t="shared" si="14"/>
        <v>-1.5989256086911149E-2</v>
      </c>
      <c r="D887" s="11"/>
      <c r="E887" s="11"/>
      <c r="F887" s="11"/>
    </row>
    <row r="888" spans="1:6">
      <c r="A888" s="34">
        <v>36713</v>
      </c>
      <c r="B888" s="31">
        <v>1456.67</v>
      </c>
      <c r="C888" s="11">
        <f t="shared" si="14"/>
        <v>7.1928382039222593E-3</v>
      </c>
      <c r="D888" s="11">
        <f>LN(B888/B883)</f>
        <v>1.2708271359198847E-3</v>
      </c>
      <c r="E888" s="11"/>
      <c r="F888" s="11">
        <f>LN(B888/B873)</f>
        <v>-9.4766715077625498E-3</v>
      </c>
    </row>
    <row r="889" spans="1:6">
      <c r="A889" s="34">
        <v>36714</v>
      </c>
      <c r="B889" s="31">
        <v>1478.9</v>
      </c>
      <c r="C889" s="11">
        <f t="shared" si="14"/>
        <v>1.5145559424295928E-2</v>
      </c>
      <c r="D889" s="11"/>
      <c r="E889" s="11"/>
      <c r="F889" s="11"/>
    </row>
    <row r="890" spans="1:6">
      <c r="A890" s="34">
        <v>36717</v>
      </c>
      <c r="B890" s="31">
        <v>1475.62</v>
      </c>
      <c r="C890" s="11">
        <f t="shared" si="14"/>
        <v>-2.2203277334347333E-3</v>
      </c>
      <c r="D890" s="11"/>
      <c r="E890" s="11"/>
      <c r="F890" s="11"/>
    </row>
    <row r="891" spans="1:6">
      <c r="A891" s="34">
        <v>36718</v>
      </c>
      <c r="B891" s="31">
        <v>1480.88</v>
      </c>
      <c r="C891" s="11">
        <f t="shared" si="14"/>
        <v>3.5582652121410054E-3</v>
      </c>
      <c r="D891" s="11"/>
      <c r="E891" s="11"/>
      <c r="F891" s="11"/>
    </row>
    <row r="892" spans="1:6">
      <c r="A892" s="34">
        <v>36719</v>
      </c>
      <c r="B892" s="31">
        <v>1492.92</v>
      </c>
      <c r="C892" s="11">
        <f t="shared" si="14"/>
        <v>8.0974280629702456E-3</v>
      </c>
      <c r="D892" s="11"/>
      <c r="E892" s="11"/>
      <c r="F892" s="11"/>
    </row>
    <row r="893" spans="1:6">
      <c r="A893" s="34">
        <v>36720</v>
      </c>
      <c r="B893" s="31">
        <v>1495.84</v>
      </c>
      <c r="C893" s="11">
        <f t="shared" si="14"/>
        <v>1.9539882286054131E-3</v>
      </c>
      <c r="D893" s="11">
        <f>LN(B893/B888)</f>
        <v>2.6534913194577969E-2</v>
      </c>
      <c r="E893" s="11">
        <f>LN(B893/B883)</f>
        <v>2.7805740330497764E-2</v>
      </c>
      <c r="F893" s="11"/>
    </row>
    <row r="894" spans="1:6">
      <c r="A894" s="34">
        <v>36721</v>
      </c>
      <c r="B894" s="31">
        <v>1509.98</v>
      </c>
      <c r="C894" s="11">
        <f t="shared" si="14"/>
        <v>9.408483745135688E-3</v>
      </c>
      <c r="D894" s="11"/>
      <c r="E894" s="11"/>
      <c r="F894" s="11"/>
    </row>
    <row r="895" spans="1:6">
      <c r="A895" s="34">
        <v>36724</v>
      </c>
      <c r="B895" s="31">
        <v>1510.49</v>
      </c>
      <c r="C895" s="11">
        <f t="shared" si="14"/>
        <v>3.3769579227504955E-4</v>
      </c>
      <c r="D895" s="11"/>
      <c r="E895" s="11"/>
      <c r="F895" s="11"/>
    </row>
    <row r="896" spans="1:6">
      <c r="A896" s="34">
        <v>36725</v>
      </c>
      <c r="B896" s="31">
        <v>1493.74</v>
      </c>
      <c r="C896" s="11">
        <f t="shared" si="14"/>
        <v>-1.1151059383673671E-2</v>
      </c>
      <c r="D896" s="11"/>
      <c r="E896" s="11"/>
      <c r="F896" s="11"/>
    </row>
    <row r="897" spans="1:6">
      <c r="A897" s="34">
        <v>36726</v>
      </c>
      <c r="B897" s="31">
        <v>1481.96</v>
      </c>
      <c r="C897" s="11">
        <f t="shared" si="14"/>
        <v>-7.9175061582683632E-3</v>
      </c>
      <c r="D897" s="11"/>
      <c r="E897" s="11"/>
      <c r="F897" s="11"/>
    </row>
    <row r="898" spans="1:6">
      <c r="A898" s="34">
        <v>36727</v>
      </c>
      <c r="B898" s="31">
        <v>1495.57</v>
      </c>
      <c r="C898" s="11">
        <f t="shared" si="14"/>
        <v>9.1418691240413002E-3</v>
      </c>
      <c r="D898" s="11">
        <f>LN(B898/B893)</f>
        <v>-1.8051688048993341E-4</v>
      </c>
      <c r="E898" s="11"/>
      <c r="F898" s="11"/>
    </row>
    <row r="899" spans="1:6">
      <c r="A899" s="34">
        <v>36728</v>
      </c>
      <c r="B899" s="31">
        <v>1480.19</v>
      </c>
      <c r="C899" s="11">
        <f t="shared" si="14"/>
        <v>-1.0336947165775205E-2</v>
      </c>
      <c r="D899" s="11"/>
      <c r="E899" s="11"/>
      <c r="F899" s="11"/>
    </row>
    <row r="900" spans="1:6">
      <c r="A900" s="34">
        <v>36731</v>
      </c>
      <c r="B900" s="31">
        <v>1464.29</v>
      </c>
      <c r="C900" s="11">
        <f t="shared" si="14"/>
        <v>-1.0799974560514352E-2</v>
      </c>
      <c r="D900" s="11"/>
      <c r="E900" s="11"/>
      <c r="F900" s="11"/>
    </row>
    <row r="901" spans="1:6">
      <c r="A901" s="34">
        <v>36732</v>
      </c>
      <c r="B901" s="31">
        <v>1474.47</v>
      </c>
      <c r="C901" s="11">
        <f t="shared" si="14"/>
        <v>6.9281198321652993E-3</v>
      </c>
      <c r="D901" s="11"/>
      <c r="E901" s="11"/>
      <c r="F901" s="11"/>
    </row>
    <row r="902" spans="1:6">
      <c r="A902" s="34">
        <v>36733</v>
      </c>
      <c r="B902" s="31">
        <v>1452.42</v>
      </c>
      <c r="C902" s="11">
        <f t="shared" si="14"/>
        <v>-1.5067472411811444E-2</v>
      </c>
      <c r="D902" s="11"/>
      <c r="E902" s="11"/>
      <c r="F902" s="11"/>
    </row>
    <row r="903" spans="1:6">
      <c r="A903" s="34">
        <v>36734</v>
      </c>
      <c r="B903" s="31">
        <v>1449.62</v>
      </c>
      <c r="C903" s="11">
        <f t="shared" si="14"/>
        <v>-1.9296776535493582E-3</v>
      </c>
      <c r="D903" s="11">
        <f>LN(B903/B898)</f>
        <v>-3.1205951959484928E-2</v>
      </c>
      <c r="E903" s="11">
        <f>LN(B903/B893)</f>
        <v>-3.1386468839974847E-2</v>
      </c>
      <c r="F903" s="11">
        <f>LN(B903/B888)</f>
        <v>-4.8515556453967807E-3</v>
      </c>
    </row>
    <row r="904" spans="1:6">
      <c r="A904" s="34">
        <v>36735</v>
      </c>
      <c r="B904" s="31">
        <v>1419.89</v>
      </c>
      <c r="C904" s="11">
        <f t="shared" si="14"/>
        <v>-2.0722049297008261E-2</v>
      </c>
      <c r="D904" s="11"/>
      <c r="E904" s="11"/>
      <c r="F904" s="11"/>
    </row>
    <row r="905" spans="1:6">
      <c r="A905" s="34">
        <v>36738</v>
      </c>
      <c r="B905" s="31">
        <v>1430.83</v>
      </c>
      <c r="C905" s="11">
        <f t="shared" si="14"/>
        <v>7.6752916500556472E-3</v>
      </c>
      <c r="D905" s="11"/>
      <c r="E905" s="11"/>
      <c r="F905" s="11"/>
    </row>
    <row r="906" spans="1:6">
      <c r="A906" s="34">
        <v>36739</v>
      </c>
      <c r="B906" s="31">
        <v>1438.1</v>
      </c>
      <c r="C906" s="11">
        <f t="shared" si="14"/>
        <v>5.0681024362557942E-3</v>
      </c>
      <c r="D906" s="11"/>
      <c r="E906" s="11"/>
      <c r="F906" s="11"/>
    </row>
    <row r="907" spans="1:6">
      <c r="A907" s="34">
        <v>36740</v>
      </c>
      <c r="B907" s="31">
        <v>1438.7</v>
      </c>
      <c r="C907" s="11">
        <f t="shared" si="14"/>
        <v>4.1713015065348728E-4</v>
      </c>
      <c r="D907" s="11"/>
      <c r="E907" s="11"/>
      <c r="F907" s="11"/>
    </row>
    <row r="908" spans="1:6">
      <c r="A908" s="34">
        <v>36741</v>
      </c>
      <c r="B908" s="31">
        <v>1452.56</v>
      </c>
      <c r="C908" s="11">
        <f t="shared" si="14"/>
        <v>9.5875889194240744E-3</v>
      </c>
      <c r="D908" s="11">
        <f>LN(B908/B903)</f>
        <v>2.0260638593808081E-3</v>
      </c>
      <c r="E908" s="11"/>
      <c r="F908" s="11"/>
    </row>
    <row r="909" spans="1:6">
      <c r="A909" s="34">
        <v>36742</v>
      </c>
      <c r="B909" s="31">
        <v>1462.93</v>
      </c>
      <c r="C909" s="11">
        <f t="shared" si="14"/>
        <v>7.113757023061682E-3</v>
      </c>
      <c r="D909" s="11"/>
      <c r="E909" s="11"/>
      <c r="F909" s="11"/>
    </row>
    <row r="910" spans="1:6">
      <c r="A910" s="34">
        <v>36745</v>
      </c>
      <c r="B910" s="31">
        <v>1479.32</v>
      </c>
      <c r="C910" s="11">
        <f t="shared" si="14"/>
        <v>1.1141248729388365E-2</v>
      </c>
      <c r="D910" s="11"/>
      <c r="E910" s="11"/>
      <c r="F910" s="11"/>
    </row>
    <row r="911" spans="1:6">
      <c r="A911" s="34">
        <v>36746</v>
      </c>
      <c r="B911" s="31">
        <v>1482.8</v>
      </c>
      <c r="C911" s="11">
        <f t="shared" si="14"/>
        <v>2.3496695617155937E-3</v>
      </c>
      <c r="D911" s="11"/>
      <c r="E911" s="11"/>
      <c r="F911" s="11"/>
    </row>
    <row r="912" spans="1:6">
      <c r="A912" s="34">
        <v>36747</v>
      </c>
      <c r="B912" s="31">
        <v>1472.87</v>
      </c>
      <c r="C912" s="11">
        <f t="shared" si="14"/>
        <v>-6.7193139700430365E-3</v>
      </c>
      <c r="D912" s="11"/>
      <c r="E912" s="11"/>
      <c r="F912" s="11"/>
    </row>
    <row r="913" spans="1:6">
      <c r="A913" s="34">
        <v>36748</v>
      </c>
      <c r="B913" s="31">
        <v>1460.25</v>
      </c>
      <c r="C913" s="11">
        <f t="shared" si="14"/>
        <v>-8.6052243861153895E-3</v>
      </c>
      <c r="D913" s="11">
        <f>LN(B913/B908)</f>
        <v>5.2801369580073726E-3</v>
      </c>
      <c r="E913" s="11">
        <f>LN(B913/B903)</f>
        <v>7.306200817388136E-3</v>
      </c>
      <c r="F913" s="11"/>
    </row>
    <row r="914" spans="1:6">
      <c r="A914" s="34">
        <v>36749</v>
      </c>
      <c r="B914" s="31">
        <v>1471.84</v>
      </c>
      <c r="C914" s="11">
        <f t="shared" si="14"/>
        <v>7.9056648084282304E-3</v>
      </c>
      <c r="D914" s="11"/>
      <c r="E914" s="11"/>
      <c r="F914" s="11"/>
    </row>
    <row r="915" spans="1:6">
      <c r="A915" s="34">
        <v>36752</v>
      </c>
      <c r="B915" s="31">
        <v>1491.56</v>
      </c>
      <c r="C915" s="11">
        <f t="shared" si="14"/>
        <v>1.3309233375264568E-2</v>
      </c>
      <c r="D915" s="11"/>
      <c r="E915" s="11"/>
      <c r="F915" s="11"/>
    </row>
    <row r="916" spans="1:6">
      <c r="A916" s="34">
        <v>36753</v>
      </c>
      <c r="B916" s="31">
        <v>1484.43</v>
      </c>
      <c r="C916" s="11">
        <f t="shared" si="14"/>
        <v>-4.7916919359584122E-3</v>
      </c>
      <c r="D916" s="11"/>
      <c r="E916" s="11"/>
      <c r="F916" s="11"/>
    </row>
    <row r="917" spans="1:6">
      <c r="A917" s="34">
        <v>36754</v>
      </c>
      <c r="B917" s="31">
        <v>1479.85</v>
      </c>
      <c r="C917" s="11">
        <f t="shared" si="14"/>
        <v>-3.0901288977391401E-3</v>
      </c>
      <c r="D917" s="11"/>
      <c r="E917" s="11"/>
      <c r="F917" s="11"/>
    </row>
    <row r="918" spans="1:6">
      <c r="A918" s="34">
        <v>36755</v>
      </c>
      <c r="B918" s="31">
        <v>1496.07</v>
      </c>
      <c r="C918" s="11">
        <f t="shared" si="14"/>
        <v>1.0900938613173178E-2</v>
      </c>
      <c r="D918" s="11">
        <f>LN(B918/B913)</f>
        <v>2.423401596316848E-2</v>
      </c>
      <c r="E918" s="11"/>
      <c r="F918" s="11">
        <f>LN(B918/B903)</f>
        <v>3.1540216780556629E-2</v>
      </c>
    </row>
    <row r="919" spans="1:6">
      <c r="A919" s="34">
        <v>36756</v>
      </c>
      <c r="B919" s="31">
        <v>1491.72</v>
      </c>
      <c r="C919" s="11">
        <f t="shared" si="14"/>
        <v>-2.9118532919629662E-3</v>
      </c>
      <c r="D919" s="11"/>
      <c r="E919" s="11"/>
      <c r="F919" s="11"/>
    </row>
    <row r="920" spans="1:6">
      <c r="A920" s="34">
        <v>36759</v>
      </c>
      <c r="B920" s="31">
        <v>1499.48</v>
      </c>
      <c r="C920" s="11">
        <f t="shared" si="14"/>
        <v>5.188564729230679E-3</v>
      </c>
      <c r="D920" s="11"/>
      <c r="E920" s="11"/>
      <c r="F920" s="11"/>
    </row>
    <row r="921" spans="1:6">
      <c r="A921" s="34">
        <v>36760</v>
      </c>
      <c r="B921" s="31">
        <v>1498.13</v>
      </c>
      <c r="C921" s="11">
        <f t="shared" si="14"/>
        <v>-9.0071763256075951E-4</v>
      </c>
      <c r="D921" s="11"/>
      <c r="E921" s="11"/>
      <c r="F921" s="11"/>
    </row>
    <row r="922" spans="1:6">
      <c r="A922" s="34">
        <v>36761</v>
      </c>
      <c r="B922" s="31">
        <v>1505.97</v>
      </c>
      <c r="C922" s="11">
        <f t="shared" ref="C922:C985" si="15">LN(B922/B921)</f>
        <v>5.2195451544074381E-3</v>
      </c>
      <c r="D922" s="11"/>
      <c r="E922" s="11"/>
      <c r="F922" s="11"/>
    </row>
    <row r="923" spans="1:6">
      <c r="A923" s="34">
        <v>36762</v>
      </c>
      <c r="B923" s="31">
        <v>1508.31</v>
      </c>
      <c r="C923" s="11">
        <f t="shared" si="15"/>
        <v>1.5526098902997343E-3</v>
      </c>
      <c r="D923" s="11">
        <f>LN(B923/B918)</f>
        <v>8.1481488494140487E-3</v>
      </c>
      <c r="E923" s="11">
        <f>LN(B923/B913)</f>
        <v>3.2382164812582721E-2</v>
      </c>
      <c r="F923" s="11"/>
    </row>
    <row r="924" spans="1:6">
      <c r="A924" s="34">
        <v>36763</v>
      </c>
      <c r="B924" s="31">
        <v>1506.45</v>
      </c>
      <c r="C924" s="11">
        <f t="shared" si="15"/>
        <v>-1.2339292255436631E-3</v>
      </c>
      <c r="D924" s="11"/>
      <c r="E924" s="11"/>
      <c r="F924" s="11"/>
    </row>
    <row r="925" spans="1:6">
      <c r="A925" s="34">
        <v>36766</v>
      </c>
      <c r="B925" s="31">
        <v>1514.09</v>
      </c>
      <c r="C925" s="11">
        <f t="shared" si="15"/>
        <v>5.0587089014771363E-3</v>
      </c>
      <c r="D925" s="11"/>
      <c r="E925" s="11"/>
      <c r="F925" s="11"/>
    </row>
    <row r="926" spans="1:6">
      <c r="A926" s="34">
        <v>36767</v>
      </c>
      <c r="B926" s="31">
        <v>1509.84</v>
      </c>
      <c r="C926" s="11">
        <f t="shared" si="15"/>
        <v>-2.8109134790511624E-3</v>
      </c>
      <c r="D926" s="11"/>
      <c r="E926" s="11"/>
      <c r="F926" s="11"/>
    </row>
    <row r="927" spans="1:6">
      <c r="A927" s="34">
        <v>36768</v>
      </c>
      <c r="B927" s="31">
        <v>1502.59</v>
      </c>
      <c r="C927" s="11">
        <f t="shared" si="15"/>
        <v>-4.8133991480752399E-3</v>
      </c>
      <c r="D927" s="11"/>
      <c r="E927" s="11"/>
      <c r="F927" s="11"/>
    </row>
    <row r="928" spans="1:6">
      <c r="A928" s="34">
        <v>36769</v>
      </c>
      <c r="B928" s="31">
        <v>1517.68</v>
      </c>
      <c r="C928" s="11">
        <f t="shared" si="15"/>
        <v>9.9925672624812997E-3</v>
      </c>
      <c r="D928" s="11">
        <f>LN(B928/B923)</f>
        <v>6.1930343112885687E-3</v>
      </c>
      <c r="E928" s="11"/>
      <c r="F928" s="11"/>
    </row>
    <row r="929" spans="1:6">
      <c r="A929" s="34">
        <v>36770</v>
      </c>
      <c r="B929" s="31">
        <v>1520.77</v>
      </c>
      <c r="C929" s="11">
        <f t="shared" si="15"/>
        <v>2.0339324756023154E-3</v>
      </c>
      <c r="D929" s="11"/>
      <c r="E929" s="11"/>
      <c r="F929" s="11"/>
    </row>
    <row r="930" spans="1:6">
      <c r="A930" s="34">
        <v>36774</v>
      </c>
      <c r="B930" s="31">
        <v>1507.08</v>
      </c>
      <c r="C930" s="11">
        <f t="shared" si="15"/>
        <v>-9.0427817018565709E-3</v>
      </c>
      <c r="D930" s="11"/>
      <c r="E930" s="11"/>
      <c r="F930" s="11"/>
    </row>
    <row r="931" spans="1:6">
      <c r="A931" s="34">
        <v>36775</v>
      </c>
      <c r="B931" s="31">
        <v>1492.25</v>
      </c>
      <c r="C931" s="11">
        <f t="shared" si="15"/>
        <v>-9.8889557692763558E-3</v>
      </c>
      <c r="D931" s="11"/>
      <c r="E931" s="11"/>
      <c r="F931" s="11"/>
    </row>
    <row r="932" spans="1:6">
      <c r="A932" s="34">
        <v>36776</v>
      </c>
      <c r="B932" s="31">
        <v>1502.51</v>
      </c>
      <c r="C932" s="11">
        <f t="shared" si="15"/>
        <v>6.8519949124984467E-3</v>
      </c>
      <c r="D932" s="11"/>
      <c r="E932" s="11"/>
      <c r="F932" s="11"/>
    </row>
    <row r="933" spans="1:6">
      <c r="A933" s="34">
        <v>36777</v>
      </c>
      <c r="B933" s="31">
        <v>1494.5</v>
      </c>
      <c r="C933" s="11">
        <f t="shared" si="15"/>
        <v>-5.3453402372651377E-3</v>
      </c>
      <c r="D933" s="11">
        <f>LN(B933/B928)</f>
        <v>-1.5391150320297408E-2</v>
      </c>
      <c r="E933" s="11">
        <f>LN(B933/B923)</f>
        <v>-9.1981160090088988E-3</v>
      </c>
      <c r="F933" s="11">
        <f>LN(B933/B918)</f>
        <v>-1.0499671595947703E-3</v>
      </c>
    </row>
    <row r="934" spans="1:6">
      <c r="A934" s="34">
        <v>36780</v>
      </c>
      <c r="B934" s="31">
        <v>1489.26</v>
      </c>
      <c r="C934" s="11">
        <f t="shared" si="15"/>
        <v>-3.5123504484163839E-3</v>
      </c>
      <c r="D934" s="11"/>
      <c r="E934" s="11"/>
      <c r="F934" s="11"/>
    </row>
    <row r="935" spans="1:6">
      <c r="A935" s="34">
        <v>36781</v>
      </c>
      <c r="B935" s="31">
        <v>1481.99</v>
      </c>
      <c r="C935" s="11">
        <f t="shared" si="15"/>
        <v>-4.8935730806359563E-3</v>
      </c>
      <c r="D935" s="11"/>
      <c r="E935" s="11"/>
      <c r="F935" s="11"/>
    </row>
    <row r="936" spans="1:6">
      <c r="A936" s="34">
        <v>36782</v>
      </c>
      <c r="B936" s="31">
        <v>1484.91</v>
      </c>
      <c r="C936" s="11">
        <f t="shared" si="15"/>
        <v>1.9683851446321956E-3</v>
      </c>
      <c r="D936" s="11"/>
      <c r="E936" s="11"/>
      <c r="F936" s="11"/>
    </row>
    <row r="937" spans="1:6">
      <c r="A937" s="34">
        <v>36783</v>
      </c>
      <c r="B937" s="31">
        <v>1480.87</v>
      </c>
      <c r="C937" s="11">
        <f t="shared" si="15"/>
        <v>-2.7244114525558855E-3</v>
      </c>
      <c r="D937" s="11"/>
      <c r="E937" s="11"/>
      <c r="F937" s="11"/>
    </row>
    <row r="938" spans="1:6">
      <c r="A938" s="34">
        <v>36784</v>
      </c>
      <c r="B938" s="31">
        <v>1465.81</v>
      </c>
      <c r="C938" s="11">
        <f t="shared" si="15"/>
        <v>-1.0221762205412184E-2</v>
      </c>
      <c r="D938" s="11">
        <f>LN(B938/B933)</f>
        <v>-1.9383712042388056E-2</v>
      </c>
      <c r="E938" s="11"/>
      <c r="F938" s="11"/>
    </row>
    <row r="939" spans="1:6">
      <c r="A939" s="34">
        <v>36787</v>
      </c>
      <c r="B939" s="31">
        <v>1444.51</v>
      </c>
      <c r="C939" s="11">
        <f t="shared" si="15"/>
        <v>-1.4637826988615977E-2</v>
      </c>
      <c r="D939" s="11"/>
      <c r="E939" s="11"/>
      <c r="F939" s="11"/>
    </row>
    <row r="940" spans="1:6">
      <c r="A940" s="34">
        <v>36788</v>
      </c>
      <c r="B940" s="31">
        <v>1459.9</v>
      </c>
      <c r="C940" s="11">
        <f t="shared" si="15"/>
        <v>1.0597776512945854E-2</v>
      </c>
      <c r="D940" s="11"/>
      <c r="E940" s="11"/>
      <c r="F940" s="11"/>
    </row>
    <row r="941" spans="1:6">
      <c r="A941" s="34">
        <v>36789</v>
      </c>
      <c r="B941" s="31">
        <v>1451.34</v>
      </c>
      <c r="C941" s="11">
        <f t="shared" si="15"/>
        <v>-5.8806726128389723E-3</v>
      </c>
      <c r="D941" s="11"/>
      <c r="E941" s="11"/>
      <c r="F941" s="11"/>
    </row>
    <row r="942" spans="1:6">
      <c r="A942" s="34">
        <v>36790</v>
      </c>
      <c r="B942" s="31">
        <v>1449.05</v>
      </c>
      <c r="C942" s="11">
        <f t="shared" si="15"/>
        <v>-1.5790983115047408E-3</v>
      </c>
      <c r="D942" s="11"/>
      <c r="E942" s="11"/>
      <c r="F942" s="11"/>
    </row>
    <row r="943" spans="1:6">
      <c r="A943" s="34">
        <v>36791</v>
      </c>
      <c r="B943" s="31">
        <v>1448.72</v>
      </c>
      <c r="C943" s="11">
        <f t="shared" si="15"/>
        <v>-2.2776134850355269E-4</v>
      </c>
      <c r="D943" s="11">
        <f>LN(B943/B938)</f>
        <v>-1.1727582748517457E-2</v>
      </c>
      <c r="E943" s="11">
        <f>LN(B943/B933)</f>
        <v>-3.1111294790905578E-2</v>
      </c>
      <c r="F943" s="11"/>
    </row>
    <row r="944" spans="1:6">
      <c r="A944" s="34">
        <v>36794</v>
      </c>
      <c r="B944" s="31">
        <v>1439.03</v>
      </c>
      <c r="C944" s="11">
        <f t="shared" si="15"/>
        <v>-6.7111324520519183E-3</v>
      </c>
      <c r="D944" s="11"/>
      <c r="E944" s="11"/>
      <c r="F944" s="11"/>
    </row>
    <row r="945" spans="1:6">
      <c r="A945" s="34">
        <v>36795</v>
      </c>
      <c r="B945" s="31">
        <v>1427.21</v>
      </c>
      <c r="C945" s="11">
        <f t="shared" si="15"/>
        <v>-8.2477859533797333E-3</v>
      </c>
      <c r="D945" s="11"/>
      <c r="E945" s="11"/>
      <c r="F945" s="11"/>
    </row>
    <row r="946" spans="1:6">
      <c r="A946" s="34">
        <v>36796</v>
      </c>
      <c r="B946" s="31">
        <v>1426.57</v>
      </c>
      <c r="C946" s="11">
        <f t="shared" si="15"/>
        <v>-4.4852792487826777E-4</v>
      </c>
      <c r="D946" s="11"/>
      <c r="E946" s="11"/>
      <c r="F946" s="11"/>
    </row>
    <row r="947" spans="1:6">
      <c r="A947" s="34">
        <v>36797</v>
      </c>
      <c r="B947" s="31">
        <v>1458.29</v>
      </c>
      <c r="C947" s="11">
        <f t="shared" si="15"/>
        <v>2.1991554793635532E-2</v>
      </c>
      <c r="D947" s="11"/>
      <c r="E947" s="11"/>
      <c r="F947" s="11"/>
    </row>
    <row r="948" spans="1:6">
      <c r="A948" s="34">
        <v>36798</v>
      </c>
      <c r="B948" s="31">
        <v>1436.51</v>
      </c>
      <c r="C948" s="11">
        <f t="shared" si="15"/>
        <v>-1.50479556368712E-2</v>
      </c>
      <c r="D948" s="11">
        <f>LN(B948/B943)</f>
        <v>-8.4638471735454836E-3</v>
      </c>
      <c r="E948" s="11"/>
      <c r="F948" s="11">
        <f>LN(B948/B933)</f>
        <v>-3.9575141964451034E-2</v>
      </c>
    </row>
    <row r="949" spans="1:6">
      <c r="A949" s="34">
        <v>36801</v>
      </c>
      <c r="B949" s="31">
        <v>1436.23</v>
      </c>
      <c r="C949" s="11">
        <f t="shared" si="15"/>
        <v>-1.9493584583819165E-4</v>
      </c>
      <c r="D949" s="11"/>
      <c r="E949" s="11"/>
      <c r="F949" s="11"/>
    </row>
    <row r="950" spans="1:6">
      <c r="A950" s="34">
        <v>36802</v>
      </c>
      <c r="B950" s="31">
        <v>1426.46</v>
      </c>
      <c r="C950" s="11">
        <f t="shared" si="15"/>
        <v>-6.825774312250607E-3</v>
      </c>
      <c r="D950" s="11"/>
      <c r="E950" s="11"/>
      <c r="F950" s="11"/>
    </row>
    <row r="951" spans="1:6">
      <c r="A951" s="34">
        <v>36803</v>
      </c>
      <c r="B951" s="31">
        <v>1434.32</v>
      </c>
      <c r="C951" s="11">
        <f t="shared" si="15"/>
        <v>5.4950186857191888E-3</v>
      </c>
      <c r="D951" s="11"/>
      <c r="E951" s="11"/>
      <c r="F951" s="11"/>
    </row>
    <row r="952" spans="1:6">
      <c r="A952" s="34">
        <v>36804</v>
      </c>
      <c r="B952" s="31">
        <v>1436.28</v>
      </c>
      <c r="C952" s="11">
        <f t="shared" si="15"/>
        <v>1.3655683861076627E-3</v>
      </c>
      <c r="D952" s="11"/>
      <c r="E952" s="11"/>
      <c r="F952" s="11"/>
    </row>
    <row r="953" spans="1:6">
      <c r="A953" s="34">
        <v>36805</v>
      </c>
      <c r="B953" s="31">
        <v>1408.99</v>
      </c>
      <c r="C953" s="11">
        <f t="shared" si="15"/>
        <v>-1.9183302031864139E-2</v>
      </c>
      <c r="D953" s="11">
        <f>LN(B953/B948)</f>
        <v>-1.9343425118126249E-2</v>
      </c>
      <c r="E953" s="11">
        <f>LN(B953/B943)</f>
        <v>-2.7807272291671719E-2</v>
      </c>
      <c r="F953" s="11"/>
    </row>
    <row r="954" spans="1:6">
      <c r="A954" s="34">
        <v>36808</v>
      </c>
      <c r="B954" s="31">
        <v>1402.03</v>
      </c>
      <c r="C954" s="11">
        <f t="shared" si="15"/>
        <v>-4.9519492729607761E-3</v>
      </c>
      <c r="D954" s="11"/>
      <c r="E954" s="11"/>
      <c r="F954" s="11"/>
    </row>
    <row r="955" spans="1:6">
      <c r="A955" s="34">
        <v>36809</v>
      </c>
      <c r="B955" s="31">
        <v>1387.02</v>
      </c>
      <c r="C955" s="11">
        <f t="shared" si="15"/>
        <v>-1.0763625546913912E-2</v>
      </c>
      <c r="D955" s="11"/>
      <c r="E955" s="11"/>
      <c r="F955" s="11"/>
    </row>
    <row r="956" spans="1:6">
      <c r="A956" s="34">
        <v>36810</v>
      </c>
      <c r="B956" s="31">
        <v>1364.59</v>
      </c>
      <c r="C956" s="11">
        <f t="shared" si="15"/>
        <v>-1.6303543621838983E-2</v>
      </c>
      <c r="D956" s="11"/>
      <c r="E956" s="11"/>
      <c r="F956" s="11"/>
    </row>
    <row r="957" spans="1:6">
      <c r="A957" s="34">
        <v>36811</v>
      </c>
      <c r="B957" s="31">
        <v>1329.78</v>
      </c>
      <c r="C957" s="11">
        <f t="shared" si="15"/>
        <v>-2.5840502200064154E-2</v>
      </c>
      <c r="D957" s="11"/>
      <c r="E957" s="11"/>
      <c r="F957" s="11"/>
    </row>
    <row r="958" spans="1:6">
      <c r="A958" s="34">
        <v>36812</v>
      </c>
      <c r="B958" s="31">
        <v>1374.17</v>
      </c>
      <c r="C958" s="11">
        <f t="shared" si="15"/>
        <v>3.2836397475617896E-2</v>
      </c>
      <c r="D958" s="11">
        <f>LN(B958/B953)</f>
        <v>-2.5023223166159948E-2</v>
      </c>
      <c r="E958" s="11"/>
      <c r="F958" s="11"/>
    </row>
    <row r="959" spans="1:6">
      <c r="A959" s="34">
        <v>36815</v>
      </c>
      <c r="B959" s="31">
        <v>1374.62</v>
      </c>
      <c r="C959" s="11">
        <f t="shared" si="15"/>
        <v>3.2741679358544028E-4</v>
      </c>
      <c r="D959" s="11"/>
      <c r="E959" s="11"/>
      <c r="F959" s="11"/>
    </row>
    <row r="960" spans="1:6">
      <c r="A960" s="34">
        <v>36816</v>
      </c>
      <c r="B960" s="31">
        <v>1349.97</v>
      </c>
      <c r="C960" s="11">
        <f t="shared" si="15"/>
        <v>-1.8094959305505098E-2</v>
      </c>
      <c r="D960" s="11"/>
      <c r="E960" s="11"/>
      <c r="F960" s="11"/>
    </row>
    <row r="961" spans="1:6">
      <c r="A961" s="34">
        <v>36817</v>
      </c>
      <c r="B961" s="31">
        <v>1342.13</v>
      </c>
      <c r="C961" s="11">
        <f t="shared" si="15"/>
        <v>-5.8244657805651776E-3</v>
      </c>
      <c r="D961" s="11"/>
      <c r="E961" s="11"/>
      <c r="F961" s="11"/>
    </row>
    <row r="962" spans="1:6">
      <c r="A962" s="34">
        <v>36818</v>
      </c>
      <c r="B962" s="31">
        <v>1388.76</v>
      </c>
      <c r="C962" s="11">
        <f t="shared" si="15"/>
        <v>3.4153358465216138E-2</v>
      </c>
      <c r="D962" s="11"/>
      <c r="E962" s="11"/>
      <c r="F962" s="11"/>
    </row>
    <row r="963" spans="1:6">
      <c r="A963" s="34">
        <v>36819</v>
      </c>
      <c r="B963" s="31">
        <v>1396.93</v>
      </c>
      <c r="C963" s="11">
        <f t="shared" si="15"/>
        <v>5.865708980616796E-3</v>
      </c>
      <c r="D963" s="11">
        <f>LN(B963/B958)</f>
        <v>1.6427059153348113E-2</v>
      </c>
      <c r="E963" s="11">
        <f>LN(B963/B953)</f>
        <v>-8.5961640128117411E-3</v>
      </c>
      <c r="F963" s="11">
        <f>LN(B963/B948)</f>
        <v>-2.7939589130937945E-2</v>
      </c>
    </row>
    <row r="964" spans="1:6">
      <c r="A964" s="34">
        <v>36822</v>
      </c>
      <c r="B964" s="31">
        <v>1395.78</v>
      </c>
      <c r="C964" s="11">
        <f t="shared" si="15"/>
        <v>-8.2357284859591398E-4</v>
      </c>
      <c r="D964" s="11"/>
      <c r="E964" s="11"/>
      <c r="F964" s="11"/>
    </row>
    <row r="965" spans="1:6">
      <c r="A965" s="34">
        <v>36823</v>
      </c>
      <c r="B965" s="31">
        <v>1398.13</v>
      </c>
      <c r="C965" s="11">
        <f t="shared" si="15"/>
        <v>1.682230676141244E-3</v>
      </c>
      <c r="D965" s="11"/>
      <c r="E965" s="11"/>
      <c r="F965" s="11"/>
    </row>
    <row r="966" spans="1:6">
      <c r="A966" s="34">
        <v>36824</v>
      </c>
      <c r="B966" s="31">
        <v>1364.9</v>
      </c>
      <c r="C966" s="11">
        <f t="shared" si="15"/>
        <v>-2.405446359399897E-2</v>
      </c>
      <c r="D966" s="11"/>
      <c r="E966" s="11"/>
      <c r="F966" s="11"/>
    </row>
    <row r="967" spans="1:6">
      <c r="A967" s="34">
        <v>36825</v>
      </c>
      <c r="B967" s="31">
        <v>1364.44</v>
      </c>
      <c r="C967" s="11">
        <f t="shared" si="15"/>
        <v>-3.370778315310521E-4</v>
      </c>
      <c r="D967" s="11"/>
      <c r="E967" s="11"/>
      <c r="F967" s="11"/>
    </row>
    <row r="968" spans="1:6">
      <c r="A968" s="34">
        <v>36826</v>
      </c>
      <c r="B968" s="31">
        <v>1379.58</v>
      </c>
      <c r="C968" s="11">
        <f t="shared" si="15"/>
        <v>1.1035016971345828E-2</v>
      </c>
      <c r="D968" s="11">
        <f>LN(B968/B963)</f>
        <v>-1.2497866626638921E-2</v>
      </c>
      <c r="E968" s="11"/>
      <c r="F968" s="11"/>
    </row>
    <row r="969" spans="1:6">
      <c r="A969" s="34">
        <v>36829</v>
      </c>
      <c r="B969" s="31">
        <v>1398.66</v>
      </c>
      <c r="C969" s="11">
        <f t="shared" si="15"/>
        <v>1.3735530390521463E-2</v>
      </c>
      <c r="D969" s="11"/>
      <c r="E969" s="11"/>
      <c r="F969" s="11"/>
    </row>
    <row r="970" spans="1:6">
      <c r="A970" s="34">
        <v>36830</v>
      </c>
      <c r="B970" s="31">
        <v>1429.4</v>
      </c>
      <c r="C970" s="11">
        <f t="shared" si="15"/>
        <v>2.1740140393392629E-2</v>
      </c>
      <c r="D970" s="11"/>
      <c r="E970" s="11"/>
      <c r="F970" s="11"/>
    </row>
    <row r="971" spans="1:6">
      <c r="A971" s="34">
        <v>36831</v>
      </c>
      <c r="B971" s="31">
        <v>1421.22</v>
      </c>
      <c r="C971" s="11">
        <f t="shared" si="15"/>
        <v>-5.739118123332985E-3</v>
      </c>
      <c r="D971" s="11"/>
      <c r="E971" s="11"/>
      <c r="F971" s="11"/>
    </row>
    <row r="972" spans="1:6">
      <c r="A972" s="34">
        <v>36832</v>
      </c>
      <c r="B972" s="31">
        <v>1428.32</v>
      </c>
      <c r="C972" s="11">
        <f t="shared" si="15"/>
        <v>4.9832707685064526E-3</v>
      </c>
      <c r="D972" s="11"/>
      <c r="E972" s="11"/>
      <c r="F972" s="11"/>
    </row>
    <row r="973" spans="1:6">
      <c r="A973" s="34">
        <v>36833</v>
      </c>
      <c r="B973" s="31">
        <v>1426.69</v>
      </c>
      <c r="C973" s="11">
        <f t="shared" si="15"/>
        <v>-1.1418525168759629E-3</v>
      </c>
      <c r="D973" s="11">
        <f>LN(B973/B968)</f>
        <v>3.3577970912211257E-2</v>
      </c>
      <c r="E973" s="11">
        <f>LN(B973/B963)</f>
        <v>2.1080104285572505E-2</v>
      </c>
      <c r="F973" s="11"/>
    </row>
    <row r="974" spans="1:6">
      <c r="A974" s="34">
        <v>36836</v>
      </c>
      <c r="B974" s="31">
        <v>1432.19</v>
      </c>
      <c r="C974" s="11">
        <f t="shared" si="15"/>
        <v>3.8476653692405996E-3</v>
      </c>
      <c r="D974" s="11"/>
      <c r="E974" s="11"/>
      <c r="F974" s="11"/>
    </row>
    <row r="975" spans="1:6">
      <c r="A975" s="34">
        <v>36837</v>
      </c>
      <c r="B975" s="31">
        <v>1431.87</v>
      </c>
      <c r="C975" s="11">
        <f t="shared" si="15"/>
        <v>-2.2345900667700635E-4</v>
      </c>
      <c r="D975" s="11"/>
      <c r="E975" s="11"/>
      <c r="F975" s="11"/>
    </row>
    <row r="976" spans="1:6">
      <c r="A976" s="34">
        <v>36838</v>
      </c>
      <c r="B976" s="31">
        <v>1409.28</v>
      </c>
      <c r="C976" s="11">
        <f t="shared" si="15"/>
        <v>-1.5902346622533696E-2</v>
      </c>
      <c r="D976" s="11"/>
      <c r="E976" s="11"/>
      <c r="F976" s="11"/>
    </row>
    <row r="977" spans="1:6">
      <c r="A977" s="34">
        <v>36839</v>
      </c>
      <c r="B977" s="31">
        <v>1400.14</v>
      </c>
      <c r="C977" s="11">
        <f t="shared" si="15"/>
        <v>-6.5067040505223973E-3</v>
      </c>
      <c r="D977" s="11"/>
      <c r="E977" s="11"/>
      <c r="F977" s="11"/>
    </row>
    <row r="978" spans="1:6">
      <c r="A978" s="34">
        <v>36840</v>
      </c>
      <c r="B978" s="31">
        <v>1365.98</v>
      </c>
      <c r="C978" s="11">
        <f t="shared" si="15"/>
        <v>-2.4700111868566067E-2</v>
      </c>
      <c r="D978" s="11">
        <f>LN(B978/B973)</f>
        <v>-4.3484956179058613E-2</v>
      </c>
      <c r="E978" s="11"/>
      <c r="F978" s="11">
        <f>LN(B978/B963)</f>
        <v>-2.2404851893486153E-2</v>
      </c>
    </row>
    <row r="979" spans="1:6">
      <c r="A979" s="34">
        <v>36843</v>
      </c>
      <c r="B979" s="31">
        <v>1351.26</v>
      </c>
      <c r="C979" s="11">
        <f t="shared" si="15"/>
        <v>-1.0834629254041595E-2</v>
      </c>
      <c r="D979" s="11"/>
      <c r="E979" s="11"/>
      <c r="F979" s="11"/>
    </row>
    <row r="980" spans="1:6">
      <c r="A980" s="34">
        <v>36844</v>
      </c>
      <c r="B980" s="31">
        <v>1382.95</v>
      </c>
      <c r="C980" s="11">
        <f t="shared" si="15"/>
        <v>2.3181408240187305E-2</v>
      </c>
      <c r="D980" s="11"/>
      <c r="E980" s="11"/>
      <c r="F980" s="11"/>
    </row>
    <row r="981" spans="1:6">
      <c r="A981" s="34">
        <v>36845</v>
      </c>
      <c r="B981" s="31">
        <v>1389.81</v>
      </c>
      <c r="C981" s="11">
        <f t="shared" si="15"/>
        <v>4.9481484129744492E-3</v>
      </c>
      <c r="D981" s="11"/>
      <c r="E981" s="11"/>
      <c r="F981" s="11"/>
    </row>
    <row r="982" spans="1:6">
      <c r="A982" s="34">
        <v>36846</v>
      </c>
      <c r="B982" s="31">
        <v>1372.32</v>
      </c>
      <c r="C982" s="11">
        <f t="shared" si="15"/>
        <v>-1.2664308892126103E-2</v>
      </c>
      <c r="D982" s="11"/>
      <c r="E982" s="11"/>
      <c r="F982" s="11"/>
    </row>
    <row r="983" spans="1:6">
      <c r="A983" s="34">
        <v>36847</v>
      </c>
      <c r="B983" s="31">
        <v>1367.72</v>
      </c>
      <c r="C983" s="11">
        <f t="shared" si="15"/>
        <v>-3.3576183716633439E-3</v>
      </c>
      <c r="D983" s="11">
        <f>LN(B983/B978)</f>
        <v>1.2730001353306623E-3</v>
      </c>
      <c r="E983" s="11">
        <f>LN(B983/B973)</f>
        <v>-4.2211956043727891E-2</v>
      </c>
      <c r="F983" s="11"/>
    </row>
    <row r="984" spans="1:6">
      <c r="A984" s="34">
        <v>36850</v>
      </c>
      <c r="B984" s="31">
        <v>1342.62</v>
      </c>
      <c r="C984" s="11">
        <f t="shared" si="15"/>
        <v>-1.852219100721153E-2</v>
      </c>
      <c r="D984" s="11"/>
      <c r="E984" s="11"/>
      <c r="F984" s="11"/>
    </row>
    <row r="985" spans="1:6">
      <c r="A985" s="34">
        <v>36851</v>
      </c>
      <c r="B985" s="31">
        <v>1347.35</v>
      </c>
      <c r="C985" s="11">
        <f t="shared" si="15"/>
        <v>3.516771469516E-3</v>
      </c>
      <c r="D985" s="11"/>
      <c r="E985" s="11"/>
      <c r="F985" s="11"/>
    </row>
    <row r="986" spans="1:6">
      <c r="A986" s="34">
        <v>36852</v>
      </c>
      <c r="B986" s="31">
        <v>1322.36</v>
      </c>
      <c r="C986" s="11">
        <f t="shared" ref="C986:C1049" si="16">LN(B986/B985)</f>
        <v>-1.8721681317296852E-2</v>
      </c>
      <c r="D986" s="11"/>
      <c r="E986" s="11"/>
      <c r="F986" s="11"/>
    </row>
    <row r="987" spans="1:6">
      <c r="A987" s="34">
        <v>36854</v>
      </c>
      <c r="B987" s="31">
        <v>1341.77</v>
      </c>
      <c r="C987" s="11">
        <f t="shared" si="16"/>
        <v>1.457161883685624E-2</v>
      </c>
      <c r="D987" s="11"/>
      <c r="E987" s="11"/>
      <c r="F987" s="11"/>
    </row>
    <row r="988" spans="1:6">
      <c r="A988" s="34">
        <v>36857</v>
      </c>
      <c r="B988" s="31">
        <v>1348.97</v>
      </c>
      <c r="C988" s="11">
        <f t="shared" si="16"/>
        <v>5.3517004128307731E-3</v>
      </c>
      <c r="D988" s="11">
        <f>LN(B988/B983)</f>
        <v>-1.380378160530546E-2</v>
      </c>
      <c r="E988" s="11"/>
      <c r="F988" s="11"/>
    </row>
    <row r="989" spans="1:6">
      <c r="A989" s="34">
        <v>36858</v>
      </c>
      <c r="B989" s="31">
        <v>1336.09</v>
      </c>
      <c r="C989" s="11">
        <f t="shared" si="16"/>
        <v>-9.5939001680283922E-3</v>
      </c>
      <c r="D989" s="11"/>
      <c r="E989" s="11"/>
      <c r="F989" s="11"/>
    </row>
    <row r="990" spans="1:6">
      <c r="A990" s="34">
        <v>36859</v>
      </c>
      <c r="B990" s="31">
        <v>1341.93</v>
      </c>
      <c r="C990" s="11">
        <f t="shared" si="16"/>
        <v>4.3614381202828206E-3</v>
      </c>
      <c r="D990" s="11"/>
      <c r="E990" s="11"/>
      <c r="F990" s="11"/>
    </row>
    <row r="991" spans="1:6">
      <c r="A991" s="34">
        <v>36860</v>
      </c>
      <c r="B991" s="31">
        <v>1314.95</v>
      </c>
      <c r="C991" s="11">
        <f t="shared" si="16"/>
        <v>-2.0310234142105789E-2</v>
      </c>
      <c r="D991" s="11"/>
      <c r="E991" s="11"/>
      <c r="F991" s="11"/>
    </row>
    <row r="992" spans="1:6">
      <c r="A992" s="34">
        <v>36861</v>
      </c>
      <c r="B992" s="31">
        <v>1315.23</v>
      </c>
      <c r="C992" s="11">
        <f t="shared" si="16"/>
        <v>2.1291318545326105E-4</v>
      </c>
      <c r="D992" s="11"/>
      <c r="E992" s="11"/>
      <c r="F992" s="11"/>
    </row>
    <row r="993" spans="1:6">
      <c r="A993" s="34">
        <v>36864</v>
      </c>
      <c r="B993" s="31">
        <v>1324.97</v>
      </c>
      <c r="C993" s="11">
        <f t="shared" si="16"/>
        <v>7.3782623938213002E-3</v>
      </c>
      <c r="D993" s="11">
        <f>LN(B993/B988)</f>
        <v>-1.7951520610576813E-2</v>
      </c>
      <c r="E993" s="11">
        <f>LN(B993/B983)</f>
        <v>-3.1755302215882186E-2</v>
      </c>
      <c r="F993" s="11">
        <f>LN(B993/B978)</f>
        <v>-3.0482302080551537E-2</v>
      </c>
    </row>
    <row r="994" spans="1:6">
      <c r="A994" s="34">
        <v>36865</v>
      </c>
      <c r="B994" s="31">
        <v>1376.54</v>
      </c>
      <c r="C994" s="11">
        <f t="shared" si="16"/>
        <v>3.8183286714022199E-2</v>
      </c>
      <c r="D994" s="11"/>
      <c r="E994" s="11"/>
      <c r="F994" s="11"/>
    </row>
    <row r="995" spans="1:6">
      <c r="A995" s="34">
        <v>36866</v>
      </c>
      <c r="B995" s="31">
        <v>1351.46</v>
      </c>
      <c r="C995" s="11">
        <f t="shared" si="16"/>
        <v>-1.8387614834436079E-2</v>
      </c>
      <c r="D995" s="11"/>
      <c r="E995" s="11"/>
      <c r="F995" s="11"/>
    </row>
    <row r="996" spans="1:6">
      <c r="A996" s="34">
        <v>36867</v>
      </c>
      <c r="B996" s="31">
        <v>1343.55</v>
      </c>
      <c r="C996" s="11">
        <f t="shared" si="16"/>
        <v>-5.8701249448379709E-3</v>
      </c>
      <c r="D996" s="11"/>
      <c r="E996" s="11"/>
      <c r="F996" s="11"/>
    </row>
    <row r="997" spans="1:6">
      <c r="A997" s="34">
        <v>36868</v>
      </c>
      <c r="B997" s="31">
        <v>1369.89</v>
      </c>
      <c r="C997" s="11">
        <f t="shared" si="16"/>
        <v>1.9415080038481004E-2</v>
      </c>
      <c r="D997" s="11"/>
      <c r="E997" s="11"/>
      <c r="F997" s="11"/>
    </row>
    <row r="998" spans="1:6">
      <c r="A998" s="34">
        <v>36871</v>
      </c>
      <c r="B998" s="31">
        <v>1380.2</v>
      </c>
      <c r="C998" s="11">
        <f t="shared" si="16"/>
        <v>7.4979715587066521E-3</v>
      </c>
      <c r="D998" s="11">
        <f>LN(B998/B993)</f>
        <v>4.0838598531935784E-2</v>
      </c>
      <c r="E998" s="11"/>
      <c r="F998" s="11"/>
    </row>
    <row r="999" spans="1:6">
      <c r="A999" s="34">
        <v>36872</v>
      </c>
      <c r="B999" s="31">
        <v>1371.18</v>
      </c>
      <c r="C999" s="11">
        <f t="shared" si="16"/>
        <v>-6.5567332136534174E-3</v>
      </c>
      <c r="D999" s="11"/>
      <c r="E999" s="11"/>
      <c r="F999" s="11"/>
    </row>
    <row r="1000" spans="1:6">
      <c r="A1000" s="34">
        <v>36873</v>
      </c>
      <c r="B1000" s="31">
        <v>1359.99</v>
      </c>
      <c r="C1000" s="11">
        <f t="shared" si="16"/>
        <v>-8.1943362109598225E-3</v>
      </c>
      <c r="D1000" s="11"/>
      <c r="E1000" s="11"/>
      <c r="F1000" s="11"/>
    </row>
    <row r="1001" spans="1:6">
      <c r="A1001" s="34">
        <v>36874</v>
      </c>
      <c r="B1001" s="31">
        <v>1340.93</v>
      </c>
      <c r="C1001" s="11">
        <f t="shared" si="16"/>
        <v>-1.4113943693526846E-2</v>
      </c>
      <c r="D1001" s="11"/>
      <c r="E1001" s="11"/>
      <c r="F1001" s="11"/>
    </row>
    <row r="1002" spans="1:6">
      <c r="A1002" s="34">
        <v>36875</v>
      </c>
      <c r="B1002" s="31">
        <v>1312.15</v>
      </c>
      <c r="C1002" s="11">
        <f t="shared" si="16"/>
        <v>-2.1696389831127021E-2</v>
      </c>
      <c r="D1002" s="11"/>
      <c r="E1002" s="11"/>
      <c r="F1002" s="11"/>
    </row>
    <row r="1003" spans="1:6">
      <c r="A1003" s="34">
        <v>36878</v>
      </c>
      <c r="B1003" s="31">
        <v>1322.74</v>
      </c>
      <c r="C1003" s="11">
        <f t="shared" si="16"/>
        <v>8.0383295108697461E-3</v>
      </c>
      <c r="D1003" s="11">
        <f>LN(B1003/B998)</f>
        <v>-4.2523073438397369E-2</v>
      </c>
      <c r="E1003" s="11">
        <f>LN(B1003/B993)</f>
        <v>-1.6844749064616968E-3</v>
      </c>
      <c r="F1003" s="11"/>
    </row>
    <row r="1004" spans="1:6">
      <c r="A1004" s="34">
        <v>36879</v>
      </c>
      <c r="B1004" s="31">
        <v>1305.5999999999999</v>
      </c>
      <c r="C1004" s="11">
        <f t="shared" si="16"/>
        <v>-1.3042637538261572E-2</v>
      </c>
      <c r="D1004" s="11"/>
      <c r="E1004" s="11"/>
      <c r="F1004" s="11"/>
    </row>
    <row r="1005" spans="1:6">
      <c r="A1005" s="34">
        <v>36880</v>
      </c>
      <c r="B1005" s="31">
        <v>1264.74</v>
      </c>
      <c r="C1005" s="11">
        <f t="shared" si="16"/>
        <v>-3.1796137769984203E-2</v>
      </c>
      <c r="D1005" s="11"/>
      <c r="E1005" s="11"/>
      <c r="F1005" s="11"/>
    </row>
    <row r="1006" spans="1:6">
      <c r="A1006" s="34">
        <v>36881</v>
      </c>
      <c r="B1006" s="31">
        <v>1274.8599999999999</v>
      </c>
      <c r="C1006" s="11">
        <f t="shared" si="16"/>
        <v>7.9698012022075288E-3</v>
      </c>
      <c r="D1006" s="11"/>
      <c r="E1006" s="11"/>
      <c r="F1006" s="11"/>
    </row>
    <row r="1007" spans="1:6">
      <c r="A1007" s="34">
        <v>36882</v>
      </c>
      <c r="B1007" s="31">
        <v>1305.95</v>
      </c>
      <c r="C1007" s="11">
        <f t="shared" si="16"/>
        <v>2.4094376622223673E-2</v>
      </c>
      <c r="D1007" s="11"/>
      <c r="E1007" s="11"/>
      <c r="F1007" s="11"/>
    </row>
    <row r="1008" spans="1:6">
      <c r="A1008" s="34">
        <v>36886</v>
      </c>
      <c r="B1008" s="31">
        <v>1315.19</v>
      </c>
      <c r="C1008" s="11">
        <f t="shared" si="16"/>
        <v>7.0503966023937586E-3</v>
      </c>
      <c r="D1008" s="11">
        <f>LN(B1008/B1003)</f>
        <v>-5.7242008814206487E-3</v>
      </c>
      <c r="E1008" s="11"/>
      <c r="F1008" s="11">
        <f>LN(B1008/B993)</f>
        <v>-7.4086757878823722E-3</v>
      </c>
    </row>
    <row r="1009" spans="1:6">
      <c r="A1009" s="34">
        <v>36887</v>
      </c>
      <c r="B1009" s="31">
        <v>1328.92</v>
      </c>
      <c r="C1009" s="11">
        <f t="shared" si="16"/>
        <v>1.0385440398915549E-2</v>
      </c>
      <c r="D1009" s="11"/>
      <c r="E1009" s="11"/>
      <c r="F1009" s="11"/>
    </row>
    <row r="1010" spans="1:6">
      <c r="A1010" s="34">
        <v>36888</v>
      </c>
      <c r="B1010" s="31">
        <v>1334.22</v>
      </c>
      <c r="C1010" s="11">
        <f t="shared" si="16"/>
        <v>3.9802691537967677E-3</v>
      </c>
      <c r="D1010" s="11"/>
      <c r="E1010" s="11"/>
      <c r="F1010" s="11"/>
    </row>
    <row r="1011" spans="1:6">
      <c r="A1011" s="34">
        <v>36889</v>
      </c>
      <c r="B1011" s="31">
        <v>1320.28</v>
      </c>
      <c r="C1011" s="11">
        <f t="shared" si="16"/>
        <v>-1.0503016121381319E-2</v>
      </c>
      <c r="D1011" s="11"/>
      <c r="E1011" s="11"/>
      <c r="F1011" s="11"/>
    </row>
    <row r="1012" spans="1:6">
      <c r="A1012" s="34">
        <v>36893</v>
      </c>
      <c r="B1012" s="31">
        <v>1283.27</v>
      </c>
      <c r="C1012" s="11">
        <f t="shared" si="16"/>
        <v>-2.8432327551428264E-2</v>
      </c>
      <c r="D1012" s="11"/>
      <c r="E1012" s="11"/>
      <c r="F1012" s="11"/>
    </row>
    <row r="1013" spans="1:6">
      <c r="A1013" s="34">
        <v>36894</v>
      </c>
      <c r="B1013" s="31">
        <v>1347.56</v>
      </c>
      <c r="C1013" s="11">
        <f t="shared" si="16"/>
        <v>4.8884041946942638E-2</v>
      </c>
      <c r="D1013" s="11">
        <f>LN(B1013/B1008)</f>
        <v>2.4314407826845491E-2</v>
      </c>
      <c r="E1013" s="11">
        <f>LN(B1013/B1003)</f>
        <v>1.8590206945424743E-2</v>
      </c>
      <c r="F1013" s="11"/>
    </row>
    <row r="1014" spans="1:6">
      <c r="A1014" s="34">
        <v>36895</v>
      </c>
      <c r="B1014" s="31">
        <v>1333.34</v>
      </c>
      <c r="C1014" s="11">
        <f t="shared" si="16"/>
        <v>-1.0608477272110929E-2</v>
      </c>
      <c r="D1014" s="11"/>
      <c r="E1014" s="11"/>
      <c r="F1014" s="11"/>
    </row>
    <row r="1015" spans="1:6">
      <c r="A1015" s="34">
        <v>36896</v>
      </c>
      <c r="B1015" s="31">
        <v>1298.3499999999999</v>
      </c>
      <c r="C1015" s="11">
        <f t="shared" si="16"/>
        <v>-2.659284489659736E-2</v>
      </c>
      <c r="D1015" s="11"/>
      <c r="E1015" s="11"/>
      <c r="F1015" s="11"/>
    </row>
    <row r="1016" spans="1:6">
      <c r="A1016" s="34">
        <v>36899</v>
      </c>
      <c r="B1016" s="31">
        <v>1295.8599999999999</v>
      </c>
      <c r="C1016" s="11">
        <f t="shared" si="16"/>
        <v>-1.9196601390459745E-3</v>
      </c>
      <c r="D1016" s="11"/>
      <c r="E1016" s="11"/>
      <c r="F1016" s="11"/>
    </row>
    <row r="1017" spans="1:6">
      <c r="A1017" s="34">
        <v>36900</v>
      </c>
      <c r="B1017" s="31">
        <v>1300.8</v>
      </c>
      <c r="C1017" s="11">
        <f t="shared" si="16"/>
        <v>3.804892407771464E-3</v>
      </c>
      <c r="D1017" s="11"/>
      <c r="E1017" s="11"/>
      <c r="F1017" s="11"/>
    </row>
    <row r="1018" spans="1:6">
      <c r="A1018" s="34">
        <v>36901</v>
      </c>
      <c r="B1018" s="31">
        <v>1313.27</v>
      </c>
      <c r="C1018" s="11">
        <f t="shared" si="16"/>
        <v>9.5407503172868311E-3</v>
      </c>
      <c r="D1018" s="11">
        <f>LN(B1018/B1013)</f>
        <v>-2.5775339582696063E-2</v>
      </c>
      <c r="E1018" s="11"/>
      <c r="F1018" s="11"/>
    </row>
    <row r="1019" spans="1:6">
      <c r="A1019" s="34">
        <v>36902</v>
      </c>
      <c r="B1019" s="31">
        <v>1326.82</v>
      </c>
      <c r="C1019" s="11">
        <f t="shared" si="16"/>
        <v>1.0264891710378438E-2</v>
      </c>
      <c r="D1019" s="11"/>
      <c r="E1019" s="11"/>
      <c r="F1019" s="11"/>
    </row>
    <row r="1020" spans="1:6">
      <c r="A1020" s="34">
        <v>36903</v>
      </c>
      <c r="B1020" s="31">
        <v>1318.55</v>
      </c>
      <c r="C1020" s="11">
        <f t="shared" si="16"/>
        <v>-6.2524538659609425E-3</v>
      </c>
      <c r="D1020" s="11"/>
      <c r="E1020" s="11"/>
      <c r="F1020" s="11"/>
    </row>
    <row r="1021" spans="1:6">
      <c r="A1021" s="34">
        <v>36907</v>
      </c>
      <c r="B1021" s="31">
        <v>1326.65</v>
      </c>
      <c r="C1021" s="11">
        <f t="shared" si="16"/>
        <v>6.1243197621403131E-3</v>
      </c>
      <c r="D1021" s="11"/>
      <c r="E1021" s="11"/>
      <c r="F1021" s="11"/>
    </row>
    <row r="1022" spans="1:6">
      <c r="A1022" s="34">
        <v>36908</v>
      </c>
      <c r="B1022" s="31">
        <v>1329.47</v>
      </c>
      <c r="C1022" s="11">
        <f t="shared" si="16"/>
        <v>2.1233988370804768E-3</v>
      </c>
      <c r="D1022" s="11"/>
      <c r="E1022" s="11"/>
      <c r="F1022" s="11"/>
    </row>
    <row r="1023" spans="1:6">
      <c r="A1023" s="34">
        <v>36909</v>
      </c>
      <c r="B1023" s="31">
        <v>1347.97</v>
      </c>
      <c r="C1023" s="11">
        <f t="shared" si="16"/>
        <v>1.3819390477252412E-2</v>
      </c>
      <c r="D1023" s="11">
        <f>LN(B1023/B1018)</f>
        <v>2.6079546920890637E-2</v>
      </c>
      <c r="E1023" s="11">
        <f>LN(B1023/B1013)</f>
        <v>3.042073381946044E-4</v>
      </c>
      <c r="F1023" s="11">
        <f>LN(B1023/B1008)</f>
        <v>2.4618615165040152E-2</v>
      </c>
    </row>
    <row r="1024" spans="1:6">
      <c r="A1024" s="34">
        <v>36910</v>
      </c>
      <c r="B1024" s="31">
        <v>1342.54</v>
      </c>
      <c r="C1024" s="11">
        <f t="shared" si="16"/>
        <v>-4.0364149342839196E-3</v>
      </c>
      <c r="D1024" s="11"/>
      <c r="E1024" s="11"/>
      <c r="F1024" s="11"/>
    </row>
    <row r="1025" spans="1:6">
      <c r="A1025" s="34">
        <v>36913</v>
      </c>
      <c r="B1025" s="31">
        <v>1342.9</v>
      </c>
      <c r="C1025" s="11">
        <f t="shared" si="16"/>
        <v>2.6811248969000001E-4</v>
      </c>
      <c r="D1025" s="11"/>
      <c r="E1025" s="11"/>
      <c r="F1025" s="11"/>
    </row>
    <row r="1026" spans="1:6">
      <c r="A1026" s="34">
        <v>36914</v>
      </c>
      <c r="B1026" s="31">
        <v>1360.4</v>
      </c>
      <c r="C1026" s="11">
        <f t="shared" si="16"/>
        <v>1.2947319545910756E-2</v>
      </c>
      <c r="D1026" s="11"/>
      <c r="E1026" s="11"/>
      <c r="F1026" s="11"/>
    </row>
    <row r="1027" spans="1:6">
      <c r="A1027" s="34">
        <v>36915</v>
      </c>
      <c r="B1027" s="31">
        <v>1364.3</v>
      </c>
      <c r="C1027" s="11">
        <f t="shared" si="16"/>
        <v>2.8627024357880432E-3</v>
      </c>
      <c r="D1027" s="11"/>
      <c r="E1027" s="11"/>
      <c r="F1027" s="11"/>
    </row>
    <row r="1028" spans="1:6">
      <c r="A1028" s="34">
        <v>36916</v>
      </c>
      <c r="B1028" s="31">
        <v>1357.51</v>
      </c>
      <c r="C1028" s="11">
        <f t="shared" si="16"/>
        <v>-4.9893373053657136E-3</v>
      </c>
      <c r="D1028" s="11">
        <f>LN(B1028/B1023)</f>
        <v>7.0523822317392045E-3</v>
      </c>
      <c r="E1028" s="11"/>
      <c r="F1028" s="11"/>
    </row>
    <row r="1029" spans="1:6">
      <c r="A1029" s="34">
        <v>36917</v>
      </c>
      <c r="B1029" s="31">
        <v>1354.95</v>
      </c>
      <c r="C1029" s="11">
        <f t="shared" si="16"/>
        <v>-1.8875859995004475E-3</v>
      </c>
      <c r="D1029" s="11"/>
      <c r="E1029" s="11"/>
      <c r="F1029" s="11"/>
    </row>
    <row r="1030" spans="1:6">
      <c r="A1030" s="34">
        <v>36920</v>
      </c>
      <c r="B1030" s="31">
        <v>1364.17</v>
      </c>
      <c r="C1030" s="11">
        <f t="shared" si="16"/>
        <v>6.7816318044293892E-3</v>
      </c>
      <c r="D1030" s="11"/>
      <c r="E1030" s="11"/>
      <c r="F1030" s="11"/>
    </row>
    <row r="1031" spans="1:6">
      <c r="A1031" s="34">
        <v>36921</v>
      </c>
      <c r="B1031" s="31">
        <v>1373.73</v>
      </c>
      <c r="C1031" s="11">
        <f t="shared" si="16"/>
        <v>6.9834828537428117E-3</v>
      </c>
      <c r="D1031" s="11"/>
      <c r="E1031" s="11"/>
      <c r="F1031" s="11"/>
    </row>
    <row r="1032" spans="1:6">
      <c r="A1032" s="34">
        <v>36922</v>
      </c>
      <c r="B1032" s="31">
        <v>1366.01</v>
      </c>
      <c r="C1032" s="11">
        <f t="shared" si="16"/>
        <v>-5.6355861739781901E-3</v>
      </c>
      <c r="D1032" s="11"/>
      <c r="E1032" s="11"/>
      <c r="F1032" s="11"/>
    </row>
    <row r="1033" spans="1:6">
      <c r="A1033" s="34">
        <v>36923</v>
      </c>
      <c r="B1033" s="31">
        <v>1373.47</v>
      </c>
      <c r="C1033" s="11">
        <f t="shared" si="16"/>
        <v>5.4463025391673792E-3</v>
      </c>
      <c r="D1033" s="11">
        <f>LN(B1033/B1028)</f>
        <v>1.1688245023860891E-2</v>
      </c>
      <c r="E1033" s="11">
        <f>LN(B1033/B1023)</f>
        <v>1.8740627255599891E-2</v>
      </c>
      <c r="F1033" s="11"/>
    </row>
    <row r="1034" spans="1:6">
      <c r="A1034" s="34">
        <v>36924</v>
      </c>
      <c r="B1034" s="31">
        <v>1349.47</v>
      </c>
      <c r="C1034" s="11">
        <f t="shared" si="16"/>
        <v>-1.7628461532088753E-2</v>
      </c>
      <c r="D1034" s="11"/>
      <c r="E1034" s="11"/>
      <c r="F1034" s="11"/>
    </row>
    <row r="1035" spans="1:6">
      <c r="A1035" s="34">
        <v>36927</v>
      </c>
      <c r="B1035" s="31">
        <v>1354.31</v>
      </c>
      <c r="C1035" s="11">
        <f t="shared" si="16"/>
        <v>3.5801767671857195E-3</v>
      </c>
      <c r="D1035" s="11"/>
      <c r="E1035" s="11"/>
      <c r="F1035" s="11"/>
    </row>
    <row r="1036" spans="1:6">
      <c r="A1036" s="34">
        <v>36928</v>
      </c>
      <c r="B1036" s="31">
        <v>1352.26</v>
      </c>
      <c r="C1036" s="11">
        <f t="shared" si="16"/>
        <v>-1.5148327159572937E-3</v>
      </c>
      <c r="D1036" s="11"/>
      <c r="E1036" s="11"/>
      <c r="F1036" s="11"/>
    </row>
    <row r="1037" spans="1:6">
      <c r="A1037" s="34">
        <v>36929</v>
      </c>
      <c r="B1037" s="31">
        <v>1340.89</v>
      </c>
      <c r="C1037" s="11">
        <f t="shared" si="16"/>
        <v>-8.4436942263544663E-3</v>
      </c>
      <c r="D1037" s="11"/>
      <c r="E1037" s="11"/>
      <c r="F1037" s="11"/>
    </row>
    <row r="1038" spans="1:6">
      <c r="A1038" s="34">
        <v>36930</v>
      </c>
      <c r="B1038" s="31">
        <v>1332.53</v>
      </c>
      <c r="C1038" s="11">
        <f t="shared" si="16"/>
        <v>-6.254181722252429E-3</v>
      </c>
      <c r="D1038" s="11">
        <f>LN(B1038/B1033)</f>
        <v>-3.0260993429467288E-2</v>
      </c>
      <c r="E1038" s="11"/>
      <c r="F1038" s="11">
        <f>LN(B1038/B1023)</f>
        <v>-1.1520366173867327E-2</v>
      </c>
    </row>
    <row r="1039" spans="1:6">
      <c r="A1039" s="34">
        <v>36931</v>
      </c>
      <c r="B1039" s="31">
        <v>1314.76</v>
      </c>
      <c r="C1039" s="11">
        <f t="shared" si="16"/>
        <v>-1.3425251408581335E-2</v>
      </c>
      <c r="D1039" s="11"/>
      <c r="E1039" s="11"/>
      <c r="F1039" s="11"/>
    </row>
    <row r="1040" spans="1:6">
      <c r="A1040" s="34">
        <v>36934</v>
      </c>
      <c r="B1040" s="31">
        <v>1330.31</v>
      </c>
      <c r="C1040" s="11">
        <f t="shared" si="16"/>
        <v>1.1757858313737482E-2</v>
      </c>
      <c r="D1040" s="11"/>
      <c r="E1040" s="11"/>
      <c r="F1040" s="11"/>
    </row>
    <row r="1041" spans="1:6">
      <c r="A1041" s="34">
        <v>36935</v>
      </c>
      <c r="B1041" s="31">
        <v>1318.8</v>
      </c>
      <c r="C1041" s="11">
        <f t="shared" si="16"/>
        <v>-8.6897655654364792E-3</v>
      </c>
      <c r="D1041" s="11"/>
      <c r="E1041" s="11"/>
      <c r="F1041" s="11"/>
    </row>
    <row r="1042" spans="1:6">
      <c r="A1042" s="34">
        <v>36936</v>
      </c>
      <c r="B1042" s="31">
        <v>1315.92</v>
      </c>
      <c r="C1042" s="11">
        <f t="shared" si="16"/>
        <v>-2.1861914336732263E-3</v>
      </c>
      <c r="D1042" s="11"/>
      <c r="E1042" s="11"/>
      <c r="F1042" s="11"/>
    </row>
    <row r="1043" spans="1:6">
      <c r="A1043" s="34">
        <v>36937</v>
      </c>
      <c r="B1043" s="31">
        <v>1326.61</v>
      </c>
      <c r="C1043" s="11">
        <f t="shared" si="16"/>
        <v>8.0907753663812948E-3</v>
      </c>
      <c r="D1043" s="11">
        <f>LN(B1043/B1038)</f>
        <v>-4.4525747275722394E-3</v>
      </c>
      <c r="E1043" s="11">
        <f>LN(B1043/B1033)</f>
        <v>-3.4713568157039486E-2</v>
      </c>
      <c r="F1043" s="11"/>
    </row>
    <row r="1044" spans="1:6">
      <c r="A1044" s="34">
        <v>36938</v>
      </c>
      <c r="B1044" s="31">
        <v>1301.53</v>
      </c>
      <c r="C1044" s="11">
        <f t="shared" si="16"/>
        <v>-1.9086320634772405E-2</v>
      </c>
      <c r="D1044" s="11"/>
      <c r="E1044" s="11"/>
      <c r="F1044" s="11"/>
    </row>
    <row r="1045" spans="1:6">
      <c r="A1045" s="34">
        <v>36942</v>
      </c>
      <c r="B1045" s="31">
        <v>1278.94</v>
      </c>
      <c r="C1045" s="11">
        <f t="shared" si="16"/>
        <v>-1.750888566678116E-2</v>
      </c>
      <c r="D1045" s="11"/>
      <c r="E1045" s="11"/>
      <c r="F1045" s="11"/>
    </row>
    <row r="1046" spans="1:6">
      <c r="A1046" s="34">
        <v>36943</v>
      </c>
      <c r="B1046" s="31">
        <v>1255.27</v>
      </c>
      <c r="C1046" s="11">
        <f t="shared" si="16"/>
        <v>-1.868092095978631E-2</v>
      </c>
      <c r="D1046" s="11"/>
      <c r="E1046" s="11"/>
      <c r="F1046" s="11"/>
    </row>
    <row r="1047" spans="1:6">
      <c r="A1047" s="34">
        <v>36944</v>
      </c>
      <c r="B1047" s="31">
        <v>1252.82</v>
      </c>
      <c r="C1047" s="11">
        <f t="shared" si="16"/>
        <v>-1.9536785197305554E-3</v>
      </c>
      <c r="D1047" s="11"/>
      <c r="E1047" s="11"/>
      <c r="F1047" s="11"/>
    </row>
    <row r="1048" spans="1:6">
      <c r="A1048" s="34">
        <v>36945</v>
      </c>
      <c r="B1048" s="31">
        <v>1245.8599999999999</v>
      </c>
      <c r="C1048" s="11">
        <f t="shared" si="16"/>
        <v>-5.5709558651842886E-3</v>
      </c>
      <c r="D1048" s="11">
        <f>LN(B1048/B1043)</f>
        <v>-6.2800761646254644E-2</v>
      </c>
      <c r="E1048" s="11"/>
      <c r="F1048" s="11"/>
    </row>
    <row r="1049" spans="1:6">
      <c r="A1049" s="34">
        <v>36948</v>
      </c>
      <c r="B1049" s="31">
        <v>1267.6500000000001</v>
      </c>
      <c r="C1049" s="11">
        <f t="shared" si="16"/>
        <v>1.7338738174571561E-2</v>
      </c>
      <c r="D1049" s="11"/>
      <c r="E1049" s="11"/>
      <c r="F1049" s="11"/>
    </row>
    <row r="1050" spans="1:6">
      <c r="A1050" s="34">
        <v>36949</v>
      </c>
      <c r="B1050" s="31">
        <v>1257.94</v>
      </c>
      <c r="C1050" s="11">
        <f t="shared" ref="C1050:C1113" si="17">LN(B1050/B1049)</f>
        <v>-7.6893302892232628E-3</v>
      </c>
      <c r="D1050" s="11"/>
      <c r="E1050" s="11"/>
      <c r="F1050" s="11"/>
    </row>
    <row r="1051" spans="1:6">
      <c r="A1051" s="34">
        <v>36950</v>
      </c>
      <c r="B1051" s="31">
        <v>1239.94</v>
      </c>
      <c r="C1051" s="11">
        <f t="shared" si="17"/>
        <v>-1.4412471037762728E-2</v>
      </c>
      <c r="D1051" s="11"/>
      <c r="E1051" s="11"/>
      <c r="F1051" s="11"/>
    </row>
    <row r="1052" spans="1:6">
      <c r="A1052" s="34">
        <v>36951</v>
      </c>
      <c r="B1052" s="31">
        <v>1241.23</v>
      </c>
      <c r="C1052" s="11">
        <f t="shared" si="17"/>
        <v>1.0398321084283263E-3</v>
      </c>
      <c r="D1052" s="11"/>
      <c r="E1052" s="11"/>
      <c r="F1052" s="11"/>
    </row>
    <row r="1053" spans="1:6">
      <c r="A1053" s="34">
        <v>36952</v>
      </c>
      <c r="B1053" s="31">
        <v>1234.18</v>
      </c>
      <c r="C1053" s="11">
        <f t="shared" si="17"/>
        <v>-5.6960415134154176E-3</v>
      </c>
      <c r="D1053" s="11">
        <f>LN(B1053/B1048)</f>
        <v>-9.4192725574015635E-3</v>
      </c>
      <c r="E1053" s="11">
        <f>LN(B1053/B1043)</f>
        <v>-7.2220034203656205E-2</v>
      </c>
      <c r="F1053" s="11">
        <f>LN(B1053/B1038)</f>
        <v>-7.6672608931228459E-2</v>
      </c>
    </row>
    <row r="1054" spans="1:6">
      <c r="A1054" s="34">
        <v>36955</v>
      </c>
      <c r="B1054" s="31">
        <v>1241.4100000000001</v>
      </c>
      <c r="C1054" s="11">
        <f t="shared" si="17"/>
        <v>5.8410484417784634E-3</v>
      </c>
      <c r="D1054" s="11"/>
      <c r="E1054" s="11"/>
      <c r="F1054" s="11"/>
    </row>
    <row r="1055" spans="1:6">
      <c r="A1055" s="34">
        <v>36956</v>
      </c>
      <c r="B1055" s="31">
        <v>1253.8</v>
      </c>
      <c r="C1055" s="11">
        <f t="shared" si="17"/>
        <v>9.9311094714618839E-3</v>
      </c>
      <c r="D1055" s="11"/>
      <c r="E1055" s="11"/>
      <c r="F1055" s="11"/>
    </row>
    <row r="1056" spans="1:6">
      <c r="A1056" s="34">
        <v>36957</v>
      </c>
      <c r="B1056" s="31">
        <v>1261.8900000000001</v>
      </c>
      <c r="C1056" s="11">
        <f t="shared" si="17"/>
        <v>6.4316572293915486E-3</v>
      </c>
      <c r="D1056" s="11"/>
      <c r="E1056" s="11"/>
      <c r="F1056" s="11"/>
    </row>
    <row r="1057" spans="1:6">
      <c r="A1057" s="34">
        <v>36958</v>
      </c>
      <c r="B1057" s="31">
        <v>1264.74</v>
      </c>
      <c r="C1057" s="11">
        <f t="shared" si="17"/>
        <v>2.2559703705987118E-3</v>
      </c>
      <c r="D1057" s="11"/>
      <c r="E1057" s="11"/>
      <c r="F1057" s="11"/>
    </row>
    <row r="1058" spans="1:6">
      <c r="A1058" s="34">
        <v>36959</v>
      </c>
      <c r="B1058" s="31">
        <v>1233.42</v>
      </c>
      <c r="C1058" s="11">
        <f t="shared" si="17"/>
        <v>-2.5075768674221666E-2</v>
      </c>
      <c r="D1058" s="11">
        <f>LN(B1058/B1053)</f>
        <v>-6.1598316099113271E-4</v>
      </c>
      <c r="E1058" s="11"/>
      <c r="F1058" s="11"/>
    </row>
    <row r="1059" spans="1:6">
      <c r="A1059" s="34">
        <v>36962</v>
      </c>
      <c r="B1059" s="31">
        <v>1180.1600000000001</v>
      </c>
      <c r="C1059" s="11">
        <f t="shared" si="17"/>
        <v>-4.4140776277516995E-2</v>
      </c>
      <c r="D1059" s="11"/>
      <c r="E1059" s="11"/>
      <c r="F1059" s="11"/>
    </row>
    <row r="1060" spans="1:6">
      <c r="A1060" s="34">
        <v>36963</v>
      </c>
      <c r="B1060" s="31">
        <v>1197.6600000000001</v>
      </c>
      <c r="C1060" s="11">
        <f t="shared" si="17"/>
        <v>1.4719630562726694E-2</v>
      </c>
      <c r="D1060" s="11"/>
      <c r="E1060" s="11"/>
      <c r="F1060" s="11"/>
    </row>
    <row r="1061" spans="1:6">
      <c r="A1061" s="34">
        <v>36964</v>
      </c>
      <c r="B1061" s="31">
        <v>1166.71</v>
      </c>
      <c r="C1061" s="11">
        <f t="shared" si="17"/>
        <v>-2.6181831074086895E-2</v>
      </c>
      <c r="D1061" s="11"/>
      <c r="E1061" s="11"/>
      <c r="F1061" s="11"/>
    </row>
    <row r="1062" spans="1:6">
      <c r="A1062" s="34">
        <v>36965</v>
      </c>
      <c r="B1062" s="31">
        <v>1173.56</v>
      </c>
      <c r="C1062" s="11">
        <f t="shared" si="17"/>
        <v>5.85404210825082E-3</v>
      </c>
      <c r="D1062" s="11"/>
      <c r="E1062" s="11"/>
      <c r="F1062" s="11"/>
    </row>
    <row r="1063" spans="1:6">
      <c r="A1063" s="34">
        <v>36966</v>
      </c>
      <c r="B1063" s="31">
        <v>1150.53</v>
      </c>
      <c r="C1063" s="11">
        <f t="shared" si="17"/>
        <v>-1.9819158330256742E-2</v>
      </c>
      <c r="D1063" s="11">
        <f>LN(B1063/B1058)</f>
        <v>-6.9568093010883222E-2</v>
      </c>
      <c r="E1063" s="11">
        <f>LN(B1063/B1053)</f>
        <v>-7.0184076171874374E-2</v>
      </c>
      <c r="F1063" s="11"/>
    </row>
    <row r="1064" spans="1:6">
      <c r="A1064" s="34">
        <v>36969</v>
      </c>
      <c r="B1064" s="31">
        <v>1170.81</v>
      </c>
      <c r="C1064" s="11">
        <f t="shared" si="17"/>
        <v>1.7473111194933649E-2</v>
      </c>
      <c r="D1064" s="11"/>
      <c r="E1064" s="11"/>
      <c r="F1064" s="11"/>
    </row>
    <row r="1065" spans="1:6">
      <c r="A1065" s="34">
        <v>36970</v>
      </c>
      <c r="B1065" s="31">
        <v>1142.6199999999999</v>
      </c>
      <c r="C1065" s="11">
        <f t="shared" si="17"/>
        <v>-2.4371945874130895E-2</v>
      </c>
      <c r="D1065" s="11"/>
      <c r="E1065" s="11"/>
      <c r="F1065" s="11"/>
    </row>
    <row r="1066" spans="1:6">
      <c r="A1066" s="34">
        <v>36971</v>
      </c>
      <c r="B1066" s="31">
        <v>1122.1400000000001</v>
      </c>
      <c r="C1066" s="11">
        <f t="shared" si="17"/>
        <v>-1.8086294593338919E-2</v>
      </c>
      <c r="D1066" s="11"/>
      <c r="E1066" s="11"/>
      <c r="F1066" s="11"/>
    </row>
    <row r="1067" spans="1:6">
      <c r="A1067" s="34">
        <v>36972</v>
      </c>
      <c r="B1067" s="31">
        <v>1117.58</v>
      </c>
      <c r="C1067" s="11">
        <f t="shared" si="17"/>
        <v>-4.0719431899278102E-3</v>
      </c>
      <c r="D1067" s="11"/>
      <c r="E1067" s="11"/>
      <c r="F1067" s="11"/>
    </row>
    <row r="1068" spans="1:6">
      <c r="A1068" s="34">
        <v>36973</v>
      </c>
      <c r="B1068" s="31">
        <v>1139.83</v>
      </c>
      <c r="C1068" s="11">
        <f t="shared" si="17"/>
        <v>1.9713495169322987E-2</v>
      </c>
      <c r="D1068" s="11">
        <f>LN(B1068/B1063)</f>
        <v>-9.3435772931411733E-3</v>
      </c>
      <c r="E1068" s="11"/>
      <c r="F1068" s="11">
        <f>LN(B1068/B1053)</f>
        <v>-7.9527653465015558E-2</v>
      </c>
    </row>
    <row r="1069" spans="1:6">
      <c r="A1069" s="34">
        <v>36976</v>
      </c>
      <c r="B1069" s="31">
        <v>1152.69</v>
      </c>
      <c r="C1069" s="11">
        <f t="shared" si="17"/>
        <v>1.1219212823608661E-2</v>
      </c>
      <c r="D1069" s="11"/>
      <c r="E1069" s="11"/>
      <c r="F1069" s="11"/>
    </row>
    <row r="1070" spans="1:6">
      <c r="A1070" s="34">
        <v>36977</v>
      </c>
      <c r="B1070" s="31">
        <v>1182.17</v>
      </c>
      <c r="C1070" s="11">
        <f t="shared" si="17"/>
        <v>2.5253391366211544E-2</v>
      </c>
      <c r="D1070" s="11"/>
      <c r="E1070" s="11"/>
      <c r="F1070" s="11"/>
    </row>
    <row r="1071" spans="1:6">
      <c r="A1071" s="34">
        <v>36978</v>
      </c>
      <c r="B1071" s="31">
        <v>1153.29</v>
      </c>
      <c r="C1071" s="11">
        <f t="shared" si="17"/>
        <v>-2.4733005227962412E-2</v>
      </c>
      <c r="D1071" s="11"/>
      <c r="E1071" s="11"/>
      <c r="F1071" s="11"/>
    </row>
    <row r="1072" spans="1:6">
      <c r="A1072" s="34">
        <v>36979</v>
      </c>
      <c r="B1072" s="31">
        <v>1147.95</v>
      </c>
      <c r="C1072" s="11">
        <f t="shared" si="17"/>
        <v>-4.640984499430254E-3</v>
      </c>
      <c r="D1072" s="11"/>
      <c r="E1072" s="11"/>
      <c r="F1072" s="11"/>
    </row>
    <row r="1073" spans="1:6">
      <c r="A1073" s="34">
        <v>36980</v>
      </c>
      <c r="B1073" s="31">
        <v>1160.33</v>
      </c>
      <c r="C1073" s="11">
        <f t="shared" si="17"/>
        <v>1.0726704477443921E-2</v>
      </c>
      <c r="D1073" s="11">
        <f>LN(B1073/B1068)</f>
        <v>1.7825318939871514E-2</v>
      </c>
      <c r="E1073" s="11">
        <f>LN(B1073/B1063)</f>
        <v>8.4817416467303213E-3</v>
      </c>
      <c r="F1073" s="11"/>
    </row>
    <row r="1074" spans="1:6">
      <c r="A1074" s="34">
        <v>36983</v>
      </c>
      <c r="B1074" s="31">
        <v>1145.8699999999999</v>
      </c>
      <c r="C1074" s="11">
        <f t="shared" si="17"/>
        <v>-1.2540273606755872E-2</v>
      </c>
      <c r="D1074" s="11"/>
      <c r="E1074" s="11"/>
      <c r="F1074" s="11"/>
    </row>
    <row r="1075" spans="1:6">
      <c r="A1075" s="34">
        <v>36984</v>
      </c>
      <c r="B1075" s="31">
        <v>1106.46</v>
      </c>
      <c r="C1075" s="11">
        <f t="shared" si="17"/>
        <v>-3.4998443979645105E-2</v>
      </c>
      <c r="D1075" s="11"/>
      <c r="E1075" s="11"/>
      <c r="F1075" s="11"/>
    </row>
    <row r="1076" spans="1:6">
      <c r="A1076" s="34">
        <v>36985</v>
      </c>
      <c r="B1076" s="31">
        <v>1103.25</v>
      </c>
      <c r="C1076" s="11">
        <f t="shared" si="17"/>
        <v>-2.9053606654262619E-3</v>
      </c>
      <c r="D1076" s="11"/>
      <c r="E1076" s="11"/>
      <c r="F1076" s="11"/>
    </row>
    <row r="1077" spans="1:6">
      <c r="A1077" s="34">
        <v>36986</v>
      </c>
      <c r="B1077" s="31">
        <v>1151.44</v>
      </c>
      <c r="C1077" s="11">
        <f t="shared" si="17"/>
        <v>4.2752963804758709E-2</v>
      </c>
      <c r="D1077" s="11"/>
      <c r="E1077" s="11"/>
      <c r="F1077" s="11"/>
    </row>
    <row r="1078" spans="1:6">
      <c r="A1078" s="34">
        <v>36987</v>
      </c>
      <c r="B1078" s="31">
        <v>1128.43</v>
      </c>
      <c r="C1078" s="11">
        <f t="shared" si="17"/>
        <v>-2.0186046863075076E-2</v>
      </c>
      <c r="D1078" s="11">
        <f>LN(B1078/B1073)</f>
        <v>-2.7877161310143464E-2</v>
      </c>
      <c r="E1078" s="11"/>
      <c r="F1078" s="11"/>
    </row>
    <row r="1079" spans="1:6">
      <c r="A1079" s="34">
        <v>36990</v>
      </c>
      <c r="B1079" s="31">
        <v>1137.5899999999999</v>
      </c>
      <c r="C1079" s="11">
        <f t="shared" si="17"/>
        <v>8.0847034829942665E-3</v>
      </c>
      <c r="D1079" s="11"/>
      <c r="E1079" s="11"/>
      <c r="F1079" s="11"/>
    </row>
    <row r="1080" spans="1:6">
      <c r="A1080" s="34">
        <v>36991</v>
      </c>
      <c r="B1080" s="31">
        <v>1168.3800000000001</v>
      </c>
      <c r="C1080" s="11">
        <f t="shared" si="17"/>
        <v>2.6706184367207418E-2</v>
      </c>
      <c r="D1080" s="11"/>
      <c r="E1080" s="11"/>
      <c r="F1080" s="11"/>
    </row>
    <row r="1081" spans="1:6">
      <c r="A1081" s="34">
        <v>36992</v>
      </c>
      <c r="B1081" s="31">
        <v>1165.8900000000001</v>
      </c>
      <c r="C1081" s="11">
        <f t="shared" si="17"/>
        <v>-2.1334301040078266E-3</v>
      </c>
      <c r="D1081" s="11"/>
      <c r="E1081" s="11"/>
      <c r="F1081" s="11"/>
    </row>
    <row r="1082" spans="1:6">
      <c r="A1082" s="34">
        <v>36993</v>
      </c>
      <c r="B1082" s="31">
        <v>1183.5</v>
      </c>
      <c r="C1082" s="11">
        <f t="shared" si="17"/>
        <v>1.4991406116504373E-2</v>
      </c>
      <c r="D1082" s="11"/>
      <c r="E1082" s="11"/>
      <c r="F1082" s="11"/>
    </row>
    <row r="1083" spans="1:6">
      <c r="A1083" s="34">
        <v>36997</v>
      </c>
      <c r="B1083" s="31">
        <v>1179.68</v>
      </c>
      <c r="C1083" s="11">
        <f t="shared" si="17"/>
        <v>-3.2329347126980996E-3</v>
      </c>
      <c r="D1083" s="11">
        <f>LN(B1083/B1078)</f>
        <v>4.4415929150000082E-2</v>
      </c>
      <c r="E1083" s="11">
        <f>LN(B1083/B1073)</f>
        <v>1.6538767839856635E-2</v>
      </c>
      <c r="F1083" s="11">
        <f>LN(B1083/B1068)</f>
        <v>3.4364086779728305E-2</v>
      </c>
    </row>
    <row r="1084" spans="1:6">
      <c r="A1084" s="34">
        <v>36998</v>
      </c>
      <c r="B1084" s="31">
        <v>1191.81</v>
      </c>
      <c r="C1084" s="11">
        <f t="shared" si="17"/>
        <v>1.0229944705911962E-2</v>
      </c>
      <c r="D1084" s="11"/>
      <c r="E1084" s="11"/>
      <c r="F1084" s="11"/>
    </row>
    <row r="1085" spans="1:6">
      <c r="A1085" s="34">
        <v>36999</v>
      </c>
      <c r="B1085" s="31">
        <v>1238.1600000000001</v>
      </c>
      <c r="C1085" s="11">
        <f t="shared" si="17"/>
        <v>3.8153246657251817E-2</v>
      </c>
      <c r="D1085" s="11"/>
      <c r="E1085" s="11"/>
      <c r="F1085" s="11"/>
    </row>
    <row r="1086" spans="1:6">
      <c r="A1086" s="34">
        <v>37000</v>
      </c>
      <c r="B1086" s="31">
        <v>1253.69</v>
      </c>
      <c r="C1086" s="11">
        <f t="shared" si="17"/>
        <v>1.2464796095777778E-2</v>
      </c>
      <c r="D1086" s="11"/>
      <c r="E1086" s="11"/>
      <c r="F1086" s="11"/>
    </row>
    <row r="1087" spans="1:6">
      <c r="A1087" s="34">
        <v>37001</v>
      </c>
      <c r="B1087" s="31">
        <v>1242.98</v>
      </c>
      <c r="C1087" s="11">
        <f t="shared" si="17"/>
        <v>-8.579480423603611E-3</v>
      </c>
      <c r="D1087" s="11"/>
      <c r="E1087" s="11"/>
      <c r="F1087" s="11"/>
    </row>
    <row r="1088" spans="1:6">
      <c r="A1088" s="34">
        <v>37004</v>
      </c>
      <c r="B1088" s="31">
        <v>1224.3599999999999</v>
      </c>
      <c r="C1088" s="11">
        <f t="shared" si="17"/>
        <v>-1.5093463801464277E-2</v>
      </c>
      <c r="D1088" s="11">
        <f>LN(B1088/B1083)</f>
        <v>3.7175043233873523E-2</v>
      </c>
      <c r="E1088" s="11"/>
      <c r="F1088" s="11"/>
    </row>
    <row r="1089" spans="1:6">
      <c r="A1089" s="34">
        <v>37005</v>
      </c>
      <c r="B1089" s="31">
        <v>1209.47</v>
      </c>
      <c r="C1089" s="11">
        <f t="shared" si="17"/>
        <v>-1.2236011370614273E-2</v>
      </c>
      <c r="D1089" s="11"/>
      <c r="E1089" s="11"/>
      <c r="F1089" s="11"/>
    </row>
    <row r="1090" spans="1:6">
      <c r="A1090" s="34">
        <v>37006</v>
      </c>
      <c r="B1090" s="31">
        <v>1228.75</v>
      </c>
      <c r="C1090" s="11">
        <f t="shared" si="17"/>
        <v>1.5815145356776507E-2</v>
      </c>
      <c r="D1090" s="11"/>
      <c r="E1090" s="11"/>
      <c r="F1090" s="11"/>
    </row>
    <row r="1091" spans="1:6">
      <c r="A1091" s="34">
        <v>37007</v>
      </c>
      <c r="B1091" s="31">
        <v>1234.52</v>
      </c>
      <c r="C1091" s="11">
        <f t="shared" si="17"/>
        <v>4.6848380836739508E-3</v>
      </c>
      <c r="D1091" s="11"/>
      <c r="E1091" s="11"/>
      <c r="F1091" s="11"/>
    </row>
    <row r="1092" spans="1:6">
      <c r="A1092" s="34">
        <v>37008</v>
      </c>
      <c r="B1092" s="31">
        <v>1253.05</v>
      </c>
      <c r="C1092" s="11">
        <f t="shared" si="17"/>
        <v>1.4898348784713774E-2</v>
      </c>
      <c r="D1092" s="11"/>
      <c r="E1092" s="11"/>
      <c r="F1092" s="11"/>
    </row>
    <row r="1093" spans="1:6">
      <c r="A1093" s="34">
        <v>37011</v>
      </c>
      <c r="B1093" s="31">
        <v>1249.46</v>
      </c>
      <c r="C1093" s="11">
        <f t="shared" si="17"/>
        <v>-2.8691213722997493E-3</v>
      </c>
      <c r="D1093" s="11">
        <f>LN(B1093/B1088)</f>
        <v>2.02931994822503E-2</v>
      </c>
      <c r="E1093" s="11">
        <f>LN(B1093/B1083)</f>
        <v>5.7468242716123823E-2</v>
      </c>
      <c r="F1093" s="11"/>
    </row>
    <row r="1094" spans="1:6">
      <c r="A1094" s="34">
        <v>37012</v>
      </c>
      <c r="B1094" s="31">
        <v>1266.44</v>
      </c>
      <c r="C1094" s="11">
        <f t="shared" si="17"/>
        <v>1.3498356707491575E-2</v>
      </c>
      <c r="D1094" s="11"/>
      <c r="E1094" s="11"/>
      <c r="F1094" s="11"/>
    </row>
    <row r="1095" spans="1:6">
      <c r="A1095" s="34">
        <v>37013</v>
      </c>
      <c r="B1095" s="31">
        <v>1267.43</v>
      </c>
      <c r="C1095" s="11">
        <f t="shared" si="17"/>
        <v>7.8141345086766244E-4</v>
      </c>
      <c r="D1095" s="11"/>
      <c r="E1095" s="11"/>
      <c r="F1095" s="11"/>
    </row>
    <row r="1096" spans="1:6">
      <c r="A1096" s="34">
        <v>37014</v>
      </c>
      <c r="B1096" s="31">
        <v>1248.58</v>
      </c>
      <c r="C1096" s="11">
        <f t="shared" si="17"/>
        <v>-1.4984322556561265E-2</v>
      </c>
      <c r="D1096" s="11"/>
      <c r="E1096" s="11"/>
      <c r="F1096" s="11"/>
    </row>
    <row r="1097" spans="1:6">
      <c r="A1097" s="34">
        <v>37015</v>
      </c>
      <c r="B1097" s="31">
        <v>1266.6099999999999</v>
      </c>
      <c r="C1097" s="11">
        <f t="shared" si="17"/>
        <v>1.4337134644277622E-2</v>
      </c>
      <c r="D1097" s="11"/>
      <c r="E1097" s="11"/>
      <c r="F1097" s="11"/>
    </row>
    <row r="1098" spans="1:6">
      <c r="A1098" s="34">
        <v>37018</v>
      </c>
      <c r="B1098" s="31">
        <v>1263.51</v>
      </c>
      <c r="C1098" s="11">
        <f t="shared" si="17"/>
        <v>-2.4504778834605304E-3</v>
      </c>
      <c r="D1098" s="11">
        <f>LN(B1098/B1093)</f>
        <v>1.1182104362614858E-2</v>
      </c>
      <c r="E1098" s="11"/>
      <c r="F1098" s="11">
        <f>LN(B1098/B1083)</f>
        <v>6.8650347078738752E-2</v>
      </c>
    </row>
    <row r="1099" spans="1:6">
      <c r="A1099" s="34">
        <v>37019</v>
      </c>
      <c r="B1099" s="31">
        <v>1261.2</v>
      </c>
      <c r="C1099" s="11">
        <f t="shared" si="17"/>
        <v>-1.829913649173398E-3</v>
      </c>
      <c r="D1099" s="11"/>
      <c r="E1099" s="11"/>
      <c r="F1099" s="11"/>
    </row>
    <row r="1100" spans="1:6">
      <c r="A1100" s="34">
        <v>37020</v>
      </c>
      <c r="B1100" s="31">
        <v>1255.54</v>
      </c>
      <c r="C1100" s="11">
        <f t="shared" si="17"/>
        <v>-4.4978897639732082E-3</v>
      </c>
      <c r="D1100" s="11"/>
      <c r="E1100" s="11"/>
      <c r="F1100" s="11"/>
    </row>
    <row r="1101" spans="1:6">
      <c r="A1101" s="34">
        <v>37021</v>
      </c>
      <c r="B1101" s="31">
        <v>1255.18</v>
      </c>
      <c r="C1101" s="11">
        <f t="shared" si="17"/>
        <v>-2.8677033079511802E-4</v>
      </c>
      <c r="D1101" s="11"/>
      <c r="E1101" s="11"/>
      <c r="F1101" s="11"/>
    </row>
    <row r="1102" spans="1:6">
      <c r="A1102" s="34">
        <v>37022</v>
      </c>
      <c r="B1102" s="31">
        <v>1245.67</v>
      </c>
      <c r="C1102" s="11">
        <f t="shared" si="17"/>
        <v>-7.6054508190734329E-3</v>
      </c>
      <c r="D1102" s="11"/>
      <c r="E1102" s="11"/>
      <c r="F1102" s="11"/>
    </row>
    <row r="1103" spans="1:6">
      <c r="A1103" s="34">
        <v>37025</v>
      </c>
      <c r="B1103" s="31">
        <v>1248.92</v>
      </c>
      <c r="C1103" s="11">
        <f t="shared" si="17"/>
        <v>2.6056400761526469E-3</v>
      </c>
      <c r="D1103" s="11">
        <f>LN(B1103/B1098)</f>
        <v>-1.1614384486862564E-2</v>
      </c>
      <c r="E1103" s="11">
        <f>LN(B1103/B1093)</f>
        <v>-4.3228012424767058E-4</v>
      </c>
      <c r="F1103" s="11"/>
    </row>
    <row r="1104" spans="1:6">
      <c r="A1104" s="34">
        <v>37026</v>
      </c>
      <c r="B1104" s="31">
        <v>1249.44</v>
      </c>
      <c r="C1104" s="11">
        <f t="shared" si="17"/>
        <v>4.1627308114831099E-4</v>
      </c>
      <c r="D1104" s="11"/>
      <c r="E1104" s="11"/>
      <c r="F1104" s="11"/>
    </row>
    <row r="1105" spans="1:6">
      <c r="A1105" s="34">
        <v>37027</v>
      </c>
      <c r="B1105" s="31">
        <v>1284.99</v>
      </c>
      <c r="C1105" s="11">
        <f t="shared" si="17"/>
        <v>2.8055485283507087E-2</v>
      </c>
      <c r="D1105" s="11"/>
      <c r="E1105" s="11"/>
      <c r="F1105" s="11"/>
    </row>
    <row r="1106" spans="1:6">
      <c r="A1106" s="34">
        <v>37028</v>
      </c>
      <c r="B1106" s="31">
        <v>1288.49</v>
      </c>
      <c r="C1106" s="11">
        <f t="shared" si="17"/>
        <v>2.7200539020717841E-3</v>
      </c>
      <c r="D1106" s="11"/>
      <c r="E1106" s="11"/>
      <c r="F1106" s="11"/>
    </row>
    <row r="1107" spans="1:6">
      <c r="A1107" s="34">
        <v>37029</v>
      </c>
      <c r="B1107" s="31">
        <v>1291.96</v>
      </c>
      <c r="C1107" s="11">
        <f t="shared" si="17"/>
        <v>2.6894550110181429E-3</v>
      </c>
      <c r="D1107" s="11"/>
      <c r="E1107" s="11"/>
      <c r="F1107" s="11"/>
    </row>
    <row r="1108" spans="1:6">
      <c r="A1108" s="34">
        <v>37032</v>
      </c>
      <c r="B1108" s="31">
        <v>1312.83</v>
      </c>
      <c r="C1108" s="11">
        <f t="shared" si="17"/>
        <v>1.6024667323379045E-2</v>
      </c>
      <c r="D1108" s="11">
        <f>LN(B1108/B1103)</f>
        <v>4.9905934601124677E-2</v>
      </c>
      <c r="E1108" s="11"/>
      <c r="F1108" s="11"/>
    </row>
    <row r="1109" spans="1:6">
      <c r="A1109" s="34">
        <v>37033</v>
      </c>
      <c r="B1109" s="31">
        <v>1309.3800000000001</v>
      </c>
      <c r="C1109" s="11">
        <f t="shared" si="17"/>
        <v>-2.6313697153776505E-3</v>
      </c>
      <c r="D1109" s="11"/>
      <c r="E1109" s="11"/>
      <c r="F1109" s="11"/>
    </row>
    <row r="1110" spans="1:6">
      <c r="A1110" s="34">
        <v>37034</v>
      </c>
      <c r="B1110" s="31">
        <v>1289.05</v>
      </c>
      <c r="C1110" s="11">
        <f t="shared" si="17"/>
        <v>-1.5648229772575965E-2</v>
      </c>
      <c r="D1110" s="11"/>
      <c r="E1110" s="11"/>
      <c r="F1110" s="11"/>
    </row>
    <row r="1111" spans="1:6">
      <c r="A1111" s="34">
        <v>37035</v>
      </c>
      <c r="B1111" s="31">
        <v>1293.17</v>
      </c>
      <c r="C1111" s="11">
        <f t="shared" si="17"/>
        <v>3.1910553679439595E-3</v>
      </c>
      <c r="D1111" s="11"/>
      <c r="E1111" s="11"/>
      <c r="F1111" s="11"/>
    </row>
    <row r="1112" spans="1:6">
      <c r="A1112" s="34">
        <v>37036</v>
      </c>
      <c r="B1112" s="31">
        <v>1277.8900000000001</v>
      </c>
      <c r="C1112" s="11">
        <f t="shared" si="17"/>
        <v>-1.1886288068737762E-2</v>
      </c>
      <c r="D1112" s="11"/>
      <c r="E1112" s="11"/>
      <c r="F1112" s="11"/>
    </row>
    <row r="1113" spans="1:6">
      <c r="A1113" s="34">
        <v>37040</v>
      </c>
      <c r="B1113" s="31">
        <v>1267.93</v>
      </c>
      <c r="C1113" s="11">
        <f t="shared" si="17"/>
        <v>-7.8246308195957515E-3</v>
      </c>
      <c r="D1113" s="11">
        <f>LN(B1113/B1108)</f>
        <v>-3.479946300834328E-2</v>
      </c>
      <c r="E1113" s="11">
        <f>LN(B1113/B1103)</f>
        <v>1.5106471592781343E-2</v>
      </c>
      <c r="F1113" s="11">
        <f>LN(B1113/B1098)</f>
        <v>3.4920871059186519E-3</v>
      </c>
    </row>
    <row r="1114" spans="1:6">
      <c r="A1114" s="34">
        <v>37041</v>
      </c>
      <c r="B1114" s="31">
        <v>1248.08</v>
      </c>
      <c r="C1114" s="11">
        <f t="shared" ref="C1114:C1177" si="18">LN(B1114/B1113)</f>
        <v>-1.5779278987004083E-2</v>
      </c>
      <c r="D1114" s="11"/>
      <c r="E1114" s="11"/>
      <c r="F1114" s="11"/>
    </row>
    <row r="1115" spans="1:6">
      <c r="A1115" s="34">
        <v>37042</v>
      </c>
      <c r="B1115" s="31">
        <v>1255.82</v>
      </c>
      <c r="C1115" s="11">
        <f t="shared" si="18"/>
        <v>6.1823752170786488E-3</v>
      </c>
      <c r="D1115" s="11"/>
      <c r="E1115" s="11"/>
      <c r="F1115" s="11"/>
    </row>
    <row r="1116" spans="1:6">
      <c r="A1116" s="34">
        <v>37043</v>
      </c>
      <c r="B1116" s="31">
        <v>1260.67</v>
      </c>
      <c r="C1116" s="11">
        <f t="shared" si="18"/>
        <v>3.8545799943738991E-3</v>
      </c>
      <c r="D1116" s="11"/>
      <c r="E1116" s="11"/>
      <c r="F1116" s="11"/>
    </row>
    <row r="1117" spans="1:6">
      <c r="A1117" s="34">
        <v>37046</v>
      </c>
      <c r="B1117" s="31">
        <v>1267.1099999999999</v>
      </c>
      <c r="C1117" s="11">
        <f t="shared" si="18"/>
        <v>5.0953911602089671E-3</v>
      </c>
      <c r="D1117" s="11"/>
      <c r="E1117" s="11"/>
      <c r="F1117" s="11"/>
    </row>
    <row r="1118" spans="1:6">
      <c r="A1118" s="34">
        <v>37047</v>
      </c>
      <c r="B1118" s="31">
        <v>1283.57</v>
      </c>
      <c r="C1118" s="11">
        <f t="shared" si="18"/>
        <v>1.2906541385016989E-2</v>
      </c>
      <c r="D1118" s="11">
        <f>LN(B1118/B1113)</f>
        <v>1.2259608769674125E-2</v>
      </c>
      <c r="E1118" s="11"/>
      <c r="F1118" s="11"/>
    </row>
    <row r="1119" spans="1:6">
      <c r="A1119" s="34">
        <v>37048</v>
      </c>
      <c r="B1119" s="31">
        <v>1270.03</v>
      </c>
      <c r="C1119" s="11">
        <f t="shared" si="18"/>
        <v>-1.0604735974787274E-2</v>
      </c>
      <c r="D1119" s="11"/>
      <c r="E1119" s="11"/>
      <c r="F1119" s="11"/>
    </row>
    <row r="1120" spans="1:6">
      <c r="A1120" s="34">
        <v>37049</v>
      </c>
      <c r="B1120" s="31">
        <v>1276.96</v>
      </c>
      <c r="C1120" s="11">
        <f t="shared" si="18"/>
        <v>5.4417309068140263E-3</v>
      </c>
      <c r="D1120" s="11"/>
      <c r="E1120" s="11"/>
      <c r="F1120" s="11"/>
    </row>
    <row r="1121" spans="1:6">
      <c r="A1121" s="34">
        <v>37050</v>
      </c>
      <c r="B1121" s="31">
        <v>1264.96</v>
      </c>
      <c r="C1121" s="11">
        <f t="shared" si="18"/>
        <v>-9.4417520193780732E-3</v>
      </c>
      <c r="D1121" s="11"/>
      <c r="E1121" s="11"/>
      <c r="F1121" s="11"/>
    </row>
    <row r="1122" spans="1:6">
      <c r="A1122" s="34">
        <v>37053</v>
      </c>
      <c r="B1122" s="31">
        <v>1254.3900000000001</v>
      </c>
      <c r="C1122" s="11">
        <f t="shared" si="18"/>
        <v>-8.3911024827287711E-3</v>
      </c>
      <c r="D1122" s="11"/>
      <c r="E1122" s="11"/>
      <c r="F1122" s="11"/>
    </row>
    <row r="1123" spans="1:6">
      <c r="A1123" s="34">
        <v>37054</v>
      </c>
      <c r="B1123" s="31">
        <v>1255.8499999999999</v>
      </c>
      <c r="C1123" s="11">
        <f t="shared" si="18"/>
        <v>1.1632355190174235E-3</v>
      </c>
      <c r="D1123" s="11">
        <f>LN(B1123/B1118)</f>
        <v>-2.183262405106292E-2</v>
      </c>
      <c r="E1123" s="11">
        <f>LN(B1123/B1113)</f>
        <v>-9.573015281388755E-3</v>
      </c>
      <c r="F1123" s="11"/>
    </row>
    <row r="1124" spans="1:6">
      <c r="A1124" s="34">
        <v>37055</v>
      </c>
      <c r="B1124" s="31">
        <v>1241.5999999999999</v>
      </c>
      <c r="C1124" s="11">
        <f t="shared" si="18"/>
        <v>-1.1411763715655018E-2</v>
      </c>
      <c r="D1124" s="11"/>
      <c r="E1124" s="11"/>
      <c r="F1124" s="11"/>
    </row>
    <row r="1125" spans="1:6">
      <c r="A1125" s="34">
        <v>37056</v>
      </c>
      <c r="B1125" s="31">
        <v>1219.8699999999999</v>
      </c>
      <c r="C1125" s="11">
        <f t="shared" si="18"/>
        <v>-1.7656574756341942E-2</v>
      </c>
      <c r="D1125" s="11"/>
      <c r="E1125" s="11"/>
      <c r="F1125" s="11"/>
    </row>
    <row r="1126" spans="1:6">
      <c r="A1126" s="34">
        <v>37057</v>
      </c>
      <c r="B1126" s="31">
        <v>1214.3599999999999</v>
      </c>
      <c r="C1126" s="11">
        <f t="shared" si="18"/>
        <v>-4.5271066501336617E-3</v>
      </c>
      <c r="D1126" s="11"/>
      <c r="E1126" s="11"/>
      <c r="F1126" s="11"/>
    </row>
    <row r="1127" spans="1:6">
      <c r="A1127" s="34">
        <v>37060</v>
      </c>
      <c r="B1127" s="31">
        <v>1208.43</v>
      </c>
      <c r="C1127" s="11">
        <f t="shared" si="18"/>
        <v>-4.8951926016425444E-3</v>
      </c>
      <c r="D1127" s="11"/>
      <c r="E1127" s="11"/>
      <c r="F1127" s="11"/>
    </row>
    <row r="1128" spans="1:6">
      <c r="A1128" s="34">
        <v>37061</v>
      </c>
      <c r="B1128" s="31">
        <v>1212.58</v>
      </c>
      <c r="C1128" s="11">
        <f t="shared" si="18"/>
        <v>3.4283245957017761E-3</v>
      </c>
      <c r="D1128" s="11">
        <f>LN(B1128/B1123)</f>
        <v>-3.5062313128071336E-2</v>
      </c>
      <c r="E1128" s="11"/>
      <c r="F1128" s="11">
        <f>LN(B1128/B1113)</f>
        <v>-4.4635328409460079E-2</v>
      </c>
    </row>
    <row r="1129" spans="1:6">
      <c r="A1129" s="34">
        <v>37062</v>
      </c>
      <c r="B1129" s="31">
        <v>1223.1400000000001</v>
      </c>
      <c r="C1129" s="11">
        <f t="shared" si="18"/>
        <v>8.6710017274856388E-3</v>
      </c>
      <c r="D1129" s="11"/>
      <c r="E1129" s="11"/>
      <c r="F1129" s="11"/>
    </row>
    <row r="1130" spans="1:6">
      <c r="A1130" s="34">
        <v>37063</v>
      </c>
      <c r="B1130" s="31">
        <v>1237.04</v>
      </c>
      <c r="C1130" s="11">
        <f t="shared" si="18"/>
        <v>1.1300106423151532E-2</v>
      </c>
      <c r="D1130" s="11"/>
      <c r="E1130" s="11"/>
      <c r="F1130" s="11"/>
    </row>
    <row r="1131" spans="1:6">
      <c r="A1131" s="34">
        <v>37064</v>
      </c>
      <c r="B1131" s="31">
        <v>1225.3499999999999</v>
      </c>
      <c r="C1131" s="11">
        <f t="shared" si="18"/>
        <v>-9.4949117111870901E-3</v>
      </c>
      <c r="D1131" s="11"/>
      <c r="E1131" s="11"/>
      <c r="F1131" s="11"/>
    </row>
    <row r="1132" spans="1:6">
      <c r="A1132" s="34">
        <v>37067</v>
      </c>
      <c r="B1132" s="31">
        <v>1218.5999999999999</v>
      </c>
      <c r="C1132" s="11">
        <f t="shared" si="18"/>
        <v>-5.5238586415939771E-3</v>
      </c>
      <c r="D1132" s="11"/>
      <c r="E1132" s="11"/>
      <c r="F1132" s="11"/>
    </row>
    <row r="1133" spans="1:6">
      <c r="A1133" s="34">
        <v>37068</v>
      </c>
      <c r="B1133" s="31">
        <v>1216.76</v>
      </c>
      <c r="C1133" s="11">
        <f t="shared" si="18"/>
        <v>-1.5110705194395595E-3</v>
      </c>
      <c r="D1133" s="11">
        <f>LN(B1133/B1128)</f>
        <v>3.4412672784166244E-3</v>
      </c>
      <c r="E1133" s="11">
        <f>LN(B1133/B1123)</f>
        <v>-3.1621045849654784E-2</v>
      </c>
      <c r="F1133" s="11"/>
    </row>
    <row r="1134" spans="1:6">
      <c r="A1134" s="34">
        <v>37069</v>
      </c>
      <c r="B1134" s="31">
        <v>1211.07</v>
      </c>
      <c r="C1134" s="11">
        <f t="shared" si="18"/>
        <v>-4.6873219442102095E-3</v>
      </c>
      <c r="D1134" s="11"/>
      <c r="E1134" s="11"/>
      <c r="F1134" s="11"/>
    </row>
    <row r="1135" spans="1:6">
      <c r="A1135" s="34">
        <v>37070</v>
      </c>
      <c r="B1135" s="31">
        <v>1226.2</v>
      </c>
      <c r="C1135" s="11">
        <f t="shared" si="18"/>
        <v>1.2415689977843406E-2</v>
      </c>
      <c r="D1135" s="11"/>
      <c r="E1135" s="11"/>
      <c r="F1135" s="11"/>
    </row>
    <row r="1136" spans="1:6">
      <c r="A1136" s="34">
        <v>37071</v>
      </c>
      <c r="B1136" s="31">
        <v>1224.3800000000001</v>
      </c>
      <c r="C1136" s="11">
        <f t="shared" si="18"/>
        <v>-1.4853629219389309E-3</v>
      </c>
      <c r="D1136" s="11"/>
      <c r="E1136" s="11"/>
      <c r="F1136" s="11"/>
    </row>
    <row r="1137" spans="1:6">
      <c r="A1137" s="34">
        <v>37074</v>
      </c>
      <c r="B1137" s="31">
        <v>1236.72</v>
      </c>
      <c r="C1137" s="11">
        <f t="shared" si="18"/>
        <v>1.0028120281429824E-2</v>
      </c>
      <c r="D1137" s="11"/>
      <c r="E1137" s="11"/>
      <c r="F1137" s="11"/>
    </row>
    <row r="1138" spans="1:6">
      <c r="A1138" s="34">
        <v>37075</v>
      </c>
      <c r="B1138" s="31">
        <v>1234.45</v>
      </c>
      <c r="C1138" s="11">
        <f t="shared" si="18"/>
        <v>-1.8371869507042527E-3</v>
      </c>
      <c r="D1138" s="11">
        <f>LN(B1138/B1133)</f>
        <v>1.4433938442419999E-2</v>
      </c>
      <c r="E1138" s="11"/>
      <c r="F1138" s="11"/>
    </row>
    <row r="1139" spans="1:6">
      <c r="A1139" s="34">
        <v>37077</v>
      </c>
      <c r="B1139" s="31">
        <v>1219.24</v>
      </c>
      <c r="C1139" s="11">
        <f t="shared" si="18"/>
        <v>-1.239781294422615E-2</v>
      </c>
      <c r="D1139" s="11"/>
      <c r="E1139" s="11"/>
      <c r="F1139" s="11"/>
    </row>
    <row r="1140" spans="1:6">
      <c r="A1140" s="34">
        <v>37078</v>
      </c>
      <c r="B1140" s="31">
        <v>1190.5899999999999</v>
      </c>
      <c r="C1140" s="11">
        <f t="shared" si="18"/>
        <v>-2.3778731235622238E-2</v>
      </c>
      <c r="D1140" s="11"/>
      <c r="E1140" s="11"/>
      <c r="F1140" s="11"/>
    </row>
    <row r="1141" spans="1:6">
      <c r="A1141" s="34">
        <v>37081</v>
      </c>
      <c r="B1141" s="31">
        <v>1198.78</v>
      </c>
      <c r="C1141" s="11">
        <f t="shared" si="18"/>
        <v>6.855390395796938E-3</v>
      </c>
      <c r="D1141" s="11"/>
      <c r="E1141" s="11"/>
      <c r="F1141" s="11"/>
    </row>
    <row r="1142" spans="1:6">
      <c r="A1142" s="34">
        <v>37082</v>
      </c>
      <c r="B1142" s="31">
        <v>1181.52</v>
      </c>
      <c r="C1142" s="11">
        <f t="shared" si="18"/>
        <v>-1.4502627835268027E-2</v>
      </c>
      <c r="D1142" s="11"/>
      <c r="E1142" s="11"/>
      <c r="F1142" s="11"/>
    </row>
    <row r="1143" spans="1:6">
      <c r="A1143" s="34">
        <v>37083</v>
      </c>
      <c r="B1143" s="31">
        <v>1180.18</v>
      </c>
      <c r="C1143" s="11">
        <f t="shared" si="18"/>
        <v>-1.1347759188676657E-3</v>
      </c>
      <c r="D1143" s="11">
        <f>LN(B1143/B1138)</f>
        <v>-4.4958557538187165E-2</v>
      </c>
      <c r="E1143" s="11">
        <f>LN(B1143/B1133)</f>
        <v>-3.0524619095767199E-2</v>
      </c>
      <c r="F1143" s="11">
        <f>LN(B1143/B1128)</f>
        <v>-2.7083351817350752E-2</v>
      </c>
    </row>
    <row r="1144" spans="1:6">
      <c r="A1144" s="34">
        <v>37084</v>
      </c>
      <c r="B1144" s="31">
        <v>1208.1400000000001</v>
      </c>
      <c r="C1144" s="11">
        <f t="shared" si="18"/>
        <v>2.3415017620112864E-2</v>
      </c>
      <c r="D1144" s="11"/>
      <c r="E1144" s="11"/>
      <c r="F1144" s="11"/>
    </row>
    <row r="1145" spans="1:6">
      <c r="A1145" s="34">
        <v>37085</v>
      </c>
      <c r="B1145" s="31">
        <v>1215.68</v>
      </c>
      <c r="C1145" s="11">
        <f t="shared" si="18"/>
        <v>6.2216041799607862E-3</v>
      </c>
      <c r="D1145" s="11"/>
      <c r="E1145" s="11"/>
      <c r="F1145" s="11"/>
    </row>
    <row r="1146" spans="1:6">
      <c r="A1146" s="34">
        <v>37088</v>
      </c>
      <c r="B1146" s="31">
        <v>1202.45</v>
      </c>
      <c r="C1146" s="11">
        <f t="shared" si="18"/>
        <v>-1.0942448925398474E-2</v>
      </c>
      <c r="D1146" s="11"/>
      <c r="E1146" s="11"/>
      <c r="F1146" s="11"/>
    </row>
    <row r="1147" spans="1:6">
      <c r="A1147" s="34">
        <v>37089</v>
      </c>
      <c r="B1147" s="31">
        <v>1214.44</v>
      </c>
      <c r="C1147" s="11">
        <f t="shared" si="18"/>
        <v>9.9219231014730062E-3</v>
      </c>
      <c r="D1147" s="11"/>
      <c r="E1147" s="11"/>
      <c r="F1147" s="11"/>
    </row>
    <row r="1148" spans="1:6">
      <c r="A1148" s="34">
        <v>37090</v>
      </c>
      <c r="B1148" s="31">
        <v>1207.71</v>
      </c>
      <c r="C1148" s="11">
        <f t="shared" si="18"/>
        <v>-5.5570607262494416E-3</v>
      </c>
      <c r="D1148" s="11">
        <f>LN(B1148/B1143)</f>
        <v>2.3059035249898663E-2</v>
      </c>
      <c r="E1148" s="11"/>
      <c r="F1148" s="11"/>
    </row>
    <row r="1149" spans="1:6">
      <c r="A1149" s="34">
        <v>37091</v>
      </c>
      <c r="B1149" s="31">
        <v>1215.02</v>
      </c>
      <c r="C1149" s="11">
        <f t="shared" si="18"/>
        <v>6.034533095433536E-3</v>
      </c>
      <c r="D1149" s="11"/>
      <c r="E1149" s="11"/>
      <c r="F1149" s="11"/>
    </row>
    <row r="1150" spans="1:6">
      <c r="A1150" s="34">
        <v>37092</v>
      </c>
      <c r="B1150" s="31">
        <v>1210.8499999999999</v>
      </c>
      <c r="C1150" s="11">
        <f t="shared" si="18"/>
        <v>-3.4379452380088292E-3</v>
      </c>
      <c r="D1150" s="11"/>
      <c r="E1150" s="11"/>
      <c r="F1150" s="11"/>
    </row>
    <row r="1151" spans="1:6">
      <c r="A1151" s="34">
        <v>37095</v>
      </c>
      <c r="B1151" s="31">
        <v>1191.03</v>
      </c>
      <c r="C1151" s="11">
        <f t="shared" si="18"/>
        <v>-1.6504113351569351E-2</v>
      </c>
      <c r="D1151" s="11"/>
      <c r="E1151" s="11"/>
      <c r="F1151" s="11"/>
    </row>
    <row r="1152" spans="1:6">
      <c r="A1152" s="34">
        <v>37096</v>
      </c>
      <c r="B1152" s="31">
        <v>1171.6500000000001</v>
      </c>
      <c r="C1152" s="11">
        <f t="shared" si="18"/>
        <v>-1.6405467230525106E-2</v>
      </c>
      <c r="D1152" s="11"/>
      <c r="E1152" s="11"/>
      <c r="F1152" s="11"/>
    </row>
    <row r="1153" spans="1:6">
      <c r="A1153" s="34">
        <v>37097</v>
      </c>
      <c r="B1153" s="31">
        <v>1190.49</v>
      </c>
      <c r="C1153" s="11">
        <f t="shared" si="18"/>
        <v>1.5951975335219318E-2</v>
      </c>
      <c r="D1153" s="11">
        <f>LN(B1153/B1148)</f>
        <v>-1.4361017389450486E-2</v>
      </c>
      <c r="E1153" s="11">
        <f>LN(B1153/B1143)</f>
        <v>8.6980178604481456E-3</v>
      </c>
      <c r="F1153" s="11"/>
    </row>
    <row r="1154" spans="1:6">
      <c r="A1154" s="34">
        <v>37098</v>
      </c>
      <c r="B1154" s="31">
        <v>1202.93</v>
      </c>
      <c r="C1154" s="11">
        <f t="shared" si="18"/>
        <v>1.0395260358389983E-2</v>
      </c>
      <c r="D1154" s="11"/>
      <c r="E1154" s="11"/>
      <c r="F1154" s="11"/>
    </row>
    <row r="1155" spans="1:6">
      <c r="A1155" s="34">
        <v>37099</v>
      </c>
      <c r="B1155" s="31">
        <v>1205.82</v>
      </c>
      <c r="C1155" s="11">
        <f t="shared" si="18"/>
        <v>2.3995859983154313E-3</v>
      </c>
      <c r="D1155" s="11"/>
      <c r="E1155" s="11"/>
      <c r="F1155" s="11"/>
    </row>
    <row r="1156" spans="1:6">
      <c r="A1156" s="34">
        <v>37102</v>
      </c>
      <c r="B1156" s="31">
        <v>1204.52</v>
      </c>
      <c r="C1156" s="11">
        <f t="shared" si="18"/>
        <v>-1.0786860991002832E-3</v>
      </c>
      <c r="D1156" s="11"/>
      <c r="E1156" s="11"/>
      <c r="F1156" s="11"/>
    </row>
    <row r="1157" spans="1:6">
      <c r="A1157" s="34">
        <v>37103</v>
      </c>
      <c r="B1157" s="31">
        <v>1211.23</v>
      </c>
      <c r="C1157" s="11">
        <f t="shared" si="18"/>
        <v>5.5552248835080463E-3</v>
      </c>
      <c r="D1157" s="11"/>
      <c r="E1157" s="11"/>
      <c r="F1157" s="11"/>
    </row>
    <row r="1158" spans="1:6">
      <c r="A1158" s="34">
        <v>37104</v>
      </c>
      <c r="B1158" s="31">
        <v>1215.93</v>
      </c>
      <c r="C1158" s="11">
        <f t="shared" si="18"/>
        <v>3.8728438789164764E-3</v>
      </c>
      <c r="D1158" s="11">
        <f>LN(B1158/B1153)</f>
        <v>2.1144229020029801E-2</v>
      </c>
      <c r="E1158" s="11"/>
      <c r="F1158" s="11">
        <f>LN(B1158/B1143)</f>
        <v>2.9842246880477999E-2</v>
      </c>
    </row>
    <row r="1159" spans="1:6">
      <c r="A1159" s="34">
        <v>37105</v>
      </c>
      <c r="B1159" s="31">
        <v>1220.75</v>
      </c>
      <c r="C1159" s="11">
        <f t="shared" si="18"/>
        <v>3.9562078621046349E-3</v>
      </c>
      <c r="D1159" s="11"/>
      <c r="E1159" s="11"/>
      <c r="F1159" s="11"/>
    </row>
    <row r="1160" spans="1:6">
      <c r="A1160" s="34">
        <v>37106</v>
      </c>
      <c r="B1160" s="31">
        <v>1214.3499999999999</v>
      </c>
      <c r="C1160" s="11">
        <f t="shared" si="18"/>
        <v>-5.2564697435392152E-3</v>
      </c>
      <c r="D1160" s="11"/>
      <c r="E1160" s="11"/>
      <c r="F1160" s="11"/>
    </row>
    <row r="1161" spans="1:6">
      <c r="A1161" s="34">
        <v>37109</v>
      </c>
      <c r="B1161" s="31">
        <v>1200.48</v>
      </c>
      <c r="C1161" s="11">
        <f t="shared" si="18"/>
        <v>-1.1487477400811763E-2</v>
      </c>
      <c r="D1161" s="11"/>
      <c r="E1161" s="11"/>
      <c r="F1161" s="11"/>
    </row>
    <row r="1162" spans="1:6">
      <c r="A1162" s="34">
        <v>37110</v>
      </c>
      <c r="B1162" s="31">
        <v>1204.4000000000001</v>
      </c>
      <c r="C1162" s="11">
        <f t="shared" si="18"/>
        <v>3.2600408101602064E-3</v>
      </c>
      <c r="D1162" s="11"/>
      <c r="E1162" s="11"/>
      <c r="F1162" s="11"/>
    </row>
    <row r="1163" spans="1:6">
      <c r="A1163" s="34">
        <v>37111</v>
      </c>
      <c r="B1163" s="31">
        <v>1183.53</v>
      </c>
      <c r="C1163" s="11">
        <f t="shared" si="18"/>
        <v>-1.7480019432350342E-2</v>
      </c>
      <c r="D1163" s="11">
        <f>LN(B1163/B1158)</f>
        <v>-2.7007717904436485E-2</v>
      </c>
      <c r="E1163" s="11">
        <f>LN(B1163/B1153)</f>
        <v>-5.8634888844067926E-3</v>
      </c>
      <c r="F1163" s="11"/>
    </row>
    <row r="1164" spans="1:6">
      <c r="A1164" s="34">
        <v>37112</v>
      </c>
      <c r="B1164" s="31">
        <v>1183.43</v>
      </c>
      <c r="C1164" s="11">
        <f t="shared" si="18"/>
        <v>-8.449656948946516E-5</v>
      </c>
      <c r="D1164" s="11"/>
      <c r="E1164" s="11"/>
      <c r="F1164" s="11"/>
    </row>
    <row r="1165" spans="1:6">
      <c r="A1165" s="34">
        <v>37113</v>
      </c>
      <c r="B1165" s="31">
        <v>1190.1600000000001</v>
      </c>
      <c r="C1165" s="11">
        <f t="shared" si="18"/>
        <v>5.670750243249055E-3</v>
      </c>
      <c r="D1165" s="11"/>
      <c r="E1165" s="11"/>
      <c r="F1165" s="11"/>
    </row>
    <row r="1166" spans="1:6">
      <c r="A1166" s="34">
        <v>37116</v>
      </c>
      <c r="B1166" s="31">
        <v>1191.29</v>
      </c>
      <c r="C1166" s="11">
        <f t="shared" si="18"/>
        <v>9.4900172987619647E-4</v>
      </c>
      <c r="D1166" s="11"/>
      <c r="E1166" s="11"/>
      <c r="F1166" s="11"/>
    </row>
    <row r="1167" spans="1:6">
      <c r="A1167" s="34">
        <v>37117</v>
      </c>
      <c r="B1167" s="31">
        <v>1186.73</v>
      </c>
      <c r="C1167" s="11">
        <f t="shared" si="18"/>
        <v>-3.8351280385507487E-3</v>
      </c>
      <c r="D1167" s="11"/>
      <c r="E1167" s="11"/>
      <c r="F1167" s="11"/>
    </row>
    <row r="1168" spans="1:6">
      <c r="A1168" s="34">
        <v>37118</v>
      </c>
      <c r="B1168" s="31">
        <v>1178.02</v>
      </c>
      <c r="C1168" s="11">
        <f t="shared" si="18"/>
        <v>-7.366562544212309E-3</v>
      </c>
      <c r="D1168" s="11">
        <f>LN(B1168/B1163)</f>
        <v>-4.666435179127207E-3</v>
      </c>
      <c r="E1168" s="11"/>
      <c r="F1168" s="11"/>
    </row>
    <row r="1169" spans="1:6">
      <c r="A1169" s="34">
        <v>37119</v>
      </c>
      <c r="B1169" s="31">
        <v>1181.6600000000001</v>
      </c>
      <c r="C1169" s="11">
        <f t="shared" si="18"/>
        <v>3.0851665371600823E-3</v>
      </c>
      <c r="D1169" s="11"/>
      <c r="E1169" s="11"/>
      <c r="F1169" s="11"/>
    </row>
    <row r="1170" spans="1:6">
      <c r="A1170" s="34">
        <v>37120</v>
      </c>
      <c r="B1170" s="31">
        <v>1161.97</v>
      </c>
      <c r="C1170" s="11">
        <f t="shared" si="18"/>
        <v>-1.6803389010621714E-2</v>
      </c>
      <c r="D1170" s="11"/>
      <c r="E1170" s="11"/>
      <c r="F1170" s="11"/>
    </row>
    <row r="1171" spans="1:6">
      <c r="A1171" s="34">
        <v>37123</v>
      </c>
      <c r="B1171" s="31">
        <v>1171.4100000000001</v>
      </c>
      <c r="C1171" s="11">
        <f t="shared" si="18"/>
        <v>8.0913108901843975E-3</v>
      </c>
      <c r="D1171" s="11"/>
      <c r="E1171" s="11"/>
      <c r="F1171" s="11"/>
    </row>
    <row r="1172" spans="1:6">
      <c r="A1172" s="34">
        <v>37124</v>
      </c>
      <c r="B1172" s="31">
        <v>1157.26</v>
      </c>
      <c r="C1172" s="11">
        <f t="shared" si="18"/>
        <v>-1.2153009363579151E-2</v>
      </c>
      <c r="D1172" s="11"/>
      <c r="E1172" s="11"/>
      <c r="F1172" s="11"/>
    </row>
    <row r="1173" spans="1:6">
      <c r="A1173" s="34">
        <v>37125</v>
      </c>
      <c r="B1173" s="31">
        <v>1165.31</v>
      </c>
      <c r="C1173" s="11">
        <f t="shared" si="18"/>
        <v>6.932003974315531E-3</v>
      </c>
      <c r="D1173" s="11">
        <f>LN(B1173/B1168)</f>
        <v>-1.0847916972540719E-2</v>
      </c>
      <c r="E1173" s="11">
        <f>LN(B1173/B1163)</f>
        <v>-1.5514352151667944E-2</v>
      </c>
      <c r="F1173" s="11">
        <f>LN(B1173/B1158)</f>
        <v>-4.2522070056104526E-2</v>
      </c>
    </row>
    <row r="1174" spans="1:6">
      <c r="A1174" s="34">
        <v>37126</v>
      </c>
      <c r="B1174" s="31">
        <v>1162.0899999999999</v>
      </c>
      <c r="C1174" s="11">
        <f t="shared" si="18"/>
        <v>-2.7670379431929538E-3</v>
      </c>
      <c r="D1174" s="11"/>
      <c r="E1174" s="11"/>
      <c r="F1174" s="11"/>
    </row>
    <row r="1175" spans="1:6">
      <c r="A1175" s="34">
        <v>37127</v>
      </c>
      <c r="B1175" s="31">
        <v>1184.93</v>
      </c>
      <c r="C1175" s="11">
        <f t="shared" si="18"/>
        <v>1.9463593014102953E-2</v>
      </c>
      <c r="D1175" s="11"/>
      <c r="E1175" s="11"/>
      <c r="F1175" s="11"/>
    </row>
    <row r="1176" spans="1:6">
      <c r="A1176" s="34">
        <v>37130</v>
      </c>
      <c r="B1176" s="31">
        <v>1179.21</v>
      </c>
      <c r="C1176" s="11">
        <f t="shared" si="18"/>
        <v>-4.8389783697115087E-3</v>
      </c>
      <c r="D1176" s="11"/>
      <c r="E1176" s="11"/>
      <c r="F1176" s="11"/>
    </row>
    <row r="1177" spans="1:6">
      <c r="A1177" s="34">
        <v>37131</v>
      </c>
      <c r="B1177" s="31">
        <v>1161.51</v>
      </c>
      <c r="C1177" s="11">
        <f t="shared" si="18"/>
        <v>-1.5123839994749332E-2</v>
      </c>
      <c r="D1177" s="11"/>
      <c r="E1177" s="11"/>
      <c r="F1177" s="11"/>
    </row>
    <row r="1178" spans="1:6">
      <c r="A1178" s="34">
        <v>37132</v>
      </c>
      <c r="B1178" s="31">
        <v>1148.56</v>
      </c>
      <c r="C1178" s="11">
        <f t="shared" ref="C1178:C1246" si="19">LN(B1178/B1177)</f>
        <v>-1.1211898910571217E-2</v>
      </c>
      <c r="D1178" s="11">
        <f>LN(B1178/B1173)</f>
        <v>-1.4478162204122092E-2</v>
      </c>
      <c r="E1178" s="11"/>
      <c r="F1178" s="11"/>
    </row>
    <row r="1179" spans="1:6">
      <c r="A1179" s="34">
        <v>37133</v>
      </c>
      <c r="B1179" s="31">
        <v>1129.03</v>
      </c>
      <c r="C1179" s="11">
        <f t="shared" si="19"/>
        <v>-1.7150126835033971E-2</v>
      </c>
      <c r="D1179" s="11"/>
      <c r="E1179" s="11"/>
      <c r="F1179" s="11"/>
    </row>
    <row r="1180" spans="1:6">
      <c r="A1180" s="34">
        <v>37134</v>
      </c>
      <c r="B1180" s="31">
        <v>1133.58</v>
      </c>
      <c r="C1180" s="11">
        <f t="shared" si="19"/>
        <v>4.021909328877177E-3</v>
      </c>
      <c r="D1180" s="11"/>
      <c r="E1180" s="11"/>
      <c r="F1180" s="11"/>
    </row>
    <row r="1181" spans="1:6">
      <c r="A1181" s="34">
        <v>37138</v>
      </c>
      <c r="B1181" s="31">
        <v>1132.94</v>
      </c>
      <c r="C1181" s="11">
        <f t="shared" si="19"/>
        <v>-5.6474243951929457E-4</v>
      </c>
      <c r="D1181" s="11"/>
      <c r="E1181" s="11"/>
      <c r="F1181" s="11"/>
    </row>
    <row r="1182" spans="1:6">
      <c r="A1182" s="34">
        <v>37139</v>
      </c>
      <c r="B1182" s="31">
        <v>1131.74</v>
      </c>
      <c r="C1182" s="11">
        <f t="shared" si="19"/>
        <v>-1.0597524703777248E-3</v>
      </c>
      <c r="D1182" s="11"/>
      <c r="E1182" s="11"/>
      <c r="F1182" s="11"/>
    </row>
    <row r="1183" spans="1:6">
      <c r="A1183" s="34">
        <v>37140</v>
      </c>
      <c r="B1183" s="31">
        <v>1106.4000000000001</v>
      </c>
      <c r="C1183" s="11">
        <f t="shared" si="19"/>
        <v>-2.2644770052835925E-2</v>
      </c>
      <c r="D1183" s="11">
        <f>LN(B1183/B1178)</f>
        <v>-3.7397482468889853E-2</v>
      </c>
      <c r="E1183" s="11">
        <f>LN(B1183/B1173)</f>
        <v>-5.1875644673012061E-2</v>
      </c>
      <c r="F1183" s="11"/>
    </row>
    <row r="1184" spans="1:6">
      <c r="A1184" s="34">
        <v>37141</v>
      </c>
      <c r="B1184" s="31">
        <v>1085.78</v>
      </c>
      <c r="C1184" s="11">
        <f t="shared" si="19"/>
        <v>-1.8812878647293505E-2</v>
      </c>
      <c r="D1184" s="11"/>
      <c r="E1184" s="11"/>
      <c r="F1184" s="11"/>
    </row>
    <row r="1185" spans="1:6">
      <c r="A1185" s="34">
        <v>37144</v>
      </c>
      <c r="B1185" s="31">
        <v>1092.54</v>
      </c>
      <c r="C1185" s="11">
        <f t="shared" si="19"/>
        <v>6.2066378685519275E-3</v>
      </c>
      <c r="D1185" s="11"/>
      <c r="E1185" s="11"/>
      <c r="F1185" s="11"/>
    </row>
    <row r="1186" spans="1:6">
      <c r="A1186" s="34">
        <v>37151</v>
      </c>
      <c r="B1186" s="31">
        <v>1038.77</v>
      </c>
      <c r="C1186" s="11">
        <f t="shared" si="19"/>
        <v>-5.0467939676552456E-2</v>
      </c>
      <c r="D1186" s="11"/>
      <c r="E1186" s="11"/>
      <c r="F1186" s="11"/>
    </row>
    <row r="1187" spans="1:6">
      <c r="A1187" s="34">
        <v>37152</v>
      </c>
      <c r="B1187" s="31">
        <v>1032.74</v>
      </c>
      <c r="C1187" s="11">
        <f t="shared" si="19"/>
        <v>-5.821856550759846E-3</v>
      </c>
      <c r="D1187" s="11"/>
      <c r="E1187" s="11"/>
      <c r="F1187" s="11"/>
    </row>
    <row r="1188" spans="1:6">
      <c r="A1188" s="34">
        <v>37153</v>
      </c>
      <c r="B1188" s="31">
        <v>1016.1</v>
      </c>
      <c r="C1188" s="11">
        <f t="shared" si="19"/>
        <v>-1.6243694852658891E-2</v>
      </c>
      <c r="D1188" s="11">
        <f>LN(B1188/B1183)</f>
        <v>-8.5139731858712847E-2</v>
      </c>
      <c r="E1188" s="11"/>
      <c r="F1188" s="11">
        <f>LN(B1188/B1173)</f>
        <v>-0.13701537653172477</v>
      </c>
    </row>
    <row r="1189" spans="1:6">
      <c r="A1189" s="34">
        <v>37154</v>
      </c>
      <c r="B1189" s="31">
        <v>984.54</v>
      </c>
      <c r="C1189" s="11">
        <f t="shared" si="19"/>
        <v>-3.1552521476721843E-2</v>
      </c>
      <c r="D1189" s="11"/>
      <c r="E1189" s="11"/>
      <c r="F1189" s="11"/>
    </row>
    <row r="1190" spans="1:6">
      <c r="A1190" s="34">
        <v>37155</v>
      </c>
      <c r="B1190" s="31">
        <v>965.8</v>
      </c>
      <c r="C1190" s="11">
        <f t="shared" si="19"/>
        <v>-1.9217753575672465E-2</v>
      </c>
      <c r="D1190" s="11"/>
      <c r="E1190" s="11"/>
      <c r="F1190" s="11"/>
    </row>
    <row r="1191" spans="1:6">
      <c r="A1191" s="34">
        <v>37158</v>
      </c>
      <c r="B1191" s="31">
        <v>1003.45</v>
      </c>
      <c r="C1191" s="11">
        <f t="shared" si="19"/>
        <v>3.8242567945250688E-2</v>
      </c>
      <c r="D1191" s="11"/>
      <c r="E1191" s="11"/>
      <c r="F1191" s="11"/>
    </row>
    <row r="1192" spans="1:6">
      <c r="A1192" s="34">
        <v>37159</v>
      </c>
      <c r="B1192" s="31">
        <v>1012.27</v>
      </c>
      <c r="C1192" s="11">
        <f t="shared" si="19"/>
        <v>8.7512712973218179E-3</v>
      </c>
      <c r="D1192" s="11"/>
      <c r="E1192" s="11"/>
      <c r="F1192" s="11"/>
    </row>
    <row r="1193" spans="1:6">
      <c r="A1193" s="34">
        <v>37160</v>
      </c>
      <c r="B1193" s="31">
        <v>1007.04</v>
      </c>
      <c r="C1193" s="11">
        <f t="shared" si="19"/>
        <v>-5.1799988059720156E-3</v>
      </c>
      <c r="D1193" s="11">
        <f>LN(B1193/B1188)</f>
        <v>-8.9564346157937434E-3</v>
      </c>
      <c r="E1193" s="11">
        <f>LN(B1193/B1183)</f>
        <v>-9.4096166474506512E-2</v>
      </c>
      <c r="F1193" s="11"/>
    </row>
    <row r="1194" spans="1:6">
      <c r="A1194" s="34">
        <v>37161</v>
      </c>
      <c r="B1194" s="31">
        <v>1018.61</v>
      </c>
      <c r="C1194" s="11">
        <f t="shared" si="19"/>
        <v>1.1423617922698436E-2</v>
      </c>
      <c r="D1194" s="11"/>
      <c r="E1194" s="11"/>
      <c r="F1194" s="11"/>
    </row>
    <row r="1195" spans="1:6">
      <c r="A1195" s="34">
        <v>37162</v>
      </c>
      <c r="B1195" s="31">
        <v>1040.94</v>
      </c>
      <c r="C1195" s="11">
        <f t="shared" si="19"/>
        <v>2.1685198267551335E-2</v>
      </c>
      <c r="D1195" s="11"/>
      <c r="E1195" s="11"/>
      <c r="F1195" s="11"/>
    </row>
    <row r="1196" spans="1:6">
      <c r="A1196" s="34">
        <v>37165</v>
      </c>
      <c r="B1196" s="31">
        <v>1038.55</v>
      </c>
      <c r="C1196" s="11">
        <f t="shared" si="19"/>
        <v>-2.2986415441742718E-3</v>
      </c>
      <c r="D1196" s="11"/>
      <c r="E1196" s="11"/>
      <c r="F1196" s="11"/>
    </row>
    <row r="1197" spans="1:6">
      <c r="A1197" s="34">
        <v>37166</v>
      </c>
      <c r="B1197" s="31">
        <v>1051.33</v>
      </c>
      <c r="C1197" s="11">
        <f t="shared" si="19"/>
        <v>1.2230519750685145E-2</v>
      </c>
      <c r="D1197" s="11"/>
      <c r="E1197" s="11"/>
      <c r="F1197" s="11"/>
    </row>
    <row r="1198" spans="1:6">
      <c r="A1198" s="34">
        <v>37167</v>
      </c>
      <c r="B1198" s="31">
        <v>1072.28</v>
      </c>
      <c r="C1198" s="11">
        <f t="shared" si="19"/>
        <v>1.9731193282573292E-2</v>
      </c>
      <c r="D1198" s="11">
        <f>LN(B1198/B1193)</f>
        <v>6.277188767933399E-2</v>
      </c>
      <c r="E1198" s="11"/>
      <c r="F1198" s="11"/>
    </row>
    <row r="1199" spans="1:6">
      <c r="A1199" s="34">
        <v>37168</v>
      </c>
      <c r="B1199" s="31">
        <v>1069.6300000000001</v>
      </c>
      <c r="C1199" s="11">
        <f t="shared" si="19"/>
        <v>-2.474428292614613E-3</v>
      </c>
      <c r="D1199" s="11"/>
      <c r="E1199" s="11"/>
      <c r="F1199" s="11"/>
    </row>
    <row r="1200" spans="1:6">
      <c r="A1200" s="34">
        <v>37169</v>
      </c>
      <c r="B1200" s="31">
        <v>1071.3800000000001</v>
      </c>
      <c r="C1200" s="11">
        <f t="shared" si="19"/>
        <v>1.6347428454071792E-3</v>
      </c>
      <c r="D1200" s="11"/>
      <c r="E1200" s="11"/>
      <c r="F1200" s="11"/>
    </row>
    <row r="1201" spans="1:6">
      <c r="A1201" s="34">
        <v>37172</v>
      </c>
      <c r="B1201" s="31">
        <v>1062.44</v>
      </c>
      <c r="C1201" s="11">
        <f t="shared" si="19"/>
        <v>-8.3793874923556982E-3</v>
      </c>
      <c r="D1201" s="11"/>
      <c r="E1201" s="11"/>
      <c r="F1201" s="11"/>
    </row>
    <row r="1202" spans="1:6">
      <c r="A1202" s="34">
        <v>37173</v>
      </c>
      <c r="B1202" s="6">
        <v>1056.75</v>
      </c>
      <c r="C1202" s="11">
        <f t="shared" ref="C1202:C1208" si="20">LN(B1202/B1201)</f>
        <v>-5.3699891689136126E-3</v>
      </c>
      <c r="D1202" s="11"/>
      <c r="E1202" s="11"/>
      <c r="F1202" s="11"/>
    </row>
    <row r="1203" spans="1:6">
      <c r="A1203" s="34">
        <v>37174</v>
      </c>
      <c r="B1203" s="6">
        <v>1080.99</v>
      </c>
      <c r="C1203" s="11">
        <f t="shared" si="20"/>
        <v>2.2679127455719015E-2</v>
      </c>
      <c r="D1203" s="11">
        <f>LN(B1203/B1198)</f>
        <v>8.0900653472422181E-3</v>
      </c>
      <c r="E1203" s="11">
        <f>LN(B1203/B1193)</f>
        <v>7.0861953026576399E-2</v>
      </c>
      <c r="F1203" s="11">
        <f>LN(B1203/B1188)</f>
        <v>6.1905518410782637E-2</v>
      </c>
    </row>
    <row r="1204" spans="1:6">
      <c r="A1204" s="34">
        <v>37175</v>
      </c>
      <c r="B1204" s="6">
        <v>1097.43</v>
      </c>
      <c r="C1204" s="11">
        <f t="shared" si="20"/>
        <v>1.5093794691408768E-2</v>
      </c>
      <c r="D1204" s="11"/>
      <c r="E1204" s="11"/>
      <c r="F1204" s="11"/>
    </row>
    <row r="1205" spans="1:6">
      <c r="A1205" s="34">
        <v>37176</v>
      </c>
      <c r="B1205" s="6">
        <v>1091.6500000000001</v>
      </c>
      <c r="C1205" s="11">
        <f t="shared" si="20"/>
        <v>-5.2807694849013164E-3</v>
      </c>
      <c r="D1205" s="11"/>
      <c r="E1205" s="11"/>
      <c r="F1205" s="11"/>
    </row>
    <row r="1206" spans="1:6">
      <c r="A1206" s="34">
        <v>37179</v>
      </c>
      <c r="B1206" s="6">
        <v>1089.98</v>
      </c>
      <c r="C1206" s="11">
        <f t="shared" si="20"/>
        <v>-1.5309656781275188E-3</v>
      </c>
      <c r="D1206" s="11"/>
      <c r="E1206" s="11"/>
      <c r="F1206" s="11"/>
    </row>
    <row r="1207" spans="1:6">
      <c r="A1207" s="34">
        <v>37180</v>
      </c>
      <c r="B1207" s="31">
        <v>1097.54</v>
      </c>
      <c r="C1207" s="11">
        <f t="shared" si="20"/>
        <v>6.9119643234201895E-3</v>
      </c>
      <c r="D1207" s="11"/>
      <c r="E1207" s="11"/>
      <c r="F1207" s="11"/>
    </row>
    <row r="1208" spans="1:6">
      <c r="A1208" s="34">
        <v>37181</v>
      </c>
      <c r="B1208" s="31">
        <v>1077.0899999999999</v>
      </c>
      <c r="C1208" s="11">
        <f t="shared" si="20"/>
        <v>-1.8808351629818261E-2</v>
      </c>
      <c r="D1208" s="11">
        <f>LN(B1208/B1203)</f>
        <v>-3.614327778018317E-3</v>
      </c>
      <c r="E1208" s="11"/>
      <c r="F1208" s="11"/>
    </row>
    <row r="1209" spans="1:6">
      <c r="A1209" s="34">
        <v>37182</v>
      </c>
      <c r="B1209" s="31">
        <v>1068.6099999999999</v>
      </c>
      <c r="C1209" s="11">
        <f t="shared" si="19"/>
        <v>-7.9042216061602118E-3</v>
      </c>
      <c r="D1209" s="11"/>
      <c r="E1209" s="11"/>
      <c r="F1209" s="11"/>
    </row>
    <row r="1210" spans="1:6">
      <c r="A1210" s="34">
        <v>37183</v>
      </c>
      <c r="B1210" s="31">
        <v>1073.48</v>
      </c>
      <c r="C1210" s="11">
        <f t="shared" si="19"/>
        <v>4.5469689794281577E-3</v>
      </c>
      <c r="D1210" s="11"/>
      <c r="E1210" s="11"/>
      <c r="F1210" s="11"/>
    </row>
    <row r="1211" spans="1:6">
      <c r="A1211" s="34">
        <v>37186</v>
      </c>
      <c r="B1211" s="31">
        <v>1089.9000000000001</v>
      </c>
      <c r="C1211" s="11">
        <f t="shared" si="19"/>
        <v>1.5180241397397914E-2</v>
      </c>
      <c r="D1211" s="11"/>
      <c r="E1211" s="11"/>
      <c r="F1211" s="11"/>
    </row>
    <row r="1212" spans="1:6">
      <c r="A1212" s="34">
        <v>37187</v>
      </c>
      <c r="B1212" s="31">
        <v>1084.78</v>
      </c>
      <c r="C1212" s="11">
        <f t="shared" si="19"/>
        <v>-4.7087474572618691E-3</v>
      </c>
      <c r="D1212" s="11"/>
      <c r="E1212" s="11"/>
      <c r="F1212" s="11"/>
    </row>
    <row r="1213" spans="1:6">
      <c r="A1213" s="34">
        <v>37188</v>
      </c>
      <c r="B1213" s="31">
        <v>1085.2</v>
      </c>
      <c r="C1213" s="11">
        <f t="shared" si="19"/>
        <v>3.8710034677259467E-4</v>
      </c>
      <c r="D1213" s="11">
        <f>LN(B1213/B1208)</f>
        <v>7.5013416601766095E-3</v>
      </c>
      <c r="E1213" s="11">
        <f>LN(B1213/B1203)</f>
        <v>3.8870138821583914E-3</v>
      </c>
      <c r="F1213" s="11"/>
    </row>
    <row r="1214" spans="1:6">
      <c r="A1214" s="34">
        <v>37189</v>
      </c>
      <c r="B1214" s="31">
        <v>1100.0899999999999</v>
      </c>
      <c r="C1214" s="11">
        <f t="shared" si="19"/>
        <v>1.3627692836578435E-2</v>
      </c>
      <c r="D1214" s="11"/>
      <c r="E1214" s="11"/>
      <c r="F1214" s="11"/>
    </row>
    <row r="1215" spans="1:6">
      <c r="A1215" s="34">
        <v>37190</v>
      </c>
      <c r="B1215" s="31">
        <v>1104.6099999999999</v>
      </c>
      <c r="C1215" s="11">
        <f t="shared" si="19"/>
        <v>4.1003368556313639E-3</v>
      </c>
      <c r="D1215" s="11"/>
      <c r="E1215" s="11"/>
      <c r="F1215" s="11"/>
    </row>
    <row r="1216" spans="1:6">
      <c r="A1216" s="34">
        <v>37193</v>
      </c>
      <c r="B1216" s="31">
        <v>1078.3</v>
      </c>
      <c r="C1216" s="11">
        <f t="shared" si="19"/>
        <v>-2.4106604588960027E-2</v>
      </c>
      <c r="D1216" s="11"/>
      <c r="E1216" s="11"/>
      <c r="F1216" s="11"/>
    </row>
    <row r="1217" spans="1:6">
      <c r="A1217" s="34">
        <v>37194</v>
      </c>
      <c r="B1217" s="31">
        <v>1059.79</v>
      </c>
      <c r="C1217" s="11">
        <f t="shared" si="19"/>
        <v>-1.7314951616474842E-2</v>
      </c>
      <c r="D1217" s="11"/>
      <c r="E1217" s="11"/>
      <c r="F1217" s="11"/>
    </row>
    <row r="1218" spans="1:6">
      <c r="A1218" s="34">
        <v>37195</v>
      </c>
      <c r="B1218" s="31">
        <v>1059.78</v>
      </c>
      <c r="C1218" s="11">
        <f t="shared" si="19"/>
        <v>-9.4358761447863757E-6</v>
      </c>
      <c r="D1218" s="11">
        <f>LN(B1218/B1213)</f>
        <v>-2.37029623893696E-2</v>
      </c>
      <c r="E1218" s="11"/>
      <c r="F1218" s="11">
        <f>LN(B1218/B1203)</f>
        <v>-1.9815948507211193E-2</v>
      </c>
    </row>
    <row r="1219" spans="1:6">
      <c r="A1219" s="34">
        <v>37196</v>
      </c>
      <c r="B1219" s="31">
        <v>1084.0999999999999</v>
      </c>
      <c r="C1219" s="11">
        <f t="shared" si="19"/>
        <v>2.2688810271838798E-2</v>
      </c>
      <c r="D1219" s="11"/>
      <c r="E1219" s="11"/>
      <c r="F1219" s="11"/>
    </row>
    <row r="1220" spans="1:6">
      <c r="A1220" s="34">
        <v>37197</v>
      </c>
      <c r="B1220" s="31">
        <v>1087.2</v>
      </c>
      <c r="C1220" s="11">
        <f t="shared" si="19"/>
        <v>2.8554341696879078E-3</v>
      </c>
      <c r="D1220" s="11"/>
      <c r="E1220" s="11"/>
      <c r="F1220" s="11"/>
    </row>
    <row r="1221" spans="1:6">
      <c r="A1221" s="34">
        <v>37200</v>
      </c>
      <c r="B1221" s="31">
        <v>1102.8399999999999</v>
      </c>
      <c r="C1221" s="11">
        <f t="shared" si="19"/>
        <v>1.4283086964313758E-2</v>
      </c>
      <c r="D1221" s="11"/>
      <c r="E1221" s="11"/>
      <c r="F1221" s="11"/>
    </row>
    <row r="1222" spans="1:6">
      <c r="A1222" s="34">
        <v>37201</v>
      </c>
      <c r="B1222" s="31">
        <v>1118.8599999999999</v>
      </c>
      <c r="C1222" s="11">
        <f t="shared" si="19"/>
        <v>1.4421638976673718E-2</v>
      </c>
      <c r="D1222" s="11"/>
      <c r="E1222" s="11"/>
      <c r="F1222" s="11"/>
    </row>
    <row r="1223" spans="1:6">
      <c r="A1223" s="34">
        <v>37202</v>
      </c>
      <c r="B1223" s="31">
        <v>1115.8</v>
      </c>
      <c r="C1223" s="11">
        <f t="shared" si="19"/>
        <v>-2.7386733664935925E-3</v>
      </c>
      <c r="D1223" s="11">
        <f>LN(B1223/B1218)</f>
        <v>5.1510297016020855E-2</v>
      </c>
      <c r="E1223" s="11">
        <f>LN(B1223/B1213)</f>
        <v>2.7807334626651102E-2</v>
      </c>
      <c r="F1223" s="11"/>
    </row>
    <row r="1224" spans="1:6">
      <c r="A1224" s="34">
        <v>37203</v>
      </c>
      <c r="B1224" s="31">
        <v>1118.54</v>
      </c>
      <c r="C1224" s="11">
        <f t="shared" si="19"/>
        <v>2.4526270607977659E-3</v>
      </c>
      <c r="D1224" s="11"/>
      <c r="E1224" s="11"/>
      <c r="F1224" s="11"/>
    </row>
    <row r="1225" spans="1:6">
      <c r="A1225" s="34">
        <v>37204</v>
      </c>
      <c r="B1225" s="31">
        <v>1120.31</v>
      </c>
      <c r="C1225" s="11">
        <f t="shared" si="19"/>
        <v>1.5811692331009675E-3</v>
      </c>
      <c r="D1225" s="11"/>
      <c r="E1225" s="11"/>
      <c r="F1225" s="11"/>
    </row>
    <row r="1226" spans="1:6">
      <c r="A1226" s="34">
        <v>37207</v>
      </c>
      <c r="B1226" s="31">
        <v>1118.33</v>
      </c>
      <c r="C1226" s="11">
        <f t="shared" si="19"/>
        <v>-1.7689315980279677E-3</v>
      </c>
      <c r="D1226" s="11"/>
      <c r="E1226" s="11"/>
      <c r="F1226" s="11"/>
    </row>
    <row r="1227" spans="1:6">
      <c r="A1227" s="34">
        <v>37208</v>
      </c>
      <c r="B1227" s="31">
        <v>1139.0899999999999</v>
      </c>
      <c r="C1227" s="11">
        <f t="shared" si="19"/>
        <v>1.8393196899529059E-2</v>
      </c>
      <c r="D1227" s="11"/>
      <c r="E1227" s="11"/>
      <c r="F1227" s="11"/>
    </row>
    <row r="1228" spans="1:6">
      <c r="A1228" s="34">
        <v>37209</v>
      </c>
      <c r="B1228" s="31">
        <v>1141.21</v>
      </c>
      <c r="C1228" s="11">
        <f t="shared" si="19"/>
        <v>1.8594050000484458E-3</v>
      </c>
      <c r="D1228" s="11">
        <f>LN(B1228/B1223)</f>
        <v>2.2517466595448253E-2</v>
      </c>
      <c r="E1228" s="11"/>
      <c r="F1228" s="11"/>
    </row>
    <row r="1229" spans="1:6">
      <c r="A1229" s="34">
        <v>37210</v>
      </c>
      <c r="B1229" s="31">
        <v>1142.24</v>
      </c>
      <c r="C1229" s="11">
        <f t="shared" si="19"/>
        <v>9.0214374727423012E-4</v>
      </c>
      <c r="D1229" s="11"/>
      <c r="E1229" s="11"/>
      <c r="F1229" s="11"/>
    </row>
    <row r="1230" spans="1:6">
      <c r="A1230" s="34">
        <v>37211</v>
      </c>
      <c r="B1230" s="31">
        <v>1138.6500000000001</v>
      </c>
      <c r="C1230" s="11">
        <f t="shared" si="19"/>
        <v>-3.1478966232634372E-3</v>
      </c>
      <c r="D1230" s="11"/>
      <c r="E1230" s="11"/>
      <c r="F1230" s="11"/>
    </row>
    <row r="1231" spans="1:6">
      <c r="A1231" s="34">
        <v>37214</v>
      </c>
      <c r="B1231" s="31">
        <v>1151.06</v>
      </c>
      <c r="C1231" s="11">
        <f t="shared" si="19"/>
        <v>1.0839906816188407E-2</v>
      </c>
      <c r="D1231" s="11"/>
      <c r="E1231" s="11"/>
      <c r="F1231" s="11"/>
    </row>
    <row r="1232" spans="1:6">
      <c r="A1232" s="34">
        <v>37215</v>
      </c>
      <c r="B1232" s="31">
        <v>1142.6600000000001</v>
      </c>
      <c r="C1232" s="11">
        <f t="shared" si="19"/>
        <v>-7.3243792202518252E-3</v>
      </c>
      <c r="D1232" s="11"/>
      <c r="E1232" s="11"/>
      <c r="F1232" s="11"/>
    </row>
    <row r="1233" spans="1:6">
      <c r="A1233" s="34">
        <v>37216</v>
      </c>
      <c r="B1233" s="31">
        <v>1137.03</v>
      </c>
      <c r="C1233" s="11">
        <f t="shared" si="19"/>
        <v>-4.9392781000970809E-3</v>
      </c>
      <c r="D1233" s="11">
        <f>LN(B1233/B1228)</f>
        <v>-3.6695033801497621E-3</v>
      </c>
      <c r="E1233" s="11">
        <f>LN(B1233/B1223)</f>
        <v>1.8847963215298535E-2</v>
      </c>
      <c r="F1233" s="11">
        <f>LN(B1233/B1218)</f>
        <v>7.0358260231319456E-2</v>
      </c>
    </row>
    <row r="1234" spans="1:6">
      <c r="A1234" s="34">
        <v>37218</v>
      </c>
      <c r="B1234" s="31">
        <v>1150.3399999999999</v>
      </c>
      <c r="C1234" s="11">
        <f t="shared" si="19"/>
        <v>1.1637951207990596E-2</v>
      </c>
      <c r="D1234" s="11"/>
      <c r="E1234" s="11"/>
      <c r="F1234" s="11"/>
    </row>
    <row r="1235" spans="1:6">
      <c r="A1235" s="34">
        <v>37221</v>
      </c>
      <c r="B1235" s="31">
        <v>1157.42</v>
      </c>
      <c r="C1235" s="11">
        <f t="shared" si="19"/>
        <v>6.1358392663144858E-3</v>
      </c>
      <c r="D1235" s="11"/>
      <c r="E1235" s="11"/>
      <c r="F1235" s="11"/>
    </row>
    <row r="1236" spans="1:6">
      <c r="A1236" s="34">
        <v>37222</v>
      </c>
      <c r="B1236" s="31">
        <v>1149.5</v>
      </c>
      <c r="C1236" s="11">
        <f t="shared" si="19"/>
        <v>-6.8663248977955827E-3</v>
      </c>
      <c r="D1236" s="11"/>
      <c r="E1236" s="11"/>
      <c r="F1236" s="11"/>
    </row>
    <row r="1237" spans="1:6">
      <c r="A1237" s="34">
        <v>37223</v>
      </c>
      <c r="B1237" s="31">
        <v>1128.52</v>
      </c>
      <c r="C1237" s="11">
        <f t="shared" si="19"/>
        <v>-1.8420025462016539E-2</v>
      </c>
      <c r="D1237" s="11"/>
      <c r="E1237" s="11"/>
      <c r="F1237" s="11"/>
    </row>
    <row r="1238" spans="1:6">
      <c r="A1238" s="34">
        <v>37224</v>
      </c>
      <c r="B1238" s="31">
        <v>1140.2</v>
      </c>
      <c r="C1238" s="11">
        <f t="shared" si="19"/>
        <v>1.0296645856261881E-2</v>
      </c>
      <c r="D1238" s="11">
        <f>LN(B1238/B1233)</f>
        <v>2.784085970754985E-3</v>
      </c>
      <c r="E1238" s="11"/>
      <c r="F1238" s="11"/>
    </row>
    <row r="1239" spans="1:6">
      <c r="A1239" s="34">
        <v>37225</v>
      </c>
      <c r="B1239" s="31">
        <v>1139.45</v>
      </c>
      <c r="C1239" s="11">
        <f t="shared" si="19"/>
        <v>-6.5799576870125183E-4</v>
      </c>
      <c r="D1239" s="11"/>
      <c r="E1239" s="11"/>
      <c r="F1239" s="11"/>
    </row>
    <row r="1240" spans="1:6">
      <c r="A1240" s="34">
        <v>37228</v>
      </c>
      <c r="B1240" s="31">
        <v>1129.9000000000001</v>
      </c>
      <c r="C1240" s="11">
        <f t="shared" si="19"/>
        <v>-8.416556613579625E-3</v>
      </c>
      <c r="D1240" s="11"/>
      <c r="E1240" s="11"/>
      <c r="F1240" s="11"/>
    </row>
    <row r="1241" spans="1:6">
      <c r="A1241" s="34">
        <v>37229</v>
      </c>
      <c r="B1241" s="31">
        <v>1144.8</v>
      </c>
      <c r="C1241" s="11">
        <f t="shared" si="19"/>
        <v>1.3100816027040562E-2</v>
      </c>
      <c r="D1241" s="11"/>
      <c r="E1241" s="11"/>
      <c r="F1241" s="11"/>
    </row>
    <row r="1242" spans="1:6">
      <c r="A1242" s="34">
        <v>37230</v>
      </c>
      <c r="B1242" s="31">
        <v>1170.3499999999999</v>
      </c>
      <c r="C1242" s="11">
        <f t="shared" si="19"/>
        <v>2.2072900113672193E-2</v>
      </c>
      <c r="D1242" s="11"/>
      <c r="E1242" s="11"/>
      <c r="F1242" s="11"/>
    </row>
    <row r="1243" spans="1:6">
      <c r="A1243" s="34">
        <v>37231</v>
      </c>
      <c r="B1243" s="31">
        <v>1167.0999999999999</v>
      </c>
      <c r="C1243" s="11">
        <f t="shared" si="19"/>
        <v>-2.7808099376053458E-3</v>
      </c>
      <c r="D1243" s="11">
        <f>LN(B1243/B1238)</f>
        <v>2.331835382082631E-2</v>
      </c>
      <c r="E1243" s="11">
        <f>LN(B1243/B1233)</f>
        <v>2.6102439791581361E-2</v>
      </c>
      <c r="F1243" s="11"/>
    </row>
    <row r="1244" spans="1:6">
      <c r="A1244" s="34">
        <v>37232</v>
      </c>
      <c r="B1244" s="31">
        <v>1158.31</v>
      </c>
      <c r="C1244" s="11">
        <f t="shared" si="19"/>
        <v>-7.5599931753079644E-3</v>
      </c>
      <c r="D1244" s="11"/>
      <c r="E1244" s="11"/>
      <c r="F1244" s="11"/>
    </row>
    <row r="1245" spans="1:6">
      <c r="A1245" s="34">
        <v>37235</v>
      </c>
      <c r="B1245" s="31">
        <v>1139.93</v>
      </c>
      <c r="C1245" s="11">
        <f t="shared" si="19"/>
        <v>-1.5995189248503284E-2</v>
      </c>
      <c r="D1245" s="11"/>
      <c r="E1245" s="11"/>
      <c r="F1245" s="11"/>
    </row>
    <row r="1246" spans="1:6">
      <c r="A1246" s="34">
        <v>37236</v>
      </c>
      <c r="B1246" s="31">
        <v>1136.76</v>
      </c>
      <c r="C1246" s="11">
        <f t="shared" si="19"/>
        <v>-2.7847463190532606E-3</v>
      </c>
      <c r="D1246" s="11"/>
      <c r="E1246" s="11"/>
      <c r="F1246" s="11"/>
    </row>
    <row r="1247" spans="1:6">
      <c r="A1247" s="34">
        <v>37237</v>
      </c>
      <c r="B1247" s="31">
        <v>1137.07</v>
      </c>
      <c r="C1247" s="11">
        <f t="shared" ref="C1247:C1259" si="21">LN(B1247/B1246)</f>
        <v>2.7266770332039523E-4</v>
      </c>
      <c r="D1247" s="11"/>
      <c r="E1247" s="11"/>
      <c r="F1247" s="11"/>
    </row>
    <row r="1248" spans="1:6">
      <c r="A1248" s="34">
        <v>37238</v>
      </c>
      <c r="B1248" s="31">
        <v>1119.3800000000001</v>
      </c>
      <c r="C1248" s="11">
        <f t="shared" si="21"/>
        <v>-1.5679817795427452E-2</v>
      </c>
      <c r="D1248" s="11">
        <f>LN(B1248/B1243)</f>
        <v>-4.1747078834971439E-2</v>
      </c>
      <c r="E1248" s="11"/>
      <c r="F1248" s="11">
        <f>LN(B1248/B1233)</f>
        <v>-1.5644639043390134E-2</v>
      </c>
    </row>
    <row r="1249" spans="1:6">
      <c r="A1249" s="34">
        <v>37239</v>
      </c>
      <c r="B1249" s="31">
        <v>1123.0899999999999</v>
      </c>
      <c r="C1249" s="11">
        <f t="shared" si="21"/>
        <v>3.3088544193820481E-3</v>
      </c>
      <c r="D1249" s="11"/>
      <c r="E1249" s="11"/>
      <c r="F1249" s="11"/>
    </row>
    <row r="1250" spans="1:6">
      <c r="A1250" s="34">
        <v>37242</v>
      </c>
      <c r="B1250" s="31">
        <v>1134.3599999999999</v>
      </c>
      <c r="C1250" s="11">
        <f t="shared" si="21"/>
        <v>9.984800222574565E-3</v>
      </c>
      <c r="D1250" s="11"/>
      <c r="E1250" s="11"/>
      <c r="F1250" s="11"/>
    </row>
    <row r="1251" spans="1:6">
      <c r="A1251" s="34">
        <v>37243</v>
      </c>
      <c r="B1251" s="31">
        <v>1142.92</v>
      </c>
      <c r="C1251" s="11">
        <f t="shared" si="21"/>
        <v>7.5177758689220229E-3</v>
      </c>
      <c r="D1251" s="11"/>
      <c r="E1251" s="11"/>
      <c r="F1251" s="11"/>
    </row>
    <row r="1252" spans="1:6">
      <c r="A1252" s="34">
        <v>37244</v>
      </c>
      <c r="B1252" s="31">
        <v>1149.56</v>
      </c>
      <c r="C1252" s="11">
        <f t="shared" si="21"/>
        <v>5.7928693540460945E-3</v>
      </c>
      <c r="D1252" s="11"/>
      <c r="E1252" s="11"/>
      <c r="F1252" s="11"/>
    </row>
    <row r="1253" spans="1:6">
      <c r="A1253" s="34">
        <v>37245</v>
      </c>
      <c r="B1253" s="31">
        <v>1139.93</v>
      </c>
      <c r="C1253" s="11">
        <f t="shared" si="21"/>
        <v>-8.4124034537646081E-3</v>
      </c>
      <c r="D1253" s="11">
        <f>LN(B1253/B1248)</f>
        <v>1.8191896411160202E-2</v>
      </c>
      <c r="E1253" s="11">
        <f>LN(B1253/B1243)</f>
        <v>-2.3555182423811299E-2</v>
      </c>
      <c r="F1253" s="11"/>
    </row>
    <row r="1254" spans="1:6">
      <c r="A1254" s="34">
        <v>37246</v>
      </c>
      <c r="B1254" s="31">
        <v>1144.8900000000001</v>
      </c>
      <c r="C1254" s="11">
        <f t="shared" si="21"/>
        <v>4.3417055098423007E-3</v>
      </c>
      <c r="D1254" s="11"/>
      <c r="E1254" s="11"/>
      <c r="F1254" s="11"/>
    </row>
    <row r="1255" spans="1:6">
      <c r="A1255" s="34">
        <v>37249</v>
      </c>
      <c r="B1255" s="31">
        <v>1144.6500000000001</v>
      </c>
      <c r="C1255" s="11">
        <f t="shared" si="21"/>
        <v>-2.0964910058711593E-4</v>
      </c>
      <c r="D1255" s="11"/>
      <c r="E1255" s="11"/>
      <c r="F1255" s="11"/>
    </row>
    <row r="1256" spans="1:6">
      <c r="A1256" s="34">
        <v>37251</v>
      </c>
      <c r="B1256" s="31">
        <v>1149.3699999999999</v>
      </c>
      <c r="C1256" s="11">
        <f t="shared" si="21"/>
        <v>4.1150527550505933E-3</v>
      </c>
      <c r="D1256" s="11"/>
      <c r="E1256" s="11"/>
      <c r="F1256" s="11"/>
    </row>
    <row r="1257" spans="1:6">
      <c r="A1257" s="34">
        <v>37252</v>
      </c>
      <c r="B1257" s="31">
        <v>1157.1300000000001</v>
      </c>
      <c r="C1257" s="11">
        <f t="shared" si="21"/>
        <v>6.7288352735743731E-3</v>
      </c>
      <c r="D1257" s="11"/>
      <c r="E1257" s="11"/>
      <c r="F1257" s="11"/>
    </row>
    <row r="1258" spans="1:6">
      <c r="A1258" s="34">
        <v>37253</v>
      </c>
      <c r="B1258" s="31">
        <v>1161.02</v>
      </c>
      <c r="C1258" s="11">
        <f t="shared" si="21"/>
        <v>3.3561276459939189E-3</v>
      </c>
      <c r="D1258" s="11">
        <f>LN(B1258/B1253)</f>
        <v>1.8332072083874343E-2</v>
      </c>
      <c r="E1258" s="11"/>
      <c r="F1258" s="11"/>
    </row>
    <row r="1259" spans="1:6">
      <c r="A1259" s="34">
        <v>37256</v>
      </c>
      <c r="B1259" s="31">
        <v>1148.08</v>
      </c>
      <c r="C1259" s="11">
        <f t="shared" si="21"/>
        <v>-1.1207947215694626E-2</v>
      </c>
      <c r="D1259" s="11"/>
      <c r="E1259" s="11"/>
      <c r="F1259" s="11"/>
    </row>
  </sheetData>
  <mergeCells count="5">
    <mergeCell ref="A1:F1"/>
    <mergeCell ref="H2:I2"/>
    <mergeCell ref="H7:I7"/>
    <mergeCell ref="H17:I17"/>
    <mergeCell ref="H12:I12"/>
  </mergeCells>
  <phoneticPr fontId="0"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Questions 1</vt:lpstr>
      <vt:lpstr>Question 2</vt:lpstr>
      <vt:lpstr>Question 3</vt:lpstr>
      <vt:lpstr>Question 4</vt:lpstr>
      <vt:lpstr>Questions 5</vt:lpstr>
      <vt:lpstr>Question 6</vt:lpstr>
      <vt:lpstr>Question 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Christoffersen</dc:creator>
  <cp:lastModifiedBy>Valued Gateway Customer</cp:lastModifiedBy>
  <cp:lastPrinted>2002-06-05T18:48:58Z</cp:lastPrinted>
  <dcterms:created xsi:type="dcterms:W3CDTF">2002-01-08T18:50:26Z</dcterms:created>
  <dcterms:modified xsi:type="dcterms:W3CDTF">2013-09-27T18:26:54Z</dcterms:modified>
</cp:coreProperties>
</file>